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Desktop\24251\Onlab2\BOM\"/>
    </mc:Choice>
  </mc:AlternateContent>
  <xr:revisionPtr revIDLastSave="0" documentId="13_ncr:1_{EEBC1AD7-1CBF-4580-827B-949F750F642B}" xr6:coauthVersionLast="47" xr6:coauthVersionMax="47" xr10:uidLastSave="{00000000-0000-0000-0000-000000000000}"/>
  <bookViews>
    <workbookView xWindow="-110" yWindow="-110" windowWidth="25820" windowHeight="15500" xr2:uid="{8F92FC10-759E-4B93-86A6-ADA7A11F269C}"/>
  </bookViews>
  <sheets>
    <sheet name="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10" i="1"/>
  <c r="J11" i="1"/>
  <c r="J12" i="1"/>
  <c r="J13" i="1"/>
  <c r="J14" i="1"/>
  <c r="J15" i="1"/>
  <c r="J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0" i="1"/>
  <c r="J16" i="1" l="1"/>
</calcChain>
</file>

<file path=xl/sharedStrings.xml><?xml version="1.0" encoding="utf-8"?>
<sst xmlns="http://schemas.openxmlformats.org/spreadsheetml/2006/main" count="170" uniqueCount="121">
  <si>
    <t>595-DAC80501ZDGST</t>
  </si>
  <si>
    <t>USB Connectors 5P MICRO USB TYPE B RECEPTACLE W/ PEGS</t>
  </si>
  <si>
    <t>2508051217Y0</t>
  </si>
  <si>
    <t>Thick Film Resistors - SMD 1/8watt 10Kohms 5% 200ppm</t>
  </si>
  <si>
    <t>Manufacturer</t>
  </si>
  <si>
    <t>Customer No</t>
  </si>
  <si>
    <t>10118193-0001LF</t>
  </si>
  <si>
    <t>YAGEO</t>
  </si>
  <si>
    <t>CRCW080510K0JNEA</t>
  </si>
  <si>
    <t>Multilayer Ceramic Capacitors MLCC - SMD/SMT 100?X7R +/-10% 25v 0 0805</t>
  </si>
  <si>
    <t>Multilayer Ceramic Capacitors MLCC - SMD/SMT 0.33uF +-10% 16V</t>
  </si>
  <si>
    <t>Lelon</t>
  </si>
  <si>
    <t>Inolux</t>
  </si>
  <si>
    <t>Digital to Analog Converters - DAC True 16-bit, 1-ch, SPI/I2C, voltage-output DAC in WSON package with precision internal reference 10-VSSOP -40 to 125</t>
  </si>
  <si>
    <t>Bourns</t>
  </si>
  <si>
    <t>652-CR0805JW-332ELF</t>
  </si>
  <si>
    <t>187-CL21A106KPFNNNF</t>
  </si>
  <si>
    <t>511-STM32F401RCT6</t>
  </si>
  <si>
    <t>HC-49/U-S14318180ABJB</t>
  </si>
  <si>
    <t>Citizen</t>
  </si>
  <si>
    <t>RoHS Compliant By Exemption</t>
  </si>
  <si>
    <t>CRCW08051K50JNEA</t>
  </si>
  <si>
    <t>KEMET</t>
  </si>
  <si>
    <t>Standard LEDs - SMD Green LED</t>
  </si>
  <si>
    <t>Ext.: (HUF)</t>
  </si>
  <si>
    <t>926-LM1117MPX3.3NOPB</t>
  </si>
  <si>
    <t>AC0805JR-071K6L</t>
  </si>
  <si>
    <t>CL21B104KACNNWC</t>
  </si>
  <si>
    <t>187-CL21B103KAANNNC</t>
  </si>
  <si>
    <t>140-RGA221M1EBK0811G</t>
  </si>
  <si>
    <t>623-2508051217Y0</t>
  </si>
  <si>
    <t>Fair-Rite</t>
  </si>
  <si>
    <t>Thick Film Resistors - SMD 1K 5%</t>
  </si>
  <si>
    <t>71-CRCW0805J-1.5K-E3</t>
  </si>
  <si>
    <t>Multilayer Ceramic Capacitors MLCC - SMD/SMT 22uF+/-10% 6.3V X5R 0805</t>
  </si>
  <si>
    <t>743-IN-S85CS5G</t>
  </si>
  <si>
    <t>MAX660MX/NOPB</t>
  </si>
  <si>
    <t>Same Sky</t>
  </si>
  <si>
    <t>Slide Switches 8.8 x 3.9 x 3.5 mm, 2 mm Raised Slide Actuator, Right-Angle, Through Hole</t>
  </si>
  <si>
    <t>695-HC49US-143-U</t>
  </si>
  <si>
    <t>CL21A226KQQNNNE</t>
  </si>
  <si>
    <t xml:space="preserve">Description </t>
  </si>
  <si>
    <t>Lifecycle</t>
  </si>
  <si>
    <t>649-10118193-0001LF</t>
  </si>
  <si>
    <t>Thick Film Resistors - SMD 1.6kOhms 1/8W 0805 5  % AEC-Q200 Standard Power Version</t>
  </si>
  <si>
    <t>187-CL21B105KPFNNNE</t>
  </si>
  <si>
    <t>C0805C100K5GACTU</t>
  </si>
  <si>
    <t>Order Qty.</t>
  </si>
  <si>
    <t>MC33202DR2G</t>
  </si>
  <si>
    <t>New Product</t>
  </si>
  <si>
    <t>CR0805-JW-102ELF</t>
  </si>
  <si>
    <t>71-CRCW0805J-10K-E3</t>
  </si>
  <si>
    <t>0805B334K160CT</t>
  </si>
  <si>
    <t>Aluminium Electrolytic Capacitors - Radial Leaded 25V 220uF 105C 8x11.5mm</t>
  </si>
  <si>
    <t>IN-S85CS5G</t>
  </si>
  <si>
    <t>Mouser No</t>
  </si>
  <si>
    <t>SLW-883935-2A-D</t>
  </si>
  <si>
    <t>603-AC0805JR-071K6L</t>
  </si>
  <si>
    <t>Multilayer Ceramic Capacitors MLCC - SMD/SMT 1uF+/-10% 10V X7R 20 0805</t>
  </si>
  <si>
    <t>926-MAX660MX/NOPB</t>
  </si>
  <si>
    <t>Ferrite Beads MultLyr Chip Bead 120 OHM 0805 300mA</t>
  </si>
  <si>
    <t>CL21A106KPFNNNF</t>
  </si>
  <si>
    <t>Multilayer Ceramic Capacitors MLCC - SMD/SMT 10nF+/-10% 25V X7R 2 0805</t>
  </si>
  <si>
    <t>RGA221M1EBK-0811G</t>
  </si>
  <si>
    <t>Mfr. No</t>
  </si>
  <si>
    <t>STM32F401RCT6</t>
  </si>
  <si>
    <t>ARM Microcontrollers - MCU Cost effective DSP FPU ARM CortexM4 MCU</t>
  </si>
  <si>
    <t>Amphenol</t>
  </si>
  <si>
    <t>Crystals 14.31818MHz 18pF HC49S THROUGH HOLE</t>
  </si>
  <si>
    <t>652-CR0805JW-102ELF</t>
  </si>
  <si>
    <t>Thick Film Resistors - SMD 1/8watt 1.5Kohms 5% 200ppm</t>
  </si>
  <si>
    <t>Walsin</t>
  </si>
  <si>
    <t>RoHS</t>
  </si>
  <si>
    <t>onsemi</t>
  </si>
  <si>
    <t>Switching Voltage Regulators SWITCHED CAPACITOR VOLTAGE CONVERTER</t>
  </si>
  <si>
    <t>187-CL21B104KACNNWC</t>
  </si>
  <si>
    <t>CL21B103KAANNNC</t>
  </si>
  <si>
    <t>IMP_MEAS_ICS</t>
  </si>
  <si>
    <t>DAC80501ZDGST</t>
  </si>
  <si>
    <t>Texas Instruments</t>
  </si>
  <si>
    <t>Thick Film Resistors - SMD 3.3K 5%</t>
  </si>
  <si>
    <t>Multilayer Ceramic Capacitors MLCC - SMD/SMT 50V 10pF C0G 0805 10%</t>
  </si>
  <si>
    <t>RoHS Compliant</t>
  </si>
  <si>
    <t>863-MC33202DR2G</t>
  </si>
  <si>
    <t>Operational Amplifiers - Op Amps 1.8-12V Dual Rail to Rail -40 to 105 Cel</t>
  </si>
  <si>
    <t>179-SLW-883935-2A-D</t>
  </si>
  <si>
    <t>Samsung Electro-Mechanics</t>
  </si>
  <si>
    <t>791-0805B334K160CT</t>
  </si>
  <si>
    <t>80-C0805C100K5G</t>
  </si>
  <si>
    <t>187-CL21A226KQQNNNE</t>
  </si>
  <si>
    <t>STMicroelectronics</t>
  </si>
  <si>
    <t>LM1117MPX-3.3/NOPB</t>
  </si>
  <si>
    <t>LDO Voltage Regulators 800MA LDO LINEAR REG</t>
  </si>
  <si>
    <t>CR0805-JW-332ELF</t>
  </si>
  <si>
    <t>Vishay</t>
  </si>
  <si>
    <t>CL21B105KPFNNNE</t>
  </si>
  <si>
    <t>Multilayer Ceramic Capacitors MLCC - SMD/SMT 10uF+/-10% 10V X5R 2 0805</t>
  </si>
  <si>
    <t>ICS</t>
  </si>
  <si>
    <t>Összesen:</t>
  </si>
  <si>
    <t>Price(HUF)</t>
  </si>
  <si>
    <t>397,94Ft</t>
  </si>
  <si>
    <t>212,37Ft</t>
  </si>
  <si>
    <t>602,82Ft</t>
  </si>
  <si>
    <t>183,21Ft</t>
  </si>
  <si>
    <t>161,15Ft</t>
  </si>
  <si>
    <t>36,64Ft</t>
  </si>
  <si>
    <t>197,79Ft</t>
  </si>
  <si>
    <t>9,46Ft</t>
  </si>
  <si>
    <t>4,73Ft</t>
  </si>
  <si>
    <t>7,88Ft</t>
  </si>
  <si>
    <t>7,49Ft</t>
  </si>
  <si>
    <t>42,55Ft</t>
  </si>
  <si>
    <t>9,06Ft</t>
  </si>
  <si>
    <t>16,55Ft</t>
  </si>
  <si>
    <t>87,86Ft</t>
  </si>
  <si>
    <t>46,89Ft</t>
  </si>
  <si>
    <t>91,80Ft</t>
  </si>
  <si>
    <t>2903,78Ft</t>
  </si>
  <si>
    <t>1646,92Ft</t>
  </si>
  <si>
    <t>7,49 Ft</t>
  </si>
  <si>
    <t>=SZUM(J9:J15;J20:J36)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</si>
</sst>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8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/>
    <xf numFmtId="49" fontId="0" fillId="0" borderId="0" xfId="0" quotePrefix="1" applyNumberFormat="1"/>
    <xf numFmtId="49" fontId="4" fillId="0" borderId="0" xfId="0" quotePrefix="1" applyNumberFormat="1" applyFont="1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2070100</xdr:colOff>
      <xdr:row>4</xdr:row>
      <xdr:rowOff>127000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3F8171B-59A5-41E4-8CE1-ADA168C057D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70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4F2B-296D-4B5B-BBFB-AAE893A33F1E}">
  <dimension ref="A5:L39"/>
  <sheetViews>
    <sheetView tabSelected="1" topLeftCell="A4" workbookViewId="0">
      <selection activeCell="H39" sqref="H39"/>
    </sheetView>
  </sheetViews>
  <sheetFormatPr defaultRowHeight="14.5" x14ac:dyDescent="0.35"/>
  <cols>
    <col min="1" max="1" width="30.81640625" customWidth="1"/>
    <col min="2" max="2" width="21.36328125" bestFit="1" customWidth="1"/>
    <col min="3" max="3" width="23.453125" bestFit="1" customWidth="1"/>
    <col min="4" max="4" width="11.7265625" bestFit="1" customWidth="1"/>
    <col min="5" max="5" width="65.6328125" customWidth="1"/>
    <col min="6" max="6" width="9.6328125" customWidth="1"/>
    <col min="7" max="7" width="10.54296875" customWidth="1"/>
    <col min="8" max="9" width="15.7265625" customWidth="1"/>
    <col min="10" max="10" width="15.08984375" customWidth="1"/>
    <col min="11" max="11" width="13.36328125" customWidth="1"/>
  </cols>
  <sheetData>
    <row r="5" spans="1:12" x14ac:dyDescent="0.35">
      <c r="B5" s="1" t="s">
        <v>77</v>
      </c>
    </row>
    <row r="7" spans="1:12" x14ac:dyDescent="0.35">
      <c r="A7" s="1" t="s">
        <v>97</v>
      </c>
    </row>
    <row r="8" spans="1:12" x14ac:dyDescent="0.35">
      <c r="A8" s="1" t="s">
        <v>55</v>
      </c>
      <c r="B8" s="1" t="s">
        <v>64</v>
      </c>
      <c r="C8" s="1" t="s">
        <v>4</v>
      </c>
      <c r="D8" s="1" t="s">
        <v>5</v>
      </c>
      <c r="E8" s="1" t="s">
        <v>41</v>
      </c>
      <c r="F8" s="1" t="s">
        <v>72</v>
      </c>
      <c r="G8" s="1" t="s">
        <v>42</v>
      </c>
      <c r="H8" s="1" t="s">
        <v>47</v>
      </c>
      <c r="I8" s="1" t="s">
        <v>99</v>
      </c>
      <c r="J8" s="1" t="s">
        <v>24</v>
      </c>
    </row>
    <row r="9" spans="1:12" x14ac:dyDescent="0.35">
      <c r="A9" t="s">
        <v>17</v>
      </c>
      <c r="B9" s="2" t="s">
        <v>65</v>
      </c>
      <c r="C9" t="s">
        <v>90</v>
      </c>
      <c r="E9" t="s">
        <v>66</v>
      </c>
      <c r="F9" t="s">
        <v>82</v>
      </c>
      <c r="H9">
        <v>1</v>
      </c>
      <c r="I9" s="5" t="s">
        <v>118</v>
      </c>
      <c r="J9" s="7">
        <f t="shared" ref="J9:J15" si="0">H9*_xlfn.NUMBERVALUE(CONCATENATE(LEFT(I9,LEN(I9)-5),".",LEFT(RIGHT(I9,4),2)),".")</f>
        <v>1646.92</v>
      </c>
      <c r="K9" s="8"/>
    </row>
    <row r="10" spans="1:12" x14ac:dyDescent="0.35">
      <c r="A10" t="s">
        <v>0</v>
      </c>
      <c r="B10" s="2" t="s">
        <v>78</v>
      </c>
      <c r="C10" t="s">
        <v>79</v>
      </c>
      <c r="E10" t="s">
        <v>13</v>
      </c>
      <c r="F10" t="s">
        <v>82</v>
      </c>
      <c r="H10">
        <v>1</v>
      </c>
      <c r="I10" s="5" t="s">
        <v>117</v>
      </c>
      <c r="J10" s="7">
        <f t="shared" si="0"/>
        <v>2903.78</v>
      </c>
      <c r="K10" s="8"/>
      <c r="L10" s="6"/>
    </row>
    <row r="11" spans="1:12" x14ac:dyDescent="0.35">
      <c r="A11" t="s">
        <v>25</v>
      </c>
      <c r="B11" s="2" t="s">
        <v>91</v>
      </c>
      <c r="C11" t="s">
        <v>79</v>
      </c>
      <c r="E11" t="s">
        <v>92</v>
      </c>
      <c r="F11" t="s">
        <v>82</v>
      </c>
      <c r="H11">
        <v>1</v>
      </c>
      <c r="I11" s="4" t="s">
        <v>100</v>
      </c>
      <c r="J11" s="7">
        <f t="shared" si="0"/>
        <v>397.94</v>
      </c>
      <c r="K11" s="8"/>
    </row>
    <row r="12" spans="1:12" x14ac:dyDescent="0.35">
      <c r="A12" t="s">
        <v>83</v>
      </c>
      <c r="B12" s="2" t="s">
        <v>48</v>
      </c>
      <c r="C12" t="s">
        <v>73</v>
      </c>
      <c r="E12" t="s">
        <v>84</v>
      </c>
      <c r="F12" t="s">
        <v>82</v>
      </c>
      <c r="H12">
        <v>4</v>
      </c>
      <c r="I12" s="5" t="s">
        <v>101</v>
      </c>
      <c r="J12" s="7">
        <f t="shared" si="0"/>
        <v>849.48</v>
      </c>
      <c r="K12" s="8"/>
    </row>
    <row r="13" spans="1:12" x14ac:dyDescent="0.35">
      <c r="A13" t="s">
        <v>59</v>
      </c>
      <c r="B13" s="2" t="s">
        <v>36</v>
      </c>
      <c r="C13" t="s">
        <v>79</v>
      </c>
      <c r="E13" t="s">
        <v>74</v>
      </c>
      <c r="F13" t="s">
        <v>82</v>
      </c>
      <c r="H13">
        <v>2</v>
      </c>
      <c r="I13" s="4" t="s">
        <v>102</v>
      </c>
      <c r="J13" s="7">
        <f t="shared" si="0"/>
        <v>1205.6400000000001</v>
      </c>
      <c r="K13" s="8"/>
    </row>
    <row r="14" spans="1:12" x14ac:dyDescent="0.35">
      <c r="A14" t="s">
        <v>43</v>
      </c>
      <c r="B14" s="2" t="s">
        <v>6</v>
      </c>
      <c r="C14" t="s">
        <v>67</v>
      </c>
      <c r="E14" t="s">
        <v>1</v>
      </c>
      <c r="F14" t="s">
        <v>82</v>
      </c>
      <c r="H14">
        <v>2</v>
      </c>
      <c r="I14" s="4" t="s">
        <v>103</v>
      </c>
      <c r="J14" s="7">
        <f t="shared" si="0"/>
        <v>366.42</v>
      </c>
      <c r="K14" s="8"/>
    </row>
    <row r="15" spans="1:12" x14ac:dyDescent="0.35">
      <c r="A15" t="s">
        <v>85</v>
      </c>
      <c r="B15" s="2" t="s">
        <v>56</v>
      </c>
      <c r="C15" t="s">
        <v>37</v>
      </c>
      <c r="E15" t="s">
        <v>38</v>
      </c>
      <c r="F15" t="s">
        <v>82</v>
      </c>
      <c r="G15" t="s">
        <v>49</v>
      </c>
      <c r="H15">
        <v>2</v>
      </c>
      <c r="I15" s="4" t="s">
        <v>104</v>
      </c>
      <c r="J15" s="7">
        <f t="shared" si="0"/>
        <v>322.3</v>
      </c>
      <c r="K15" s="8"/>
    </row>
    <row r="16" spans="1:12" x14ac:dyDescent="0.35">
      <c r="I16" s="3" t="s">
        <v>98</v>
      </c>
      <c r="J16" s="6">
        <f>SUM(J9:J15)</f>
        <v>7692.4800000000014</v>
      </c>
      <c r="K16" s="8"/>
    </row>
    <row r="19" spans="1:10" x14ac:dyDescent="0.35">
      <c r="A19" s="1" t="s">
        <v>55</v>
      </c>
      <c r="B19" s="1" t="s">
        <v>64</v>
      </c>
      <c r="C19" s="1" t="s">
        <v>4</v>
      </c>
      <c r="D19" s="1" t="s">
        <v>5</v>
      </c>
      <c r="E19" s="1" t="s">
        <v>41</v>
      </c>
      <c r="F19" s="1" t="s">
        <v>72</v>
      </c>
      <c r="G19" s="1" t="s">
        <v>42</v>
      </c>
      <c r="H19" s="1" t="s">
        <v>47</v>
      </c>
      <c r="I19" s="1" t="s">
        <v>99</v>
      </c>
      <c r="J19" s="1" t="s">
        <v>24</v>
      </c>
    </row>
    <row r="20" spans="1:10" x14ac:dyDescent="0.35">
      <c r="A20" t="s">
        <v>30</v>
      </c>
      <c r="B20" s="2" t="s">
        <v>2</v>
      </c>
      <c r="C20" t="s">
        <v>31</v>
      </c>
      <c r="E20" t="s">
        <v>60</v>
      </c>
      <c r="F20" t="s">
        <v>82</v>
      </c>
      <c r="H20">
        <v>6</v>
      </c>
      <c r="I20" s="2" t="s">
        <v>105</v>
      </c>
      <c r="J20">
        <f t="shared" ref="J20:J28" si="1">H20*_xlfn.NUMBERVALUE(SUBSTITUTE(LEFT(I20,LEN(I20)-3),",","."))</f>
        <v>219.60000000000002</v>
      </c>
    </row>
    <row r="21" spans="1:10" x14ac:dyDescent="0.35">
      <c r="A21" t="s">
        <v>39</v>
      </c>
      <c r="B21" s="2" t="s">
        <v>18</v>
      </c>
      <c r="C21" t="s">
        <v>19</v>
      </c>
      <c r="E21" t="s">
        <v>68</v>
      </c>
      <c r="F21" t="s">
        <v>82</v>
      </c>
      <c r="H21">
        <v>2</v>
      </c>
      <c r="I21" s="2" t="s">
        <v>106</v>
      </c>
      <c r="J21">
        <f t="shared" si="1"/>
        <v>395.4</v>
      </c>
    </row>
    <row r="22" spans="1:10" x14ac:dyDescent="0.35">
      <c r="A22" t="s">
        <v>57</v>
      </c>
      <c r="B22" s="2" t="s">
        <v>26</v>
      </c>
      <c r="C22" t="s">
        <v>7</v>
      </c>
      <c r="E22" t="s">
        <v>44</v>
      </c>
      <c r="F22" t="s">
        <v>20</v>
      </c>
      <c r="H22">
        <v>10</v>
      </c>
      <c r="I22" s="2" t="s">
        <v>107</v>
      </c>
      <c r="J22">
        <f t="shared" si="1"/>
        <v>94</v>
      </c>
    </row>
    <row r="23" spans="1:10" x14ac:dyDescent="0.35">
      <c r="A23" t="s">
        <v>69</v>
      </c>
      <c r="B23" s="2" t="s">
        <v>50</v>
      </c>
      <c r="C23" t="s">
        <v>14</v>
      </c>
      <c r="E23" t="s">
        <v>32</v>
      </c>
      <c r="F23" t="s">
        <v>20</v>
      </c>
      <c r="H23">
        <v>10</v>
      </c>
      <c r="I23" s="2" t="s">
        <v>108</v>
      </c>
      <c r="J23">
        <f t="shared" si="1"/>
        <v>47</v>
      </c>
    </row>
    <row r="24" spans="1:10" x14ac:dyDescent="0.35">
      <c r="A24" t="s">
        <v>15</v>
      </c>
      <c r="B24" s="2" t="s">
        <v>93</v>
      </c>
      <c r="C24" t="s">
        <v>14</v>
      </c>
      <c r="E24" t="s">
        <v>80</v>
      </c>
      <c r="F24" t="s">
        <v>20</v>
      </c>
      <c r="H24">
        <v>10</v>
      </c>
      <c r="I24" s="2" t="s">
        <v>108</v>
      </c>
      <c r="J24">
        <f t="shared" si="1"/>
        <v>47</v>
      </c>
    </row>
    <row r="25" spans="1:10" x14ac:dyDescent="0.35">
      <c r="A25" t="s">
        <v>33</v>
      </c>
      <c r="B25" s="2" t="s">
        <v>21</v>
      </c>
      <c r="C25" t="s">
        <v>94</v>
      </c>
      <c r="E25" t="s">
        <v>70</v>
      </c>
      <c r="F25" t="s">
        <v>20</v>
      </c>
      <c r="H25">
        <v>10</v>
      </c>
      <c r="I25" s="2" t="s">
        <v>109</v>
      </c>
      <c r="J25">
        <f t="shared" si="1"/>
        <v>78</v>
      </c>
    </row>
    <row r="26" spans="1:10" x14ac:dyDescent="0.35">
      <c r="A26" t="s">
        <v>51</v>
      </c>
      <c r="B26" s="2" t="s">
        <v>8</v>
      </c>
      <c r="C26" t="s">
        <v>94</v>
      </c>
      <c r="E26" t="s">
        <v>3</v>
      </c>
      <c r="F26" t="s">
        <v>20</v>
      </c>
      <c r="H26">
        <v>10</v>
      </c>
      <c r="I26" s="2" t="s">
        <v>110</v>
      </c>
      <c r="J26">
        <f t="shared" si="1"/>
        <v>74</v>
      </c>
    </row>
    <row r="27" spans="1:10" x14ac:dyDescent="0.35">
      <c r="A27" t="s">
        <v>75</v>
      </c>
      <c r="B27" s="2" t="s">
        <v>27</v>
      </c>
      <c r="C27" t="s">
        <v>86</v>
      </c>
      <c r="E27" t="s">
        <v>9</v>
      </c>
      <c r="F27" t="s">
        <v>82</v>
      </c>
      <c r="H27">
        <v>10</v>
      </c>
      <c r="I27" s="2" t="s">
        <v>109</v>
      </c>
      <c r="J27">
        <f t="shared" si="1"/>
        <v>78</v>
      </c>
    </row>
    <row r="28" spans="1:10" x14ac:dyDescent="0.35">
      <c r="A28" t="s">
        <v>87</v>
      </c>
      <c r="B28" s="2" t="s">
        <v>52</v>
      </c>
      <c r="C28" t="s">
        <v>71</v>
      </c>
      <c r="E28" t="s">
        <v>10</v>
      </c>
      <c r="F28" t="s">
        <v>82</v>
      </c>
      <c r="H28">
        <v>1</v>
      </c>
      <c r="I28" s="2" t="s">
        <v>111</v>
      </c>
      <c r="J28">
        <f t="shared" si="1"/>
        <v>42.5</v>
      </c>
    </row>
    <row r="29" spans="1:10" x14ac:dyDescent="0.35">
      <c r="A29" t="s">
        <v>45</v>
      </c>
      <c r="B29" s="2" t="s">
        <v>95</v>
      </c>
      <c r="C29" t="s">
        <v>86</v>
      </c>
      <c r="E29" t="s">
        <v>58</v>
      </c>
      <c r="F29" t="s">
        <v>82</v>
      </c>
      <c r="H29">
        <v>15</v>
      </c>
      <c r="I29" s="2" t="s">
        <v>112</v>
      </c>
      <c r="J29">
        <f>H29*_xlfn.NUMBERVALUE(SUBSTITUTE(LEFT(I29,LEN(I29)-3),",","."))</f>
        <v>135</v>
      </c>
    </row>
    <row r="30" spans="1:10" x14ac:dyDescent="0.35">
      <c r="A30" t="s">
        <v>16</v>
      </c>
      <c r="B30" s="2" t="s">
        <v>61</v>
      </c>
      <c r="C30" t="s">
        <v>86</v>
      </c>
      <c r="E30" t="s">
        <v>96</v>
      </c>
      <c r="F30" t="s">
        <v>82</v>
      </c>
      <c r="H30">
        <v>10</v>
      </c>
      <c r="I30" s="2" t="s">
        <v>113</v>
      </c>
      <c r="J30">
        <f>H30*_xlfn.NUMBERVALUE(SUBSTITUTE(LEFT(I30,LEN(I30)-3),",","."))</f>
        <v>165</v>
      </c>
    </row>
    <row r="31" spans="1:10" x14ac:dyDescent="0.35">
      <c r="A31" t="s">
        <v>88</v>
      </c>
      <c r="B31" s="2" t="s">
        <v>46</v>
      </c>
      <c r="C31" t="s">
        <v>22</v>
      </c>
      <c r="E31" t="s">
        <v>81</v>
      </c>
      <c r="F31" t="s">
        <v>82</v>
      </c>
      <c r="H31">
        <v>2</v>
      </c>
      <c r="I31" s="2" t="s">
        <v>105</v>
      </c>
      <c r="J31">
        <f>H31*_xlfn.NUMBERVALUE(SUBSTITUTE(LEFT(I31,LEN(I31)-3),",","."))</f>
        <v>73.2</v>
      </c>
    </row>
    <row r="32" spans="1:10" x14ac:dyDescent="0.35">
      <c r="A32" t="s">
        <v>89</v>
      </c>
      <c r="B32" s="2" t="s">
        <v>40</v>
      </c>
      <c r="C32" t="s">
        <v>86</v>
      </c>
      <c r="E32" t="s">
        <v>34</v>
      </c>
      <c r="F32" t="s">
        <v>82</v>
      </c>
      <c r="H32">
        <v>4</v>
      </c>
      <c r="I32" s="2" t="s">
        <v>114</v>
      </c>
      <c r="J32">
        <f>H32*_xlfn.NUMBERVALUE(SUBSTITUTE(LEFT(I32,LEN(I32)-3),",","."))</f>
        <v>351.2</v>
      </c>
    </row>
    <row r="33" spans="1:10" x14ac:dyDescent="0.35">
      <c r="A33" t="s">
        <v>28</v>
      </c>
      <c r="B33" s="2" t="s">
        <v>76</v>
      </c>
      <c r="C33" t="s">
        <v>86</v>
      </c>
      <c r="E33" t="s">
        <v>62</v>
      </c>
      <c r="F33" t="s">
        <v>82</v>
      </c>
      <c r="H33">
        <v>10</v>
      </c>
      <c r="I33" s="2" t="s">
        <v>110</v>
      </c>
      <c r="J33">
        <f>H33*_xlfn.NUMBERVALUE(SUBSTITUTE(LEFT(I33,LEN(I33)-3),",","."))</f>
        <v>74</v>
      </c>
    </row>
    <row r="34" spans="1:10" x14ac:dyDescent="0.35">
      <c r="A34" t="s">
        <v>29</v>
      </c>
      <c r="B34" s="2" t="s">
        <v>63</v>
      </c>
      <c r="C34" t="s">
        <v>11</v>
      </c>
      <c r="E34" t="s">
        <v>53</v>
      </c>
      <c r="F34" t="s">
        <v>82</v>
      </c>
      <c r="H34">
        <v>4</v>
      </c>
      <c r="I34" s="2" t="s">
        <v>115</v>
      </c>
      <c r="J34">
        <f>H34*_xlfn.NUMBERVALUE(SUBSTITUTE(LEFT(I34,LEN(I34)-3),",","."))</f>
        <v>187.2</v>
      </c>
    </row>
    <row r="35" spans="1:10" x14ac:dyDescent="0.35">
      <c r="A35" t="s">
        <v>35</v>
      </c>
      <c r="B35" s="2" t="s">
        <v>54</v>
      </c>
      <c r="C35" t="s">
        <v>12</v>
      </c>
      <c r="E35" t="s">
        <v>23</v>
      </c>
      <c r="F35" t="s">
        <v>82</v>
      </c>
      <c r="H35">
        <v>2</v>
      </c>
      <c r="I35" s="2" t="s">
        <v>116</v>
      </c>
      <c r="J35">
        <f>H35*_xlfn.NUMBERVALUE(SUBSTITUTE(LEFT(I35,LEN(I35)-3),",","."))</f>
        <v>183.6</v>
      </c>
    </row>
    <row r="36" spans="1:10" x14ac:dyDescent="0.35">
      <c r="A36" t="s">
        <v>28</v>
      </c>
      <c r="B36" s="2" t="s">
        <v>76</v>
      </c>
      <c r="C36" t="s">
        <v>86</v>
      </c>
      <c r="E36" t="s">
        <v>62</v>
      </c>
      <c r="F36" t="s">
        <v>82</v>
      </c>
      <c r="H36">
        <v>10</v>
      </c>
      <c r="I36" s="2" t="s">
        <v>119</v>
      </c>
      <c r="J36">
        <f>H36*_xlfn.NUMBERVALUE(SUBSTITUTE(LEFT(I36,LEN(I36)-3),",","."))</f>
        <v>74.900000000000006</v>
      </c>
    </row>
    <row r="37" spans="1:10" x14ac:dyDescent="0.35">
      <c r="I37" s="3" t="s">
        <v>98</v>
      </c>
      <c r="J37">
        <f>SUM(J20:J36)</f>
        <v>2319.6</v>
      </c>
    </row>
    <row r="39" spans="1:10" x14ac:dyDescent="0.35">
      <c r="H39" s="8" t="s">
        <v>120</v>
      </c>
      <c r="I39" s="3"/>
      <c r="J39" s="8"/>
    </row>
  </sheetData>
  <phoneticPr fontId="2" type="noConversion"/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Zabos Péter</cp:lastModifiedBy>
  <dcterms:created xsi:type="dcterms:W3CDTF">2024-09-23T18:54:32Z</dcterms:created>
  <dcterms:modified xsi:type="dcterms:W3CDTF">2024-09-24T15:48:54Z</dcterms:modified>
</cp:coreProperties>
</file>