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s" sheetId="1" r:id="rId4"/>
    <sheet state="visible" name="Reference" sheetId="2" r:id="rId5"/>
    <sheet state="visible" name="Summary" sheetId="3" r:id="rId6"/>
  </sheets>
  <definedNames/>
  <calcPr/>
</workbook>
</file>

<file path=xl/sharedStrings.xml><?xml version="1.0" encoding="utf-8"?>
<sst xmlns="http://schemas.openxmlformats.org/spreadsheetml/2006/main" count="577" uniqueCount="66">
  <si>
    <t xml:space="preserve"> </t>
  </si>
  <si>
    <t>Date</t>
  </si>
  <si>
    <t>Prompt Category</t>
  </si>
  <si>
    <t>Task ID</t>
  </si>
  <si>
    <t>Task Description</t>
  </si>
  <si>
    <t>Model</t>
  </si>
  <si>
    <t>Quality (1-5)</t>
  </si>
  <si>
    <t>Latency (milli sec)</t>
  </si>
  <si>
    <t>Energy(wh)</t>
  </si>
  <si>
    <t>co2 (g)</t>
  </si>
  <si>
    <t>Easy factual &amp; rewriting</t>
  </si>
  <si>
    <t>Who is the current UN Secretary-General?</t>
  </si>
  <si>
    <t>Meta LLaMA 3.1 8B</t>
  </si>
  <si>
    <t>Gemma 8B</t>
  </si>
  <si>
    <t>Mistral Small</t>
  </si>
  <si>
    <t>GPT-OSS 20B</t>
  </si>
  <si>
    <t>GPT-5</t>
  </si>
  <si>
    <t>DeepSeek R1</t>
  </si>
  <si>
    <t>Summarise a 150-word news article in one sentence.</t>
  </si>
  <si>
    <t>Translate a paragraph about climate change into French.</t>
  </si>
  <si>
    <t>Classify sentiment of 3 tweets (positive/negative).</t>
  </si>
  <si>
    <t>Extract email &amp; phone number from a text.</t>
  </si>
  <si>
    <t>Explain the difference between RAM and ROM.</t>
  </si>
  <si>
    <t>Name three renewable energy sources.</t>
  </si>
  <si>
    <t>Turn a dense paragraph into bullet points.</t>
  </si>
  <si>
    <t>Rewrite a sentence in a formal business tone.</t>
  </si>
  <si>
    <t>Create a catchy blog title about electric cars.</t>
  </si>
  <si>
    <t>Reasoning &amp; quantitative</t>
  </si>
  <si>
    <t>Train A leaves at 10:00 at 100 km/h, Train B at 11:00 at 120 km/h — when do they meet?</t>
  </si>
  <si>
    <t>Solve a system: 2x+3y=12 and x−y=4.</t>
  </si>
  <si>
    <t>Give the derivative of x^3+2x^2−5x+7.</t>
  </si>
  <si>
    <t>Explain 'overfitting' simply.</t>
  </si>
  <si>
    <t>Convert 1500 W to kWh for 24 h and to yearly cost at 0.20 €/kWh.</t>
  </si>
  <si>
    <t>Programming &amp; debugging</t>
  </si>
  <si>
    <t>Write Python code reversing a string.</t>
  </si>
  <si>
    <t>Fix the bug in 'for i in range(5) print(i)'.</t>
  </si>
  <si>
    <t>Explain what this recursive Python function returns.</t>
  </si>
  <si>
    <t>Suggest an optimisation for a slow SQL query.</t>
  </si>
  <si>
    <t>Explain Big-O complexity of binary search.</t>
  </si>
  <si>
    <t>Harder knowledge &amp; reasoning</t>
  </si>
  <si>
    <t>Compare nuclear vs solar energy (3 pros / 3 cons each).</t>
  </si>
  <si>
    <t>Explain GDPR compliance steps for a SaaS startup.</t>
  </si>
  <si>
    <t>Summarise a Wikipedia article on climate change into 5 key bullet points.</t>
  </si>
  <si>
    <t>Describe in detail the transformer architecture (attention, encoder/decoder).</t>
  </si>
  <si>
    <t>List and explain differences between supervised, unsupervised, and reinforcement learning.</t>
  </si>
  <si>
    <t>Advanced / multi-step</t>
  </si>
  <si>
    <t>Write a project plan for deploying AI to monitor deforestation using satellites.</t>
  </si>
  <si>
    <t>Draft a LinkedIn post convincing a company to adopt green AI.</t>
  </si>
  <si>
    <t>Create a short legal disclaimer about data privacy for an AI chatbot.</t>
  </si>
  <si>
    <t>Imagine and explain a new business model that uses AI to reduce carbon emissions in logistics.</t>
  </si>
  <si>
    <t>Analyse a research abstract and rewrite it for a non-technical policymaker.</t>
  </si>
  <si>
    <t>Models</t>
  </si>
  <si>
    <t>Metric</t>
  </si>
  <si>
    <t>Value/Formula</t>
  </si>
  <si>
    <t>Total runs</t>
  </si>
  <si>
    <t>Avg Quality</t>
  </si>
  <si>
    <t>Avg Latency (s)</t>
  </si>
  <si>
    <t>Avg Energy (kWh)</t>
  </si>
  <si>
    <t>Avg CO₂ (kg eq.)</t>
  </si>
  <si>
    <t>Avg Cost (€)</t>
  </si>
  <si>
    <t>Per-Model Averages</t>
  </si>
  <si>
    <t>Quality</t>
  </si>
  <si>
    <t>Latency (s)</t>
  </si>
  <si>
    <t>Energy (kWh)</t>
  </si>
  <si>
    <t>CO₂ (kg)</t>
  </si>
  <si>
    <t>Cost (€)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</si>
</sst>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1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2.0"/>
    <col customWidth="1" min="3" max="3" width="24.0"/>
    <col customWidth="1" min="4" max="4" width="8.0"/>
    <col customWidth="1" min="5" max="5" width="80.0"/>
    <col customWidth="1" min="6" max="6" width="20.0"/>
    <col customWidth="1" min="7" max="7" width="12.0"/>
    <col customWidth="1" min="8" max="8" width="14.0"/>
    <col customWidth="1" min="9" max="9" width="12.0"/>
    <col customWidth="1" min="10" max="23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>
      <c r="C2" s="2" t="s">
        <v>10</v>
      </c>
      <c r="D2" s="2">
        <v>1.0</v>
      </c>
      <c r="E2" s="2" t="s">
        <v>11</v>
      </c>
      <c r="F2" s="2" t="s">
        <v>12</v>
      </c>
      <c r="G2" s="3">
        <v>3.0</v>
      </c>
      <c r="H2" s="4">
        <v>2.0</v>
      </c>
      <c r="I2" s="4">
        <v>0.22</v>
      </c>
      <c r="J2" s="1">
        <v>0.14</v>
      </c>
    </row>
    <row r="3">
      <c r="C3" s="2" t="s">
        <v>10</v>
      </c>
      <c r="D3" s="2">
        <v>1.0</v>
      </c>
      <c r="E3" s="2" t="s">
        <v>11</v>
      </c>
      <c r="F3" s="2" t="s">
        <v>13</v>
      </c>
      <c r="G3" s="3">
        <v>5.0</v>
      </c>
      <c r="H3" s="4">
        <v>2.2</v>
      </c>
      <c r="I3" s="4">
        <v>0.16</v>
      </c>
      <c r="J3" s="1">
        <v>0.1</v>
      </c>
    </row>
    <row r="4">
      <c r="C4" s="2" t="s">
        <v>10</v>
      </c>
      <c r="D4" s="2">
        <v>1.0</v>
      </c>
      <c r="E4" s="2" t="s">
        <v>11</v>
      </c>
      <c r="F4" s="2" t="s">
        <v>14</v>
      </c>
      <c r="G4" s="3">
        <v>5.0</v>
      </c>
      <c r="H4" s="4">
        <v>2.1</v>
      </c>
      <c r="I4" s="4">
        <v>0.84</v>
      </c>
      <c r="J4" s="1">
        <v>0.52</v>
      </c>
    </row>
    <row r="5">
      <c r="C5" s="2" t="s">
        <v>10</v>
      </c>
      <c r="D5" s="2">
        <v>1.0</v>
      </c>
      <c r="E5" s="2" t="s">
        <v>11</v>
      </c>
      <c r="F5" s="2" t="s">
        <v>15</v>
      </c>
      <c r="G5" s="3">
        <v>4.0</v>
      </c>
      <c r="H5" s="4">
        <v>1.93</v>
      </c>
      <c r="I5" s="4">
        <v>0.48</v>
      </c>
      <c r="J5" s="1">
        <v>0.3</v>
      </c>
    </row>
    <row r="6">
      <c r="C6" s="2" t="s">
        <v>10</v>
      </c>
      <c r="D6" s="2">
        <v>1.0</v>
      </c>
      <c r="E6" s="2" t="s">
        <v>11</v>
      </c>
      <c r="F6" s="2" t="s">
        <v>16</v>
      </c>
      <c r="G6" s="3">
        <v>5.0</v>
      </c>
      <c r="H6" s="4">
        <v>10.9</v>
      </c>
      <c r="I6" s="4">
        <v>4.0</v>
      </c>
      <c r="J6" s="1">
        <v>2.0</v>
      </c>
    </row>
    <row r="7">
      <c r="C7" s="2" t="s">
        <v>10</v>
      </c>
      <c r="D7" s="2">
        <v>1.0</v>
      </c>
      <c r="E7" s="2" t="s">
        <v>11</v>
      </c>
      <c r="F7" s="2" t="s">
        <v>17</v>
      </c>
      <c r="G7" s="3">
        <v>4.0</v>
      </c>
      <c r="H7" s="4">
        <v>16.86</v>
      </c>
      <c r="I7" s="4">
        <v>28.0</v>
      </c>
      <c r="J7" s="1">
        <v>17.0</v>
      </c>
    </row>
    <row r="8">
      <c r="C8" s="2" t="s">
        <v>10</v>
      </c>
      <c r="D8" s="2">
        <v>2.0</v>
      </c>
      <c r="E8" s="2" t="s">
        <v>18</v>
      </c>
      <c r="F8" s="2" t="s">
        <v>12</v>
      </c>
      <c r="G8" s="3">
        <v>5.0</v>
      </c>
      <c r="H8" s="4">
        <v>1.55</v>
      </c>
      <c r="I8" s="4">
        <v>0.21</v>
      </c>
      <c r="J8" s="1">
        <v>0.13</v>
      </c>
    </row>
    <row r="9">
      <c r="C9" s="2" t="s">
        <v>10</v>
      </c>
      <c r="D9" s="2">
        <v>2.0</v>
      </c>
      <c r="E9" s="2" t="s">
        <v>18</v>
      </c>
      <c r="F9" s="2" t="s">
        <v>13</v>
      </c>
      <c r="G9" s="3">
        <v>5.0</v>
      </c>
      <c r="H9" s="4">
        <v>1.01</v>
      </c>
      <c r="I9" s="4">
        <v>0.27</v>
      </c>
      <c r="J9" s="1">
        <v>0.17</v>
      </c>
    </row>
    <row r="10">
      <c r="C10" s="2" t="s">
        <v>10</v>
      </c>
      <c r="D10" s="2">
        <v>2.0</v>
      </c>
      <c r="E10" s="2" t="s">
        <v>18</v>
      </c>
      <c r="F10" s="2" t="s">
        <v>14</v>
      </c>
      <c r="G10" s="3">
        <v>5.0</v>
      </c>
      <c r="H10" s="4">
        <v>1.2</v>
      </c>
      <c r="I10" s="4">
        <v>0.32</v>
      </c>
      <c r="J10" s="1">
        <v>0.2</v>
      </c>
    </row>
    <row r="11">
      <c r="C11" s="2" t="s">
        <v>10</v>
      </c>
      <c r="D11" s="2">
        <v>2.0</v>
      </c>
      <c r="E11" s="2" t="s">
        <v>18</v>
      </c>
      <c r="F11" s="2" t="s">
        <v>15</v>
      </c>
      <c r="G11" s="3">
        <v>5.0</v>
      </c>
      <c r="H11" s="4">
        <v>2.7</v>
      </c>
      <c r="I11" s="4">
        <v>1.73</v>
      </c>
      <c r="J11" s="1">
        <v>1.07</v>
      </c>
    </row>
    <row r="12">
      <c r="C12" s="2" t="s">
        <v>10</v>
      </c>
      <c r="D12" s="2">
        <v>2.0</v>
      </c>
      <c r="E12" s="2" t="s">
        <v>18</v>
      </c>
      <c r="F12" s="2" t="s">
        <v>16</v>
      </c>
      <c r="G12" s="3">
        <v>5.0</v>
      </c>
      <c r="H12" s="4">
        <v>12.11</v>
      </c>
      <c r="I12" s="4">
        <v>21.0</v>
      </c>
      <c r="J12" s="1">
        <v>13.0</v>
      </c>
    </row>
    <row r="13">
      <c r="C13" s="2" t="s">
        <v>10</v>
      </c>
      <c r="D13" s="2">
        <v>2.0</v>
      </c>
      <c r="E13" s="2" t="s">
        <v>18</v>
      </c>
      <c r="F13" s="2" t="s">
        <v>17</v>
      </c>
      <c r="G13" s="3">
        <v>0.0</v>
      </c>
      <c r="H13" s="4">
        <v>11.0</v>
      </c>
      <c r="I13" s="4">
        <v>27.0</v>
      </c>
      <c r="J13" s="1">
        <v>17.0</v>
      </c>
    </row>
    <row r="14">
      <c r="C14" s="2" t="s">
        <v>10</v>
      </c>
      <c r="D14" s="2">
        <v>3.0</v>
      </c>
      <c r="E14" s="2" t="s">
        <v>19</v>
      </c>
      <c r="F14" s="2" t="s">
        <v>12</v>
      </c>
      <c r="G14" s="3">
        <v>1.0</v>
      </c>
      <c r="H14" s="4">
        <v>3.64</v>
      </c>
      <c r="I14" s="4">
        <v>1.25</v>
      </c>
      <c r="J14" s="1">
        <v>0.77</v>
      </c>
    </row>
    <row r="15">
      <c r="C15" s="2" t="s">
        <v>10</v>
      </c>
      <c r="D15" s="2">
        <v>3.0</v>
      </c>
      <c r="E15" s="2" t="s">
        <v>19</v>
      </c>
      <c r="F15" s="2" t="s">
        <v>13</v>
      </c>
      <c r="G15" s="3">
        <v>5.0</v>
      </c>
      <c r="H15" s="4">
        <v>2.23</v>
      </c>
      <c r="I15" s="4">
        <v>0.2</v>
      </c>
      <c r="J15" s="1">
        <v>0.12</v>
      </c>
    </row>
    <row r="16">
      <c r="C16" s="2" t="s">
        <v>10</v>
      </c>
      <c r="D16" s="2">
        <v>3.0</v>
      </c>
      <c r="E16" s="2" t="s">
        <v>19</v>
      </c>
      <c r="F16" s="2" t="s">
        <v>14</v>
      </c>
      <c r="G16" s="3">
        <v>5.0</v>
      </c>
      <c r="H16" s="4">
        <v>1.0</v>
      </c>
      <c r="I16" s="4">
        <v>0.86</v>
      </c>
      <c r="J16" s="1">
        <v>0.53</v>
      </c>
    </row>
    <row r="17">
      <c r="C17" s="2" t="s">
        <v>10</v>
      </c>
      <c r="D17" s="2">
        <v>3.0</v>
      </c>
      <c r="E17" s="2" t="s">
        <v>19</v>
      </c>
      <c r="F17" s="2" t="s">
        <v>15</v>
      </c>
      <c r="G17" s="3">
        <v>3.0</v>
      </c>
      <c r="H17" s="4">
        <v>1.2</v>
      </c>
      <c r="I17" s="4">
        <v>1.19</v>
      </c>
      <c r="J17" s="1">
        <v>0.73</v>
      </c>
    </row>
    <row r="18">
      <c r="C18" s="2" t="s">
        <v>10</v>
      </c>
      <c r="D18" s="2">
        <v>3.0</v>
      </c>
      <c r="E18" s="2" t="s">
        <v>19</v>
      </c>
      <c r="F18" s="2" t="s">
        <v>16</v>
      </c>
      <c r="G18" s="3">
        <v>3.0</v>
      </c>
      <c r="H18" s="4">
        <v>29.78</v>
      </c>
      <c r="I18" s="4">
        <v>14.0</v>
      </c>
      <c r="J18" s="1">
        <v>28.0</v>
      </c>
    </row>
    <row r="19">
      <c r="C19" s="2" t="s">
        <v>10</v>
      </c>
      <c r="D19" s="2">
        <v>3.0</v>
      </c>
      <c r="E19" s="2" t="s">
        <v>19</v>
      </c>
      <c r="F19" s="2" t="s">
        <v>17</v>
      </c>
      <c r="G19" s="3">
        <v>5.0</v>
      </c>
      <c r="H19" s="4">
        <v>29.5</v>
      </c>
      <c r="I19" s="4">
        <v>45.0</v>
      </c>
      <c r="J19" s="1">
        <v>9.0</v>
      </c>
    </row>
    <row r="20">
      <c r="C20" s="2" t="s">
        <v>10</v>
      </c>
      <c r="D20" s="2">
        <v>4.0</v>
      </c>
      <c r="E20" s="2" t="s">
        <v>20</v>
      </c>
      <c r="F20" s="2" t="s">
        <v>12</v>
      </c>
      <c r="G20" s="3">
        <v>5.0</v>
      </c>
      <c r="H20" s="4">
        <v>1.0</v>
      </c>
      <c r="I20" s="4">
        <v>0.18</v>
      </c>
      <c r="J20" s="1">
        <v>0.11</v>
      </c>
    </row>
    <row r="21" ht="15.75" customHeight="1">
      <c r="C21" s="2" t="s">
        <v>10</v>
      </c>
      <c r="D21" s="2">
        <v>4.0</v>
      </c>
      <c r="E21" s="2" t="s">
        <v>20</v>
      </c>
      <c r="F21" s="2" t="s">
        <v>13</v>
      </c>
      <c r="G21" s="3">
        <v>4.0</v>
      </c>
      <c r="H21" s="4">
        <v>1.5</v>
      </c>
      <c r="I21" s="4">
        <v>0.21</v>
      </c>
      <c r="J21" s="1">
        <v>0.13</v>
      </c>
    </row>
    <row r="22" ht="15.75" customHeight="1">
      <c r="C22" s="2" t="s">
        <v>10</v>
      </c>
      <c r="D22" s="2">
        <v>4.0</v>
      </c>
      <c r="E22" s="2" t="s">
        <v>20</v>
      </c>
      <c r="F22" s="2" t="s">
        <v>14</v>
      </c>
      <c r="G22" s="3">
        <v>5.0</v>
      </c>
      <c r="H22" s="4">
        <v>1.3</v>
      </c>
      <c r="I22" s="4">
        <v>0.31</v>
      </c>
      <c r="J22" s="1">
        <v>0.19</v>
      </c>
    </row>
    <row r="23" ht="15.75" customHeight="1">
      <c r="C23" s="2" t="s">
        <v>10</v>
      </c>
      <c r="D23" s="2">
        <v>4.0</v>
      </c>
      <c r="E23" s="2" t="s">
        <v>20</v>
      </c>
      <c r="F23" s="2" t="s">
        <v>15</v>
      </c>
      <c r="G23" s="3">
        <v>5.0</v>
      </c>
      <c r="H23" s="4">
        <v>1.0</v>
      </c>
      <c r="I23" s="4">
        <v>0.3</v>
      </c>
      <c r="J23" s="1">
        <v>0.22</v>
      </c>
    </row>
    <row r="24" ht="15.75" customHeight="1">
      <c r="C24" s="2" t="s">
        <v>10</v>
      </c>
      <c r="D24" s="2">
        <v>4.0</v>
      </c>
      <c r="E24" s="2" t="s">
        <v>20</v>
      </c>
      <c r="F24" s="2" t="s">
        <v>16</v>
      </c>
      <c r="G24" s="3">
        <v>5.0</v>
      </c>
      <c r="H24" s="4">
        <v>6.0</v>
      </c>
      <c r="I24" s="4">
        <v>15.0</v>
      </c>
      <c r="J24" s="1">
        <v>9.0</v>
      </c>
    </row>
    <row r="25" ht="15.75" customHeight="1">
      <c r="C25" s="2" t="s">
        <v>10</v>
      </c>
      <c r="D25" s="2">
        <v>4.0</v>
      </c>
      <c r="E25" s="2" t="s">
        <v>20</v>
      </c>
      <c r="F25" s="2" t="s">
        <v>17</v>
      </c>
      <c r="G25" s="3">
        <v>3.0</v>
      </c>
      <c r="H25" s="4">
        <v>5.4</v>
      </c>
      <c r="I25" s="4">
        <v>12.0</v>
      </c>
      <c r="J25" s="1">
        <v>7.0</v>
      </c>
    </row>
    <row r="26" ht="15.75" customHeight="1">
      <c r="C26" s="2" t="s">
        <v>10</v>
      </c>
      <c r="D26" s="2">
        <v>5.0</v>
      </c>
      <c r="E26" s="2" t="s">
        <v>21</v>
      </c>
      <c r="F26" s="2" t="s">
        <v>12</v>
      </c>
      <c r="G26" s="3">
        <v>5.0</v>
      </c>
      <c r="H26" s="4">
        <v>2.5</v>
      </c>
      <c r="I26" s="4">
        <v>0.55</v>
      </c>
      <c r="J26" s="1">
        <v>0.34</v>
      </c>
    </row>
    <row r="27" ht="15.75" customHeight="1">
      <c r="C27" s="2" t="s">
        <v>10</v>
      </c>
      <c r="D27" s="2">
        <v>5.0</v>
      </c>
      <c r="E27" s="2" t="s">
        <v>21</v>
      </c>
      <c r="F27" s="2" t="s">
        <v>13</v>
      </c>
      <c r="G27" s="3">
        <v>4.0</v>
      </c>
      <c r="H27" s="4">
        <v>2.99</v>
      </c>
      <c r="I27" s="4">
        <v>0.23</v>
      </c>
      <c r="J27" s="1">
        <v>0.14</v>
      </c>
    </row>
    <row r="28" ht="15.75" customHeight="1">
      <c r="C28" s="2" t="s">
        <v>10</v>
      </c>
      <c r="D28" s="2">
        <v>5.0</v>
      </c>
      <c r="E28" s="2" t="s">
        <v>21</v>
      </c>
      <c r="F28" s="2" t="s">
        <v>14</v>
      </c>
      <c r="G28" s="3">
        <v>0.0</v>
      </c>
      <c r="H28" s="4">
        <v>3.2</v>
      </c>
      <c r="I28" s="4">
        <v>4.0</v>
      </c>
      <c r="J28" s="1">
        <v>2.0</v>
      </c>
    </row>
    <row r="29" ht="15.75" customHeight="1">
      <c r="C29" s="2" t="s">
        <v>10</v>
      </c>
      <c r="D29" s="2">
        <v>5.0</v>
      </c>
      <c r="E29" s="2" t="s">
        <v>21</v>
      </c>
      <c r="F29" s="2" t="s">
        <v>15</v>
      </c>
      <c r="G29" s="3">
        <v>5.0</v>
      </c>
      <c r="H29" s="4">
        <v>4.12</v>
      </c>
      <c r="I29" s="4">
        <v>0.18</v>
      </c>
      <c r="J29" s="1">
        <v>0.11</v>
      </c>
    </row>
    <row r="30" ht="15.75" customHeight="1">
      <c r="C30" s="2" t="s">
        <v>10</v>
      </c>
      <c r="D30" s="2">
        <v>5.0</v>
      </c>
      <c r="E30" s="2" t="s">
        <v>21</v>
      </c>
      <c r="F30" s="2" t="s">
        <v>16</v>
      </c>
      <c r="G30" s="3">
        <v>4.0</v>
      </c>
      <c r="H30" s="4">
        <v>27.64</v>
      </c>
      <c r="I30" s="4">
        <v>36.0</v>
      </c>
      <c r="J30" s="1">
        <v>22.0</v>
      </c>
    </row>
    <row r="31" ht="15.75" customHeight="1">
      <c r="C31" s="2" t="s">
        <v>10</v>
      </c>
      <c r="D31" s="2">
        <v>5.0</v>
      </c>
      <c r="E31" s="2" t="s">
        <v>21</v>
      </c>
      <c r="F31" s="2" t="s">
        <v>17</v>
      </c>
      <c r="G31" s="3">
        <v>2.0</v>
      </c>
      <c r="H31" s="1">
        <v>27.4</v>
      </c>
      <c r="I31" s="4">
        <v>96.0</v>
      </c>
      <c r="J31" s="1">
        <v>59.0</v>
      </c>
    </row>
    <row r="32" ht="15.75" customHeight="1">
      <c r="C32" s="2" t="s">
        <v>10</v>
      </c>
      <c r="D32" s="2">
        <v>6.0</v>
      </c>
      <c r="E32" s="2" t="s">
        <v>22</v>
      </c>
      <c r="F32" s="2" t="s">
        <v>12</v>
      </c>
      <c r="G32" s="3">
        <v>4.0</v>
      </c>
      <c r="H32" s="4">
        <v>22.67</v>
      </c>
      <c r="I32" s="4">
        <v>1.54</v>
      </c>
      <c r="J32" s="1">
        <v>0.95</v>
      </c>
    </row>
    <row r="33" ht="15.75" customHeight="1">
      <c r="C33" s="2" t="s">
        <v>10</v>
      </c>
      <c r="D33" s="2">
        <v>6.0</v>
      </c>
      <c r="E33" s="2" t="s">
        <v>22</v>
      </c>
      <c r="F33" s="2" t="s">
        <v>13</v>
      </c>
      <c r="G33" s="3">
        <v>5.0</v>
      </c>
      <c r="H33" s="4">
        <v>22.8</v>
      </c>
      <c r="I33" s="4">
        <v>2.0</v>
      </c>
      <c r="J33" s="1">
        <v>1.4</v>
      </c>
    </row>
    <row r="34" ht="15.75" customHeight="1">
      <c r="C34" s="2" t="s">
        <v>10</v>
      </c>
      <c r="D34" s="2">
        <v>6.0</v>
      </c>
      <c r="E34" s="2" t="s">
        <v>22</v>
      </c>
      <c r="F34" s="2" t="s">
        <v>14</v>
      </c>
      <c r="G34" s="3">
        <v>4.0</v>
      </c>
      <c r="H34" s="4">
        <v>30.14</v>
      </c>
      <c r="I34" s="4">
        <v>0.24</v>
      </c>
      <c r="J34" s="1">
        <v>1.96</v>
      </c>
    </row>
    <row r="35" ht="15.75" customHeight="1">
      <c r="C35" s="2" t="s">
        <v>10</v>
      </c>
      <c r="D35" s="2">
        <v>6.0</v>
      </c>
      <c r="E35" s="2" t="s">
        <v>22</v>
      </c>
      <c r="F35" s="2" t="s">
        <v>15</v>
      </c>
      <c r="G35" s="3">
        <v>5.0</v>
      </c>
      <c r="H35" s="4">
        <v>36.3</v>
      </c>
      <c r="I35" s="4">
        <v>3.0</v>
      </c>
      <c r="J35" s="1">
        <v>0.15</v>
      </c>
    </row>
    <row r="36" ht="15.75" customHeight="1">
      <c r="C36" s="2" t="s">
        <v>10</v>
      </c>
      <c r="D36" s="2">
        <v>6.0</v>
      </c>
      <c r="E36" s="2" t="s">
        <v>22</v>
      </c>
      <c r="F36" s="2" t="s">
        <v>16</v>
      </c>
      <c r="G36" s="3">
        <v>4.0</v>
      </c>
      <c r="H36" s="4">
        <v>37.83</v>
      </c>
      <c r="I36" s="4">
        <v>18.0</v>
      </c>
      <c r="J36" s="1">
        <v>11.0</v>
      </c>
    </row>
    <row r="37" ht="15.75" customHeight="1">
      <c r="C37" s="2" t="s">
        <v>10</v>
      </c>
      <c r="D37" s="2">
        <v>6.0</v>
      </c>
      <c r="E37" s="2" t="s">
        <v>22</v>
      </c>
      <c r="F37" s="2" t="s">
        <v>17</v>
      </c>
      <c r="G37" s="3">
        <v>4.0</v>
      </c>
      <c r="H37" s="4">
        <v>37.63</v>
      </c>
      <c r="I37" s="4">
        <v>38.0</v>
      </c>
      <c r="J37" s="1">
        <v>23.0</v>
      </c>
    </row>
    <row r="38" ht="15.75" customHeight="1">
      <c r="C38" s="2" t="s">
        <v>10</v>
      </c>
      <c r="D38" s="2">
        <v>7.0</v>
      </c>
      <c r="E38" s="2" t="s">
        <v>23</v>
      </c>
      <c r="F38" s="2" t="s">
        <v>12</v>
      </c>
      <c r="G38" s="3">
        <v>4.0</v>
      </c>
      <c r="H38" s="4">
        <v>1.3</v>
      </c>
      <c r="I38" s="4">
        <v>0.55</v>
      </c>
      <c r="J38" s="1">
        <v>0.34</v>
      </c>
    </row>
    <row r="39" ht="15.75" customHeight="1">
      <c r="C39" s="2" t="s">
        <v>10</v>
      </c>
      <c r="D39" s="2">
        <v>7.0</v>
      </c>
      <c r="E39" s="2" t="s">
        <v>23</v>
      </c>
      <c r="F39" s="2" t="s">
        <v>13</v>
      </c>
      <c r="G39" s="3">
        <v>5.0</v>
      </c>
      <c r="H39" s="4">
        <v>1.41</v>
      </c>
      <c r="I39" s="4">
        <v>0.35</v>
      </c>
      <c r="J39" s="1">
        <v>0.1</v>
      </c>
    </row>
    <row r="40" ht="15.75" customHeight="1">
      <c r="C40" s="2" t="s">
        <v>10</v>
      </c>
      <c r="D40" s="2">
        <v>7.0</v>
      </c>
      <c r="E40" s="2" t="s">
        <v>23</v>
      </c>
      <c r="F40" s="2" t="s">
        <v>14</v>
      </c>
      <c r="G40" s="3">
        <v>4.0</v>
      </c>
      <c r="H40" s="4">
        <v>5.72</v>
      </c>
      <c r="I40" s="4">
        <v>0.91</v>
      </c>
      <c r="J40" s="1">
        <v>0.56</v>
      </c>
    </row>
    <row r="41" ht="15.75" customHeight="1">
      <c r="C41" s="2" t="s">
        <v>10</v>
      </c>
      <c r="D41" s="2">
        <v>7.0</v>
      </c>
      <c r="E41" s="2" t="s">
        <v>23</v>
      </c>
      <c r="F41" s="2" t="s">
        <v>15</v>
      </c>
      <c r="G41" s="3">
        <v>5.0</v>
      </c>
      <c r="H41" s="4">
        <v>5.43</v>
      </c>
      <c r="I41" s="4">
        <v>0.14</v>
      </c>
      <c r="J41" s="1">
        <v>0.09</v>
      </c>
    </row>
    <row r="42" ht="15.75" customHeight="1">
      <c r="C42" s="2" t="s">
        <v>10</v>
      </c>
      <c r="D42" s="2">
        <v>7.0</v>
      </c>
      <c r="E42" s="2" t="s">
        <v>23</v>
      </c>
      <c r="F42" s="2" t="s">
        <v>16</v>
      </c>
      <c r="G42" s="3">
        <v>5.0</v>
      </c>
      <c r="H42" s="4">
        <v>3.41</v>
      </c>
      <c r="I42" s="4">
        <v>7.0</v>
      </c>
      <c r="J42" s="1">
        <v>4.0</v>
      </c>
    </row>
    <row r="43" ht="15.75" customHeight="1">
      <c r="C43" s="2" t="s">
        <v>10</v>
      </c>
      <c r="D43" s="2">
        <v>7.0</v>
      </c>
      <c r="E43" s="2" t="s">
        <v>23</v>
      </c>
      <c r="F43" s="2" t="s">
        <v>17</v>
      </c>
      <c r="G43" s="3">
        <v>4.0</v>
      </c>
      <c r="H43" s="4">
        <v>3.3</v>
      </c>
      <c r="I43" s="4">
        <v>18.0</v>
      </c>
      <c r="J43" s="1">
        <v>11.0</v>
      </c>
    </row>
    <row r="44" ht="15.75" customHeight="1">
      <c r="C44" s="2" t="s">
        <v>10</v>
      </c>
      <c r="D44" s="2">
        <v>8.0</v>
      </c>
      <c r="E44" s="2" t="s">
        <v>24</v>
      </c>
      <c r="F44" s="2" t="s">
        <v>12</v>
      </c>
      <c r="G44" s="3">
        <v>5.0</v>
      </c>
      <c r="H44" s="4">
        <v>2.11</v>
      </c>
      <c r="I44" s="4">
        <v>0.2</v>
      </c>
      <c r="J44" s="1">
        <v>0.12</v>
      </c>
    </row>
    <row r="45" ht="15.75" customHeight="1">
      <c r="C45" s="2" t="s">
        <v>10</v>
      </c>
      <c r="D45" s="2">
        <v>8.0</v>
      </c>
      <c r="E45" s="2" t="s">
        <v>24</v>
      </c>
      <c r="F45" s="2" t="s">
        <v>13</v>
      </c>
      <c r="G45" s="3">
        <v>4.0</v>
      </c>
      <c r="H45" s="4">
        <v>2.0</v>
      </c>
      <c r="I45" s="4">
        <v>0.25</v>
      </c>
      <c r="J45" s="1">
        <v>0.15</v>
      </c>
    </row>
    <row r="46" ht="15.75" customHeight="1">
      <c r="C46" s="2" t="s">
        <v>10</v>
      </c>
      <c r="D46" s="2">
        <v>8.0</v>
      </c>
      <c r="E46" s="2" t="s">
        <v>24</v>
      </c>
      <c r="F46" s="2" t="s">
        <v>14</v>
      </c>
      <c r="G46" s="3">
        <v>0.0</v>
      </c>
      <c r="H46" s="4">
        <v>2.78</v>
      </c>
      <c r="I46" s="4">
        <v>1.3</v>
      </c>
      <c r="J46" s="1">
        <v>0.8</v>
      </c>
    </row>
    <row r="47" ht="15.75" customHeight="1">
      <c r="C47" s="2" t="s">
        <v>10</v>
      </c>
      <c r="D47" s="2">
        <v>8.0</v>
      </c>
      <c r="E47" s="2" t="s">
        <v>24</v>
      </c>
      <c r="F47" s="2" t="s">
        <v>15</v>
      </c>
      <c r="G47" s="3">
        <v>5.0</v>
      </c>
      <c r="H47" s="4">
        <v>3.16</v>
      </c>
      <c r="I47" s="4">
        <v>0.26</v>
      </c>
      <c r="J47" s="1">
        <v>0.16</v>
      </c>
    </row>
    <row r="48" ht="15.75" customHeight="1">
      <c r="C48" s="2" t="s">
        <v>10</v>
      </c>
      <c r="D48" s="2">
        <v>8.0</v>
      </c>
      <c r="E48" s="2" t="s">
        <v>24</v>
      </c>
      <c r="F48" s="2" t="s">
        <v>16</v>
      </c>
      <c r="G48" s="3">
        <v>4.0</v>
      </c>
      <c r="H48" s="4">
        <v>12.85</v>
      </c>
      <c r="I48" s="4">
        <v>14.0</v>
      </c>
      <c r="J48" s="1">
        <v>8.0</v>
      </c>
    </row>
    <row r="49" ht="15.75" customHeight="1">
      <c r="C49" s="2" t="s">
        <v>10</v>
      </c>
      <c r="D49" s="2">
        <v>8.0</v>
      </c>
      <c r="E49" s="2" t="s">
        <v>24</v>
      </c>
      <c r="F49" s="2" t="s">
        <v>17</v>
      </c>
      <c r="G49" s="3">
        <v>4.0</v>
      </c>
      <c r="H49" s="4">
        <v>11.8</v>
      </c>
      <c r="I49" s="4">
        <v>39.0</v>
      </c>
      <c r="J49" s="1">
        <v>24.0</v>
      </c>
    </row>
    <row r="50" ht="15.75" customHeight="1">
      <c r="C50" s="2" t="s">
        <v>10</v>
      </c>
      <c r="D50" s="2">
        <v>9.0</v>
      </c>
      <c r="E50" s="2" t="s">
        <v>25</v>
      </c>
      <c r="F50" s="2" t="s">
        <v>12</v>
      </c>
      <c r="G50" s="3">
        <v>5.0</v>
      </c>
      <c r="H50" s="4">
        <v>0.13</v>
      </c>
      <c r="I50" s="4">
        <v>0.2</v>
      </c>
      <c r="J50" s="1">
        <v>0.12</v>
      </c>
    </row>
    <row r="51" ht="15.75" customHeight="1">
      <c r="C51" s="2" t="s">
        <v>10</v>
      </c>
      <c r="D51" s="2">
        <v>9.0</v>
      </c>
      <c r="E51" s="2" t="s">
        <v>25</v>
      </c>
      <c r="F51" s="2" t="s">
        <v>13</v>
      </c>
      <c r="G51" s="3">
        <v>5.0</v>
      </c>
      <c r="H51" s="4">
        <v>0.2</v>
      </c>
      <c r="I51" s="4">
        <v>0.17</v>
      </c>
      <c r="J51" s="1">
        <v>0.11</v>
      </c>
    </row>
    <row r="52" ht="15.75" customHeight="1">
      <c r="C52" s="2" t="s">
        <v>10</v>
      </c>
      <c r="D52" s="2">
        <v>9.0</v>
      </c>
      <c r="E52" s="2" t="s">
        <v>25</v>
      </c>
      <c r="F52" s="2" t="s">
        <v>14</v>
      </c>
      <c r="G52" s="3">
        <v>4.0</v>
      </c>
      <c r="H52" s="4">
        <v>0.5</v>
      </c>
      <c r="I52" s="4">
        <v>0.51</v>
      </c>
      <c r="J52" s="1">
        <v>0.31</v>
      </c>
    </row>
    <row r="53" ht="15.75" customHeight="1">
      <c r="C53" s="2" t="s">
        <v>10</v>
      </c>
      <c r="D53" s="2">
        <v>9.0</v>
      </c>
      <c r="E53" s="2" t="s">
        <v>25</v>
      </c>
      <c r="F53" s="2" t="s">
        <v>15</v>
      </c>
      <c r="G53" s="3">
        <v>5.0</v>
      </c>
      <c r="H53" s="4">
        <v>0.4</v>
      </c>
      <c r="I53" s="4">
        <v>0.26</v>
      </c>
      <c r="J53" s="1">
        <v>0.16</v>
      </c>
    </row>
    <row r="54" ht="15.75" customHeight="1">
      <c r="C54" s="2" t="s">
        <v>10</v>
      </c>
      <c r="D54" s="2">
        <v>9.0</v>
      </c>
      <c r="E54" s="2" t="s">
        <v>25</v>
      </c>
      <c r="F54" s="2" t="s">
        <v>16</v>
      </c>
      <c r="G54" s="3">
        <v>3.0</v>
      </c>
      <c r="H54" s="4">
        <v>5.0</v>
      </c>
      <c r="I54" s="4">
        <v>7.0</v>
      </c>
      <c r="J54" s="1">
        <v>4.0</v>
      </c>
    </row>
    <row r="55" ht="15.75" customHeight="1">
      <c r="C55" s="2" t="s">
        <v>10</v>
      </c>
      <c r="D55" s="2">
        <v>9.0</v>
      </c>
      <c r="E55" s="2" t="s">
        <v>25</v>
      </c>
      <c r="F55" s="2" t="s">
        <v>17</v>
      </c>
      <c r="G55" s="3">
        <v>4.0</v>
      </c>
      <c r="H55" s="4">
        <v>7.0</v>
      </c>
      <c r="I55" s="4">
        <v>29.0</v>
      </c>
      <c r="J55" s="1">
        <v>18.0</v>
      </c>
    </row>
    <row r="56" ht="15.75" customHeight="1">
      <c r="C56" s="2" t="s">
        <v>10</v>
      </c>
      <c r="D56" s="2">
        <v>10.0</v>
      </c>
      <c r="E56" s="2" t="s">
        <v>26</v>
      </c>
      <c r="F56" s="2" t="s">
        <v>12</v>
      </c>
      <c r="G56" s="3">
        <v>4.0</v>
      </c>
      <c r="H56" s="4">
        <v>9.5</v>
      </c>
      <c r="I56" s="4">
        <v>0.67</v>
      </c>
      <c r="J56" s="1">
        <v>0.41</v>
      </c>
    </row>
    <row r="57" ht="15.75" customHeight="1">
      <c r="C57" s="2" t="s">
        <v>10</v>
      </c>
      <c r="D57" s="2">
        <v>10.0</v>
      </c>
      <c r="E57" s="2" t="s">
        <v>26</v>
      </c>
      <c r="F57" s="2" t="s">
        <v>13</v>
      </c>
      <c r="G57" s="3">
        <v>5.0</v>
      </c>
      <c r="H57" s="4">
        <v>9.87</v>
      </c>
      <c r="I57" s="4">
        <v>1.53</v>
      </c>
      <c r="J57" s="1">
        <v>0.94</v>
      </c>
    </row>
    <row r="58" ht="15.75" customHeight="1">
      <c r="C58" s="2" t="s">
        <v>10</v>
      </c>
      <c r="D58" s="2">
        <v>10.0</v>
      </c>
      <c r="E58" s="2" t="s">
        <v>26</v>
      </c>
      <c r="F58" s="2" t="s">
        <v>14</v>
      </c>
      <c r="G58" s="3">
        <v>5.0</v>
      </c>
      <c r="H58" s="4">
        <v>1.2</v>
      </c>
      <c r="I58" s="4">
        <v>1.49</v>
      </c>
      <c r="J58" s="1">
        <v>0.91</v>
      </c>
    </row>
    <row r="59" ht="15.75" customHeight="1">
      <c r="C59" s="2" t="s">
        <v>10</v>
      </c>
      <c r="D59" s="2">
        <v>10.0</v>
      </c>
      <c r="E59" s="2" t="s">
        <v>26</v>
      </c>
      <c r="F59" s="2" t="s">
        <v>15</v>
      </c>
      <c r="G59" s="3">
        <v>5.0</v>
      </c>
      <c r="H59" s="4">
        <v>1.54</v>
      </c>
      <c r="I59" s="4">
        <v>0.48</v>
      </c>
      <c r="J59" s="1">
        <v>0.29</v>
      </c>
    </row>
    <row r="60" ht="15.75" customHeight="1">
      <c r="C60" s="2" t="s">
        <v>10</v>
      </c>
      <c r="D60" s="2">
        <v>10.0</v>
      </c>
      <c r="E60" s="2" t="s">
        <v>26</v>
      </c>
      <c r="F60" s="2" t="s">
        <v>16</v>
      </c>
      <c r="G60" s="3">
        <v>5.0</v>
      </c>
      <c r="H60" s="4">
        <v>7.2</v>
      </c>
      <c r="I60" s="4">
        <v>21.0</v>
      </c>
      <c r="J60" s="1">
        <v>13.0</v>
      </c>
    </row>
    <row r="61" ht="15.75" customHeight="1">
      <c r="C61" s="2" t="s">
        <v>10</v>
      </c>
      <c r="D61" s="2">
        <v>10.0</v>
      </c>
      <c r="E61" s="2" t="s">
        <v>26</v>
      </c>
      <c r="F61" s="2" t="s">
        <v>17</v>
      </c>
      <c r="G61" s="3">
        <v>5.0</v>
      </c>
      <c r="H61" s="4">
        <v>8.01</v>
      </c>
      <c r="I61" s="4">
        <v>22.0</v>
      </c>
      <c r="J61" s="1">
        <v>13.0</v>
      </c>
    </row>
    <row r="62" ht="15.75" customHeight="1">
      <c r="C62" s="2" t="s">
        <v>27</v>
      </c>
      <c r="D62" s="2">
        <v>11.0</v>
      </c>
      <c r="E62" s="2" t="s">
        <v>28</v>
      </c>
      <c r="F62" s="2" t="s">
        <v>12</v>
      </c>
      <c r="G62" s="3">
        <v>5.0</v>
      </c>
      <c r="H62" s="4">
        <v>7.64</v>
      </c>
      <c r="I62" s="4">
        <v>1.74</v>
      </c>
      <c r="J62" s="1">
        <v>1.07</v>
      </c>
    </row>
    <row r="63" ht="15.75" customHeight="1">
      <c r="C63" s="2" t="s">
        <v>27</v>
      </c>
      <c r="D63" s="2">
        <v>11.0</v>
      </c>
      <c r="E63" s="2" t="s">
        <v>28</v>
      </c>
      <c r="F63" s="2" t="s">
        <v>13</v>
      </c>
      <c r="G63" s="3">
        <v>3.0</v>
      </c>
      <c r="H63" s="4">
        <v>7.47</v>
      </c>
      <c r="I63" s="4">
        <v>0.9</v>
      </c>
      <c r="J63" s="1">
        <v>0.55</v>
      </c>
    </row>
    <row r="64" ht="15.75" customHeight="1">
      <c r="C64" s="2" t="s">
        <v>27</v>
      </c>
      <c r="D64" s="2">
        <v>11.0</v>
      </c>
      <c r="E64" s="2" t="s">
        <v>28</v>
      </c>
      <c r="F64" s="2" t="s">
        <v>14</v>
      </c>
      <c r="G64" s="3">
        <v>5.0</v>
      </c>
      <c r="H64" s="4">
        <v>22.27</v>
      </c>
      <c r="I64" s="4">
        <v>7.0</v>
      </c>
      <c r="J64" s="1">
        <v>4.0</v>
      </c>
    </row>
    <row r="65" ht="15.75" customHeight="1">
      <c r="C65" s="2" t="s">
        <v>27</v>
      </c>
      <c r="D65" s="2">
        <v>11.0</v>
      </c>
      <c r="E65" s="2" t="s">
        <v>28</v>
      </c>
      <c r="F65" s="2" t="s">
        <v>15</v>
      </c>
      <c r="G65" s="3">
        <v>4.0</v>
      </c>
      <c r="H65" s="4">
        <v>22.3</v>
      </c>
      <c r="I65" s="4">
        <v>3.0</v>
      </c>
      <c r="J65" s="1">
        <v>1.68</v>
      </c>
    </row>
    <row r="66" ht="15.75" customHeight="1">
      <c r="C66" s="2" t="s">
        <v>27</v>
      </c>
      <c r="D66" s="2">
        <v>11.0</v>
      </c>
      <c r="E66" s="2" t="s">
        <v>28</v>
      </c>
      <c r="F66" s="2" t="s">
        <v>16</v>
      </c>
      <c r="G66" s="3">
        <v>5.0</v>
      </c>
      <c r="H66" s="4">
        <v>30.34</v>
      </c>
      <c r="I66" s="4">
        <v>17.0</v>
      </c>
      <c r="J66" s="1">
        <v>11.0</v>
      </c>
    </row>
    <row r="67" ht="15.75" customHeight="1">
      <c r="C67" s="2" t="s">
        <v>27</v>
      </c>
      <c r="D67" s="2">
        <v>11.0</v>
      </c>
      <c r="E67" s="2" t="s">
        <v>28</v>
      </c>
      <c r="F67" s="2" t="s">
        <v>17</v>
      </c>
      <c r="G67" s="3">
        <v>5.0</v>
      </c>
      <c r="H67" s="4">
        <v>30.4</v>
      </c>
      <c r="I67" s="4">
        <v>74.0</v>
      </c>
      <c r="J67" s="1">
        <v>45.0</v>
      </c>
    </row>
    <row r="68" ht="15.75" customHeight="1">
      <c r="C68" s="2" t="s">
        <v>27</v>
      </c>
      <c r="D68" s="2">
        <v>12.0</v>
      </c>
      <c r="E68" s="2" t="s">
        <v>29</v>
      </c>
      <c r="F68" s="2" t="s">
        <v>12</v>
      </c>
      <c r="G68" s="3">
        <v>5.0</v>
      </c>
      <c r="H68" s="4">
        <v>10.61</v>
      </c>
      <c r="I68" s="4">
        <v>0.96</v>
      </c>
      <c r="J68" s="1">
        <v>1.66</v>
      </c>
    </row>
    <row r="69" ht="15.75" customHeight="1">
      <c r="C69" s="2" t="s">
        <v>27</v>
      </c>
      <c r="D69" s="2">
        <v>12.0</v>
      </c>
      <c r="E69" s="2" t="s">
        <v>29</v>
      </c>
      <c r="F69" s="2" t="s">
        <v>13</v>
      </c>
      <c r="G69" s="3">
        <v>4.0</v>
      </c>
      <c r="H69" s="4">
        <v>10.41</v>
      </c>
      <c r="I69" s="4">
        <v>1.66</v>
      </c>
      <c r="J69" s="1">
        <v>1.02</v>
      </c>
    </row>
    <row r="70" ht="15.75" customHeight="1">
      <c r="C70" s="2" t="s">
        <v>27</v>
      </c>
      <c r="D70" s="2">
        <v>12.0</v>
      </c>
      <c r="E70" s="2" t="s">
        <v>29</v>
      </c>
      <c r="F70" s="2" t="s">
        <v>14</v>
      </c>
      <c r="G70" s="3">
        <v>5.0</v>
      </c>
      <c r="H70" s="4">
        <v>9.27</v>
      </c>
      <c r="I70" s="4">
        <v>3.0</v>
      </c>
      <c r="J70" s="1">
        <v>2.0</v>
      </c>
    </row>
    <row r="71" ht="15.75" customHeight="1">
      <c r="C71" s="2" t="s">
        <v>27</v>
      </c>
      <c r="D71" s="2">
        <v>12.0</v>
      </c>
      <c r="E71" s="2" t="s">
        <v>29</v>
      </c>
      <c r="F71" s="2" t="s">
        <v>15</v>
      </c>
      <c r="G71" s="3">
        <v>5.0</v>
      </c>
      <c r="H71" s="4">
        <v>9.48</v>
      </c>
      <c r="I71" s="4">
        <v>0.66</v>
      </c>
      <c r="J71" s="1">
        <v>0.41</v>
      </c>
    </row>
    <row r="72" ht="15.75" customHeight="1">
      <c r="C72" s="2" t="s">
        <v>27</v>
      </c>
      <c r="D72" s="2">
        <v>12.0</v>
      </c>
      <c r="E72" s="2" t="s">
        <v>29</v>
      </c>
      <c r="F72" s="2" t="s">
        <v>16</v>
      </c>
      <c r="G72" s="3">
        <v>5.0</v>
      </c>
      <c r="H72" s="4">
        <v>49.6</v>
      </c>
      <c r="I72" s="4">
        <v>18.0</v>
      </c>
      <c r="J72" s="1">
        <v>11.0</v>
      </c>
    </row>
    <row r="73" ht="15.75" customHeight="1">
      <c r="C73" s="2" t="s">
        <v>27</v>
      </c>
      <c r="D73" s="2">
        <v>12.0</v>
      </c>
      <c r="E73" s="2" t="s">
        <v>29</v>
      </c>
      <c r="F73" s="2" t="s">
        <v>17</v>
      </c>
      <c r="G73" s="3">
        <v>4.0</v>
      </c>
      <c r="H73" s="4">
        <v>48.5</v>
      </c>
      <c r="I73" s="4">
        <v>6.0</v>
      </c>
      <c r="J73" s="1">
        <v>52.0</v>
      </c>
    </row>
    <row r="74" ht="15.75" customHeight="1">
      <c r="C74" s="2" t="s">
        <v>27</v>
      </c>
      <c r="D74" s="2">
        <v>13.0</v>
      </c>
      <c r="E74" s="2" t="s">
        <v>30</v>
      </c>
      <c r="F74" s="2" t="s">
        <v>12</v>
      </c>
      <c r="G74" s="3">
        <v>5.0</v>
      </c>
      <c r="H74" s="4">
        <v>5.37</v>
      </c>
      <c r="I74" s="4">
        <v>0.91</v>
      </c>
      <c r="J74" s="1">
        <v>0.56</v>
      </c>
    </row>
    <row r="75" ht="15.75" customHeight="1">
      <c r="C75" s="2" t="s">
        <v>27</v>
      </c>
      <c r="D75" s="2">
        <v>13.0</v>
      </c>
      <c r="E75" s="2" t="s">
        <v>30</v>
      </c>
      <c r="F75" s="2" t="s">
        <v>13</v>
      </c>
      <c r="G75" s="3">
        <v>5.0</v>
      </c>
      <c r="H75" s="4">
        <v>5.49</v>
      </c>
      <c r="I75" s="4">
        <v>0.53</v>
      </c>
      <c r="J75" s="1">
        <v>0.33</v>
      </c>
    </row>
    <row r="76" ht="15.75" customHeight="1">
      <c r="C76" s="2" t="s">
        <v>27</v>
      </c>
      <c r="D76" s="2">
        <v>13.0</v>
      </c>
      <c r="E76" s="2" t="s">
        <v>30</v>
      </c>
      <c r="F76" s="2" t="s">
        <v>14</v>
      </c>
      <c r="G76" s="3">
        <v>4.0</v>
      </c>
      <c r="H76" s="4">
        <v>4.53</v>
      </c>
      <c r="I76" s="4">
        <v>2.0</v>
      </c>
      <c r="J76" s="1">
        <v>1.41</v>
      </c>
    </row>
    <row r="77" ht="15.75" customHeight="1">
      <c r="C77" s="2" t="s">
        <v>27</v>
      </c>
      <c r="D77" s="2">
        <v>13.0</v>
      </c>
      <c r="E77" s="2" t="s">
        <v>30</v>
      </c>
      <c r="F77" s="2" t="s">
        <v>15</v>
      </c>
      <c r="G77" s="3">
        <v>5.0</v>
      </c>
      <c r="H77" s="4">
        <v>4.45</v>
      </c>
      <c r="I77" s="4">
        <v>0.35</v>
      </c>
      <c r="J77" s="1">
        <v>0.22</v>
      </c>
    </row>
    <row r="78" ht="15.75" customHeight="1">
      <c r="C78" s="2" t="s">
        <v>27</v>
      </c>
      <c r="D78" s="2">
        <v>13.0</v>
      </c>
      <c r="E78" s="2" t="s">
        <v>30</v>
      </c>
      <c r="F78" s="2" t="s">
        <v>16</v>
      </c>
      <c r="G78" s="3">
        <v>5.0</v>
      </c>
      <c r="H78" s="4">
        <v>13.83</v>
      </c>
      <c r="I78" s="4">
        <v>9.0</v>
      </c>
      <c r="J78" s="1">
        <v>6.0</v>
      </c>
    </row>
    <row r="79" ht="15.75" customHeight="1">
      <c r="C79" s="2" t="s">
        <v>27</v>
      </c>
      <c r="D79" s="2">
        <v>13.0</v>
      </c>
      <c r="E79" s="2" t="s">
        <v>30</v>
      </c>
      <c r="F79" s="2" t="s">
        <v>17</v>
      </c>
      <c r="G79" s="3">
        <v>4.0</v>
      </c>
      <c r="H79" s="4">
        <v>13.5</v>
      </c>
      <c r="I79" s="4">
        <v>70.0</v>
      </c>
      <c r="J79" s="1">
        <v>43.0</v>
      </c>
    </row>
    <row r="80" ht="15.75" customHeight="1">
      <c r="C80" s="2" t="s">
        <v>27</v>
      </c>
      <c r="D80" s="2">
        <v>14.0</v>
      </c>
      <c r="E80" s="2" t="s">
        <v>31</v>
      </c>
      <c r="F80" s="2" t="s">
        <v>12</v>
      </c>
      <c r="G80" s="3">
        <v>5.0</v>
      </c>
      <c r="H80" s="4">
        <v>7.13</v>
      </c>
      <c r="I80" s="4">
        <v>0.69</v>
      </c>
      <c r="J80" s="1">
        <v>0.42</v>
      </c>
    </row>
    <row r="81" ht="15.75" customHeight="1">
      <c r="C81" s="2" t="s">
        <v>27</v>
      </c>
      <c r="D81" s="2">
        <v>14.0</v>
      </c>
      <c r="E81" s="2" t="s">
        <v>31</v>
      </c>
      <c r="F81" s="2" t="s">
        <v>13</v>
      </c>
      <c r="G81" s="3">
        <v>5.0</v>
      </c>
      <c r="H81" s="4">
        <v>7.27</v>
      </c>
      <c r="I81" s="4">
        <v>1.02</v>
      </c>
      <c r="J81" s="1">
        <v>0.63</v>
      </c>
    </row>
    <row r="82" ht="15.75" customHeight="1">
      <c r="C82" s="2" t="s">
        <v>27</v>
      </c>
      <c r="D82" s="2">
        <v>14.0</v>
      </c>
      <c r="E82" s="2" t="s">
        <v>31</v>
      </c>
      <c r="F82" s="2" t="s">
        <v>14</v>
      </c>
      <c r="G82" s="3">
        <v>5.0</v>
      </c>
      <c r="H82" s="4">
        <v>3.88</v>
      </c>
      <c r="I82" s="4">
        <v>1.76</v>
      </c>
      <c r="J82" s="1">
        <v>1.08</v>
      </c>
    </row>
    <row r="83" ht="15.75" customHeight="1">
      <c r="C83" s="2" t="s">
        <v>27</v>
      </c>
      <c r="D83" s="2">
        <v>14.0</v>
      </c>
      <c r="E83" s="2" t="s">
        <v>31</v>
      </c>
      <c r="F83" s="2" t="s">
        <v>15</v>
      </c>
      <c r="G83" s="3">
        <v>5.0</v>
      </c>
      <c r="H83" s="4">
        <v>3.69</v>
      </c>
      <c r="I83" s="4">
        <v>0.43</v>
      </c>
      <c r="J83" s="1">
        <v>0.27</v>
      </c>
    </row>
    <row r="84" ht="15.75" customHeight="1">
      <c r="C84" s="2" t="s">
        <v>27</v>
      </c>
      <c r="D84" s="2">
        <v>14.0</v>
      </c>
      <c r="E84" s="2" t="s">
        <v>31</v>
      </c>
      <c r="F84" s="2" t="s">
        <v>16</v>
      </c>
      <c r="G84" s="3">
        <v>5.0</v>
      </c>
      <c r="H84" s="4">
        <v>15.99</v>
      </c>
      <c r="I84" s="4">
        <v>8.0</v>
      </c>
      <c r="J84" s="1">
        <v>5.0</v>
      </c>
    </row>
    <row r="85" ht="15.75" customHeight="1">
      <c r="C85" s="2" t="s">
        <v>27</v>
      </c>
      <c r="D85" s="2">
        <v>14.0</v>
      </c>
      <c r="E85" s="2" t="s">
        <v>31</v>
      </c>
      <c r="F85" s="2" t="s">
        <v>17</v>
      </c>
      <c r="G85" s="3">
        <v>3.0</v>
      </c>
      <c r="H85" s="4">
        <v>15.5</v>
      </c>
      <c r="I85" s="4">
        <v>24.0</v>
      </c>
      <c r="J85" s="1">
        <v>15.0</v>
      </c>
    </row>
    <row r="86" ht="15.75" customHeight="1">
      <c r="C86" s="2" t="s">
        <v>27</v>
      </c>
      <c r="D86" s="2">
        <v>15.0</v>
      </c>
      <c r="E86" s="2" t="s">
        <v>32</v>
      </c>
      <c r="F86" s="2" t="s">
        <v>12</v>
      </c>
      <c r="G86" s="3">
        <v>4.0</v>
      </c>
      <c r="H86" s="4">
        <v>5.43</v>
      </c>
      <c r="I86" s="4">
        <v>0.93</v>
      </c>
      <c r="J86" s="1">
        <v>0.58</v>
      </c>
    </row>
    <row r="87" ht="15.75" customHeight="1">
      <c r="C87" s="2" t="s">
        <v>27</v>
      </c>
      <c r="D87" s="2">
        <v>15.0</v>
      </c>
      <c r="E87" s="2" t="s">
        <v>32</v>
      </c>
      <c r="F87" s="2" t="s">
        <v>13</v>
      </c>
      <c r="G87" s="3">
        <v>4.0</v>
      </c>
      <c r="H87" s="4">
        <v>5.44</v>
      </c>
      <c r="I87" s="4">
        <v>1.07</v>
      </c>
      <c r="J87" s="1">
        <v>0.66</v>
      </c>
    </row>
    <row r="88" ht="15.75" customHeight="1">
      <c r="C88" s="2" t="s">
        <v>27</v>
      </c>
      <c r="D88" s="2">
        <v>15.0</v>
      </c>
      <c r="E88" s="2" t="s">
        <v>32</v>
      </c>
      <c r="F88" s="2" t="s">
        <v>14</v>
      </c>
      <c r="G88" s="3">
        <v>5.0</v>
      </c>
      <c r="H88" s="4">
        <v>10.1</v>
      </c>
      <c r="I88" s="4">
        <v>3.0</v>
      </c>
      <c r="J88" s="1">
        <v>1.58</v>
      </c>
    </row>
    <row r="89" ht="15.75" customHeight="1">
      <c r="C89" s="2" t="s">
        <v>27</v>
      </c>
      <c r="D89" s="2">
        <v>15.0</v>
      </c>
      <c r="E89" s="2" t="s">
        <v>32</v>
      </c>
      <c r="F89" s="2" t="s">
        <v>15</v>
      </c>
      <c r="G89" s="3">
        <v>5.0</v>
      </c>
      <c r="H89" s="4">
        <v>10.25</v>
      </c>
      <c r="I89" s="4">
        <v>0.7</v>
      </c>
      <c r="J89" s="1">
        <v>0.43</v>
      </c>
    </row>
    <row r="90" ht="15.75" customHeight="1">
      <c r="C90" s="2" t="s">
        <v>27</v>
      </c>
      <c r="D90" s="2">
        <v>15.0</v>
      </c>
      <c r="E90" s="2" t="s">
        <v>32</v>
      </c>
      <c r="F90" s="2" t="s">
        <v>16</v>
      </c>
      <c r="G90" s="3">
        <v>5.0</v>
      </c>
      <c r="H90" s="4">
        <v>35.1</v>
      </c>
      <c r="I90" s="4">
        <v>21.0</v>
      </c>
      <c r="J90" s="1">
        <v>13.0</v>
      </c>
    </row>
    <row r="91" ht="15.75" customHeight="1">
      <c r="C91" s="2" t="s">
        <v>27</v>
      </c>
      <c r="D91" s="2">
        <v>15.0</v>
      </c>
      <c r="E91" s="2" t="s">
        <v>32</v>
      </c>
      <c r="F91" s="2" t="s">
        <v>17</v>
      </c>
      <c r="G91" s="3">
        <v>4.0</v>
      </c>
      <c r="H91" s="4">
        <v>34.55</v>
      </c>
      <c r="I91" s="4">
        <v>52.0</v>
      </c>
      <c r="J91" s="1">
        <v>32.0</v>
      </c>
    </row>
    <row r="92" ht="15.75" customHeight="1">
      <c r="C92" s="2" t="s">
        <v>33</v>
      </c>
      <c r="D92" s="2">
        <v>16.0</v>
      </c>
      <c r="E92" s="2" t="s">
        <v>34</v>
      </c>
      <c r="F92" s="2" t="s">
        <v>12</v>
      </c>
      <c r="G92" s="3">
        <v>5.0</v>
      </c>
      <c r="H92" s="4">
        <v>11.01</v>
      </c>
      <c r="I92" s="4">
        <v>1.3</v>
      </c>
      <c r="J92" s="1">
        <v>0.8</v>
      </c>
    </row>
    <row r="93" ht="15.75" customHeight="1">
      <c r="C93" s="2" t="s">
        <v>33</v>
      </c>
      <c r="D93" s="2">
        <v>16.0</v>
      </c>
      <c r="E93" s="2" t="s">
        <v>34</v>
      </c>
      <c r="F93" s="2" t="s">
        <v>13</v>
      </c>
      <c r="G93" s="3">
        <v>5.0</v>
      </c>
      <c r="H93" s="4">
        <v>10.44</v>
      </c>
      <c r="I93" s="4">
        <v>1.8</v>
      </c>
      <c r="J93" s="1">
        <v>1.11</v>
      </c>
    </row>
    <row r="94" ht="15.75" customHeight="1">
      <c r="C94" s="2" t="s">
        <v>33</v>
      </c>
      <c r="D94" s="2">
        <v>16.0</v>
      </c>
      <c r="E94" s="2" t="s">
        <v>34</v>
      </c>
      <c r="F94" s="2" t="s">
        <v>14</v>
      </c>
      <c r="G94" s="3">
        <v>4.0</v>
      </c>
      <c r="H94" s="4">
        <v>7.59</v>
      </c>
      <c r="I94" s="4">
        <v>1.67</v>
      </c>
      <c r="J94" s="1">
        <v>1.03</v>
      </c>
    </row>
    <row r="95" ht="15.75" customHeight="1">
      <c r="C95" s="2" t="s">
        <v>33</v>
      </c>
      <c r="D95" s="2">
        <v>16.0</v>
      </c>
      <c r="E95" s="2" t="s">
        <v>34</v>
      </c>
      <c r="F95" s="2" t="s">
        <v>15</v>
      </c>
      <c r="G95" s="3">
        <v>5.0</v>
      </c>
      <c r="H95" s="4">
        <v>8.03</v>
      </c>
      <c r="I95" s="4">
        <v>0.33</v>
      </c>
      <c r="J95" s="1">
        <v>0.2</v>
      </c>
    </row>
    <row r="96" ht="15.75" customHeight="1">
      <c r="C96" s="2" t="s">
        <v>33</v>
      </c>
      <c r="D96" s="2">
        <v>16.0</v>
      </c>
      <c r="E96" s="2" t="s">
        <v>34</v>
      </c>
      <c r="F96" s="2" t="s">
        <v>16</v>
      </c>
      <c r="G96" s="3">
        <v>4.0</v>
      </c>
      <c r="H96" s="4">
        <v>6.1</v>
      </c>
      <c r="I96" s="4">
        <v>14.0</v>
      </c>
      <c r="J96" s="1">
        <v>8.0</v>
      </c>
    </row>
    <row r="97" ht="15.75" customHeight="1">
      <c r="C97" s="2" t="s">
        <v>33</v>
      </c>
      <c r="D97" s="2">
        <v>16.0</v>
      </c>
      <c r="E97" s="2" t="s">
        <v>34</v>
      </c>
      <c r="F97" s="2" t="s">
        <v>17</v>
      </c>
      <c r="G97" s="3">
        <v>5.0</v>
      </c>
      <c r="H97" s="4">
        <v>5.9</v>
      </c>
      <c r="I97" s="4">
        <v>33.0</v>
      </c>
      <c r="J97" s="1">
        <v>20.0</v>
      </c>
    </row>
    <row r="98" ht="15.75" customHeight="1">
      <c r="C98" s="2" t="s">
        <v>33</v>
      </c>
      <c r="D98" s="2">
        <v>17.0</v>
      </c>
      <c r="E98" s="2" t="s">
        <v>35</v>
      </c>
      <c r="F98" s="2" t="s">
        <v>12</v>
      </c>
      <c r="G98" s="3">
        <v>5.0</v>
      </c>
      <c r="H98" s="4">
        <v>11.01</v>
      </c>
      <c r="I98" s="4">
        <v>3.0</v>
      </c>
      <c r="J98" s="1">
        <v>1.54</v>
      </c>
    </row>
    <row r="99" ht="15.75" customHeight="1">
      <c r="C99" s="2" t="s">
        <v>33</v>
      </c>
      <c r="D99" s="2">
        <v>17.0</v>
      </c>
      <c r="E99" s="2" t="s">
        <v>35</v>
      </c>
      <c r="F99" s="2" t="s">
        <v>13</v>
      </c>
      <c r="G99" s="3">
        <v>4.0</v>
      </c>
      <c r="H99" s="4">
        <v>11.1</v>
      </c>
      <c r="I99" s="4">
        <v>1.37</v>
      </c>
      <c r="J99" s="1">
        <v>0.84</v>
      </c>
    </row>
    <row r="100" ht="15.75" customHeight="1">
      <c r="C100" s="2" t="s">
        <v>33</v>
      </c>
      <c r="D100" s="2">
        <v>17.0</v>
      </c>
      <c r="E100" s="2" t="s">
        <v>35</v>
      </c>
      <c r="F100" s="2" t="s">
        <v>14</v>
      </c>
      <c r="G100" s="3">
        <v>5.0</v>
      </c>
      <c r="H100" s="4">
        <v>7.18</v>
      </c>
      <c r="I100" s="4">
        <v>0.74</v>
      </c>
      <c r="J100" s="1">
        <v>0.45</v>
      </c>
    </row>
    <row r="101" ht="15.75" customHeight="1">
      <c r="C101" s="2" t="s">
        <v>33</v>
      </c>
      <c r="D101" s="2">
        <v>17.0</v>
      </c>
      <c r="E101" s="2" t="s">
        <v>35</v>
      </c>
      <c r="F101" s="2" t="s">
        <v>15</v>
      </c>
      <c r="G101" s="3">
        <v>5.0</v>
      </c>
      <c r="H101" s="4">
        <v>7.18</v>
      </c>
      <c r="I101" s="4">
        <v>0.32</v>
      </c>
      <c r="J101" s="1">
        <v>0.2</v>
      </c>
    </row>
    <row r="102" ht="15.75" customHeight="1">
      <c r="C102" s="2" t="s">
        <v>33</v>
      </c>
      <c r="D102" s="2">
        <v>17.0</v>
      </c>
      <c r="E102" s="2" t="s">
        <v>35</v>
      </c>
      <c r="F102" s="2" t="s">
        <v>16</v>
      </c>
      <c r="G102" s="3">
        <v>5.0</v>
      </c>
      <c r="H102" s="4">
        <v>10.15</v>
      </c>
      <c r="I102" s="4">
        <v>16.0</v>
      </c>
      <c r="J102" s="1">
        <v>10.0</v>
      </c>
    </row>
    <row r="103" ht="15.75" customHeight="1">
      <c r="C103" s="2" t="s">
        <v>33</v>
      </c>
      <c r="D103" s="2">
        <v>17.0</v>
      </c>
      <c r="E103" s="2" t="s">
        <v>35</v>
      </c>
      <c r="F103" s="2" t="s">
        <v>17</v>
      </c>
      <c r="G103" s="3">
        <v>4.0</v>
      </c>
      <c r="H103" s="4">
        <v>10.0</v>
      </c>
      <c r="I103" s="4">
        <v>20.0</v>
      </c>
      <c r="J103" s="1">
        <v>12.0</v>
      </c>
    </row>
    <row r="104" ht="15.75" customHeight="1">
      <c r="C104" s="2" t="s">
        <v>33</v>
      </c>
      <c r="D104" s="2">
        <v>18.0</v>
      </c>
      <c r="E104" s="2" t="s">
        <v>36</v>
      </c>
      <c r="F104" s="2" t="s">
        <v>12</v>
      </c>
      <c r="G104" s="3">
        <v>5.0</v>
      </c>
      <c r="H104" s="4">
        <v>3.06</v>
      </c>
      <c r="I104" s="4">
        <v>1.02</v>
      </c>
      <c r="J104" s="1">
        <v>0.63</v>
      </c>
    </row>
    <row r="105" ht="15.75" customHeight="1">
      <c r="C105" s="2" t="s">
        <v>33</v>
      </c>
      <c r="D105" s="2">
        <v>18.0</v>
      </c>
      <c r="E105" s="2" t="s">
        <v>36</v>
      </c>
      <c r="F105" s="2" t="s">
        <v>13</v>
      </c>
      <c r="G105" s="3">
        <v>5.0</v>
      </c>
      <c r="H105" s="4">
        <v>3.0</v>
      </c>
      <c r="I105" s="4">
        <v>0.5</v>
      </c>
      <c r="J105" s="1">
        <v>0.31</v>
      </c>
    </row>
    <row r="106" ht="15.75" customHeight="1">
      <c r="C106" s="2" t="s">
        <v>33</v>
      </c>
      <c r="D106" s="2">
        <v>18.0</v>
      </c>
      <c r="E106" s="2" t="s">
        <v>36</v>
      </c>
      <c r="F106" s="2" t="s">
        <v>14</v>
      </c>
      <c r="G106" s="3">
        <v>4.0</v>
      </c>
      <c r="H106" s="4">
        <v>7.78</v>
      </c>
      <c r="I106" s="4">
        <v>3.0</v>
      </c>
      <c r="J106" s="1">
        <v>1.57</v>
      </c>
    </row>
    <row r="107" ht="15.75" customHeight="1">
      <c r="C107" s="2" t="s">
        <v>33</v>
      </c>
      <c r="D107" s="2">
        <v>18.0</v>
      </c>
      <c r="E107" s="2" t="s">
        <v>36</v>
      </c>
      <c r="F107" s="2" t="s">
        <v>15</v>
      </c>
      <c r="G107" s="3">
        <v>4.0</v>
      </c>
      <c r="H107" s="4">
        <v>7.56</v>
      </c>
      <c r="I107" s="4">
        <v>3.0</v>
      </c>
      <c r="J107" s="1">
        <v>0.4</v>
      </c>
    </row>
    <row r="108" ht="15.75" customHeight="1">
      <c r="C108" s="2" t="s">
        <v>33</v>
      </c>
      <c r="D108" s="2">
        <v>18.0</v>
      </c>
      <c r="E108" s="2" t="s">
        <v>36</v>
      </c>
      <c r="F108" s="2" t="s">
        <v>16</v>
      </c>
      <c r="G108" s="3">
        <v>5.0</v>
      </c>
      <c r="H108" s="4">
        <v>4.6</v>
      </c>
      <c r="I108" s="4">
        <v>8.0</v>
      </c>
      <c r="J108" s="1">
        <v>5.0</v>
      </c>
    </row>
    <row r="109" ht="15.75" customHeight="1">
      <c r="C109" s="2" t="s">
        <v>33</v>
      </c>
      <c r="D109" s="2">
        <v>18.0</v>
      </c>
      <c r="E109" s="2" t="s">
        <v>36</v>
      </c>
      <c r="F109" s="2" t="s">
        <v>17</v>
      </c>
      <c r="G109" s="3">
        <v>2.0</v>
      </c>
      <c r="H109" s="4">
        <v>4.87</v>
      </c>
      <c r="I109" s="4">
        <v>46.0</v>
      </c>
      <c r="J109" s="1">
        <v>28.0</v>
      </c>
    </row>
    <row r="110" ht="15.75" customHeight="1">
      <c r="C110" s="2" t="s">
        <v>33</v>
      </c>
      <c r="D110" s="2">
        <v>19.0</v>
      </c>
      <c r="E110" s="2" t="s">
        <v>37</v>
      </c>
      <c r="F110" s="2" t="s">
        <v>12</v>
      </c>
      <c r="G110" s="3">
        <v>5.0</v>
      </c>
      <c r="H110" s="4">
        <v>53.37</v>
      </c>
      <c r="I110" s="4">
        <v>2.0</v>
      </c>
      <c r="J110" s="1">
        <v>1.34</v>
      </c>
    </row>
    <row r="111" ht="15.75" customHeight="1">
      <c r="C111" s="2" t="s">
        <v>33</v>
      </c>
      <c r="D111" s="2">
        <v>19.0</v>
      </c>
      <c r="E111" s="2" t="s">
        <v>37</v>
      </c>
      <c r="F111" s="2" t="s">
        <v>13</v>
      </c>
      <c r="G111" s="3">
        <v>3.0</v>
      </c>
      <c r="H111" s="4">
        <v>52.55</v>
      </c>
      <c r="I111" s="4">
        <v>4.0</v>
      </c>
      <c r="J111" s="1">
        <v>3.0</v>
      </c>
    </row>
    <row r="112" ht="15.75" customHeight="1">
      <c r="C112" s="2" t="s">
        <v>33</v>
      </c>
      <c r="D112" s="2">
        <v>19.0</v>
      </c>
      <c r="E112" s="2" t="s">
        <v>37</v>
      </c>
      <c r="F112" s="2" t="s">
        <v>14</v>
      </c>
      <c r="G112" s="3">
        <v>5.0</v>
      </c>
      <c r="H112" s="4">
        <v>22.45</v>
      </c>
      <c r="I112" s="4">
        <v>4.0</v>
      </c>
      <c r="J112" s="1">
        <v>3.0</v>
      </c>
    </row>
    <row r="113" ht="15.75" customHeight="1">
      <c r="C113" s="2" t="s">
        <v>33</v>
      </c>
      <c r="D113" s="2">
        <v>19.0</v>
      </c>
      <c r="E113" s="2" t="s">
        <v>37</v>
      </c>
      <c r="F113" s="2" t="s">
        <v>15</v>
      </c>
      <c r="G113" s="3">
        <v>5.0</v>
      </c>
      <c r="H113" s="4">
        <v>22.25</v>
      </c>
      <c r="I113" s="4">
        <v>0.41</v>
      </c>
      <c r="J113" s="1">
        <v>0.26</v>
      </c>
    </row>
    <row r="114" ht="15.75" customHeight="1">
      <c r="C114" s="2" t="s">
        <v>33</v>
      </c>
      <c r="D114" s="2">
        <v>19.0</v>
      </c>
      <c r="E114" s="2" t="s">
        <v>37</v>
      </c>
      <c r="F114" s="2" t="s">
        <v>16</v>
      </c>
      <c r="G114" s="3">
        <v>5.0</v>
      </c>
      <c r="H114" s="4">
        <v>37.2</v>
      </c>
      <c r="I114" s="4">
        <v>27.0</v>
      </c>
      <c r="J114" s="1">
        <v>17.0</v>
      </c>
    </row>
    <row r="115" ht="15.75" customHeight="1">
      <c r="C115" s="2" t="s">
        <v>33</v>
      </c>
      <c r="D115" s="2">
        <v>19.0</v>
      </c>
      <c r="E115" s="2" t="s">
        <v>37</v>
      </c>
      <c r="F115" s="2" t="s">
        <v>17</v>
      </c>
      <c r="G115" s="3">
        <v>4.0</v>
      </c>
      <c r="H115" s="4">
        <v>37.47</v>
      </c>
      <c r="I115" s="4">
        <v>39.0</v>
      </c>
      <c r="J115" s="1">
        <v>24.0</v>
      </c>
    </row>
    <row r="116" ht="15.75" customHeight="1">
      <c r="C116" s="2" t="s">
        <v>33</v>
      </c>
      <c r="D116" s="2">
        <v>20.0</v>
      </c>
      <c r="E116" s="2" t="s">
        <v>38</v>
      </c>
      <c r="F116" s="2" t="s">
        <v>12</v>
      </c>
      <c r="G116" s="3">
        <v>5.0</v>
      </c>
      <c r="H116" s="4">
        <v>22.27</v>
      </c>
      <c r="I116" s="4">
        <v>3.0</v>
      </c>
      <c r="J116" s="1">
        <v>1.55</v>
      </c>
    </row>
    <row r="117" ht="15.75" customHeight="1">
      <c r="C117" s="2" t="s">
        <v>33</v>
      </c>
      <c r="D117" s="2">
        <v>20.0</v>
      </c>
      <c r="E117" s="2" t="s">
        <v>38</v>
      </c>
      <c r="F117" s="2" t="s">
        <v>13</v>
      </c>
      <c r="G117" s="3">
        <v>5.0</v>
      </c>
      <c r="H117" s="4">
        <v>26.25</v>
      </c>
      <c r="I117" s="4">
        <v>3.0</v>
      </c>
      <c r="J117" s="1">
        <v>1.82</v>
      </c>
    </row>
    <row r="118" ht="15.75" customHeight="1">
      <c r="C118" s="2" t="s">
        <v>33</v>
      </c>
      <c r="D118" s="2">
        <v>20.0</v>
      </c>
      <c r="E118" s="2" t="s">
        <v>38</v>
      </c>
      <c r="F118" s="2" t="s">
        <v>14</v>
      </c>
      <c r="G118" s="3">
        <v>5.0</v>
      </c>
      <c r="H118" s="4">
        <v>26.38</v>
      </c>
      <c r="I118" s="4">
        <v>3.0</v>
      </c>
      <c r="J118" s="1">
        <v>1.59</v>
      </c>
    </row>
    <row r="119" ht="15.75" customHeight="1">
      <c r="C119" s="2" t="s">
        <v>33</v>
      </c>
      <c r="D119" s="2">
        <v>20.0</v>
      </c>
      <c r="E119" s="2" t="s">
        <v>38</v>
      </c>
      <c r="F119" s="2" t="s">
        <v>15</v>
      </c>
      <c r="G119" s="3">
        <v>4.0</v>
      </c>
      <c r="H119" s="4">
        <v>26.23</v>
      </c>
      <c r="I119" s="4">
        <v>1.05</v>
      </c>
      <c r="J119" s="1">
        <v>0.65</v>
      </c>
    </row>
    <row r="120" ht="15.75" customHeight="1">
      <c r="C120" s="2" t="s">
        <v>33</v>
      </c>
      <c r="D120" s="2">
        <v>20.0</v>
      </c>
      <c r="E120" s="2" t="s">
        <v>38</v>
      </c>
      <c r="F120" s="2" t="s">
        <v>16</v>
      </c>
      <c r="G120" s="3">
        <v>4.0</v>
      </c>
      <c r="H120" s="4">
        <v>45.0</v>
      </c>
      <c r="I120" s="4">
        <v>26.0</v>
      </c>
      <c r="J120" s="1">
        <v>16.0</v>
      </c>
    </row>
    <row r="121" ht="15.75" customHeight="1">
      <c r="C121" s="2" t="s">
        <v>33</v>
      </c>
      <c r="D121" s="2">
        <v>20.0</v>
      </c>
      <c r="E121" s="2" t="s">
        <v>38</v>
      </c>
      <c r="F121" s="2" t="s">
        <v>17</v>
      </c>
      <c r="G121" s="3">
        <v>5.0</v>
      </c>
      <c r="H121" s="4">
        <v>45.28</v>
      </c>
      <c r="I121" s="4">
        <v>63.0</v>
      </c>
      <c r="J121" s="1">
        <v>39.0</v>
      </c>
    </row>
    <row r="122" ht="15.75" customHeight="1">
      <c r="C122" s="2" t="s">
        <v>39</v>
      </c>
      <c r="D122" s="2">
        <v>21.0</v>
      </c>
      <c r="E122" s="2" t="s">
        <v>40</v>
      </c>
      <c r="F122" s="2" t="s">
        <v>12</v>
      </c>
      <c r="G122" s="3">
        <v>5.0</v>
      </c>
      <c r="H122" s="4">
        <v>15.61</v>
      </c>
      <c r="I122" s="4">
        <v>1.91</v>
      </c>
      <c r="J122" s="1">
        <v>1.17</v>
      </c>
    </row>
    <row r="123" ht="15.75" customHeight="1">
      <c r="C123" s="2" t="s">
        <v>39</v>
      </c>
      <c r="D123" s="2">
        <v>21.0</v>
      </c>
      <c r="E123" s="2" t="s">
        <v>40</v>
      </c>
      <c r="F123" s="2" t="s">
        <v>13</v>
      </c>
      <c r="G123" s="3">
        <v>4.0</v>
      </c>
      <c r="H123" s="4">
        <v>15.78</v>
      </c>
      <c r="I123" s="4">
        <v>2.0</v>
      </c>
      <c r="J123" s="1">
        <v>1.37</v>
      </c>
    </row>
    <row r="124" ht="15.75" customHeight="1">
      <c r="C124" s="2" t="s">
        <v>39</v>
      </c>
      <c r="D124" s="2">
        <v>21.0</v>
      </c>
      <c r="E124" s="2" t="s">
        <v>40</v>
      </c>
      <c r="F124" s="2" t="s">
        <v>14</v>
      </c>
      <c r="G124" s="3">
        <v>4.0</v>
      </c>
      <c r="H124" s="4">
        <v>13.22</v>
      </c>
      <c r="I124" s="4">
        <v>3.0</v>
      </c>
      <c r="J124" s="1">
        <v>1.82</v>
      </c>
    </row>
    <row r="125" ht="15.75" customHeight="1">
      <c r="C125" s="2" t="s">
        <v>39</v>
      </c>
      <c r="D125" s="2">
        <v>21.0</v>
      </c>
      <c r="E125" s="2" t="s">
        <v>40</v>
      </c>
      <c r="F125" s="2" t="s">
        <v>15</v>
      </c>
      <c r="G125" s="3">
        <v>5.0</v>
      </c>
      <c r="H125" s="4">
        <v>13.3</v>
      </c>
      <c r="I125" s="4">
        <v>0.42</v>
      </c>
      <c r="J125" s="1">
        <v>0.26</v>
      </c>
    </row>
    <row r="126" ht="15.75" customHeight="1">
      <c r="C126" s="2" t="s">
        <v>39</v>
      </c>
      <c r="D126" s="2">
        <v>21.0</v>
      </c>
      <c r="E126" s="2" t="s">
        <v>40</v>
      </c>
      <c r="F126" s="2" t="s">
        <v>16</v>
      </c>
      <c r="G126" s="3">
        <v>5.0</v>
      </c>
      <c r="H126" s="4">
        <v>21.67</v>
      </c>
      <c r="I126" s="4">
        <v>45.0</v>
      </c>
      <c r="J126" s="1">
        <v>27.0</v>
      </c>
    </row>
    <row r="127" ht="15.75" customHeight="1">
      <c r="C127" s="2" t="s">
        <v>39</v>
      </c>
      <c r="D127" s="2">
        <v>21.0</v>
      </c>
      <c r="E127" s="2" t="s">
        <v>40</v>
      </c>
      <c r="F127" s="2" t="s">
        <v>17</v>
      </c>
      <c r="G127" s="3">
        <v>5.0</v>
      </c>
      <c r="H127" s="4">
        <v>21.5</v>
      </c>
      <c r="I127" s="4">
        <v>22.0</v>
      </c>
      <c r="J127" s="1">
        <v>13.0</v>
      </c>
    </row>
    <row r="128" ht="15.75" customHeight="1">
      <c r="C128" s="2" t="s">
        <v>39</v>
      </c>
      <c r="D128" s="2">
        <v>22.0</v>
      </c>
      <c r="E128" s="2" t="s">
        <v>41</v>
      </c>
      <c r="F128" s="2" t="s">
        <v>12</v>
      </c>
      <c r="G128" s="3">
        <v>5.0</v>
      </c>
      <c r="H128" s="4">
        <v>39.83</v>
      </c>
      <c r="I128" s="4">
        <v>3.0</v>
      </c>
      <c r="J128" s="1">
        <v>1.57</v>
      </c>
    </row>
    <row r="129" ht="15.75" customHeight="1">
      <c r="C129" s="2" t="s">
        <v>39</v>
      </c>
      <c r="D129" s="2">
        <v>22.0</v>
      </c>
      <c r="E129" s="2" t="s">
        <v>41</v>
      </c>
      <c r="F129" s="2" t="s">
        <v>13</v>
      </c>
      <c r="G129" s="3">
        <v>4.0</v>
      </c>
      <c r="H129" s="4">
        <v>40.68</v>
      </c>
      <c r="I129" s="4">
        <v>6.0</v>
      </c>
      <c r="J129" s="1">
        <v>4.0</v>
      </c>
    </row>
    <row r="130" ht="15.75" customHeight="1">
      <c r="C130" s="2" t="s">
        <v>39</v>
      </c>
      <c r="D130" s="2">
        <v>22.0</v>
      </c>
      <c r="E130" s="2" t="s">
        <v>41</v>
      </c>
      <c r="F130" s="2" t="s">
        <v>14</v>
      </c>
      <c r="G130" s="3">
        <v>5.0</v>
      </c>
      <c r="H130" s="4">
        <v>41.56</v>
      </c>
      <c r="I130" s="4">
        <v>7.0</v>
      </c>
      <c r="J130" s="1">
        <v>5.0</v>
      </c>
    </row>
    <row r="131" ht="15.75" customHeight="1">
      <c r="C131" s="2" t="s">
        <v>39</v>
      </c>
      <c r="D131" s="2">
        <v>22.0</v>
      </c>
      <c r="E131" s="2" t="s">
        <v>41</v>
      </c>
      <c r="F131" s="2" t="s">
        <v>15</v>
      </c>
      <c r="G131" s="3">
        <v>5.0</v>
      </c>
      <c r="H131" s="4">
        <v>42.55</v>
      </c>
      <c r="I131" s="4">
        <v>1.09</v>
      </c>
      <c r="J131" s="1">
        <v>0.67</v>
      </c>
    </row>
    <row r="132" ht="15.75" customHeight="1">
      <c r="C132" s="2" t="s">
        <v>39</v>
      </c>
      <c r="D132" s="2">
        <v>22.0</v>
      </c>
      <c r="E132" s="2" t="s">
        <v>41</v>
      </c>
      <c r="F132" s="2" t="s">
        <v>16</v>
      </c>
      <c r="G132" s="3">
        <v>5.0</v>
      </c>
      <c r="H132" s="4">
        <v>52.22</v>
      </c>
      <c r="I132" s="4">
        <v>45.0</v>
      </c>
      <c r="J132" s="1">
        <v>27.0</v>
      </c>
    </row>
    <row r="133" ht="15.75" customHeight="1">
      <c r="C133" s="2" t="s">
        <v>39</v>
      </c>
      <c r="D133" s="2">
        <v>22.0</v>
      </c>
      <c r="E133" s="2" t="s">
        <v>41</v>
      </c>
      <c r="F133" s="2" t="s">
        <v>17</v>
      </c>
      <c r="G133" s="3">
        <v>4.0</v>
      </c>
      <c r="H133" s="4">
        <v>53.05</v>
      </c>
      <c r="I133" s="4">
        <v>40.0</v>
      </c>
      <c r="J133" s="1">
        <v>25.0</v>
      </c>
    </row>
    <row r="134" ht="15.75" customHeight="1">
      <c r="C134" s="2" t="s">
        <v>39</v>
      </c>
      <c r="D134" s="2">
        <v>23.0</v>
      </c>
      <c r="E134" s="2" t="s">
        <v>42</v>
      </c>
      <c r="F134" s="2" t="s">
        <v>12</v>
      </c>
      <c r="G134" s="3">
        <v>5.0</v>
      </c>
      <c r="H134" s="4">
        <v>7.0</v>
      </c>
      <c r="I134" s="4">
        <v>1.78</v>
      </c>
      <c r="J134" s="1">
        <v>1.09</v>
      </c>
    </row>
    <row r="135" ht="15.75" customHeight="1">
      <c r="C135" s="2" t="s">
        <v>39</v>
      </c>
      <c r="D135" s="2">
        <v>23.0</v>
      </c>
      <c r="E135" s="2" t="s">
        <v>42</v>
      </c>
      <c r="F135" s="2" t="s">
        <v>13</v>
      </c>
      <c r="G135" s="3">
        <v>5.0</v>
      </c>
      <c r="H135" s="4">
        <v>7.1</v>
      </c>
      <c r="I135" s="4">
        <v>1.2</v>
      </c>
      <c r="J135" s="1">
        <v>0.74</v>
      </c>
    </row>
    <row r="136" ht="15.75" customHeight="1">
      <c r="C136" s="2" t="s">
        <v>39</v>
      </c>
      <c r="D136" s="2">
        <v>23.0</v>
      </c>
      <c r="E136" s="2" t="s">
        <v>42</v>
      </c>
      <c r="F136" s="2" t="s">
        <v>14</v>
      </c>
      <c r="G136" s="3">
        <v>5.0</v>
      </c>
      <c r="H136" s="4">
        <v>8.82</v>
      </c>
      <c r="I136" s="4">
        <v>2.0</v>
      </c>
      <c r="J136" s="1">
        <v>1.38</v>
      </c>
    </row>
    <row r="137" ht="15.75" customHeight="1">
      <c r="C137" s="2" t="s">
        <v>39</v>
      </c>
      <c r="D137" s="2">
        <v>23.0</v>
      </c>
      <c r="E137" s="2" t="s">
        <v>42</v>
      </c>
      <c r="F137" s="2" t="s">
        <v>15</v>
      </c>
      <c r="G137" s="3">
        <v>4.0</v>
      </c>
      <c r="H137" s="4">
        <v>9.0</v>
      </c>
      <c r="I137" s="4">
        <v>0.35</v>
      </c>
      <c r="J137" s="1">
        <v>0.22</v>
      </c>
    </row>
    <row r="138" ht="15.75" customHeight="1">
      <c r="C138" s="2" t="s">
        <v>39</v>
      </c>
      <c r="D138" s="2">
        <v>23.0</v>
      </c>
      <c r="E138" s="2" t="s">
        <v>42</v>
      </c>
      <c r="F138" s="2" t="s">
        <v>16</v>
      </c>
      <c r="G138" s="3">
        <v>3.0</v>
      </c>
      <c r="H138" s="4">
        <v>25.89</v>
      </c>
      <c r="I138" s="4">
        <v>33.0</v>
      </c>
      <c r="J138" s="1">
        <v>20.0</v>
      </c>
    </row>
    <row r="139" ht="15.75" customHeight="1">
      <c r="C139" s="2" t="s">
        <v>39</v>
      </c>
      <c r="D139" s="2">
        <v>23.0</v>
      </c>
      <c r="E139" s="2" t="s">
        <v>42</v>
      </c>
      <c r="F139" s="2" t="s">
        <v>17</v>
      </c>
      <c r="G139" s="3">
        <v>5.0</v>
      </c>
      <c r="H139" s="4">
        <v>26.05</v>
      </c>
      <c r="I139" s="4">
        <v>29.0</v>
      </c>
      <c r="J139" s="1">
        <v>18.0</v>
      </c>
    </row>
    <row r="140" ht="15.75" customHeight="1">
      <c r="C140" s="2" t="s">
        <v>39</v>
      </c>
      <c r="D140" s="2">
        <v>24.0</v>
      </c>
      <c r="E140" s="2" t="s">
        <v>43</v>
      </c>
      <c r="F140" s="2" t="s">
        <v>12</v>
      </c>
      <c r="G140" s="3">
        <v>3.0</v>
      </c>
      <c r="H140" s="4">
        <v>50.1</v>
      </c>
      <c r="I140" s="4">
        <v>7.0</v>
      </c>
      <c r="J140" s="1">
        <v>4.0</v>
      </c>
    </row>
    <row r="141" ht="15.75" customHeight="1">
      <c r="C141" s="2" t="s">
        <v>39</v>
      </c>
      <c r="D141" s="2">
        <v>24.0</v>
      </c>
      <c r="E141" s="2" t="s">
        <v>43</v>
      </c>
      <c r="F141" s="2" t="s">
        <v>13</v>
      </c>
      <c r="G141" s="3">
        <v>5.0</v>
      </c>
      <c r="H141" s="4">
        <v>50.0</v>
      </c>
      <c r="I141" s="4">
        <v>6.0</v>
      </c>
      <c r="J141" s="1">
        <v>3.0</v>
      </c>
    </row>
    <row r="142" ht="15.75" customHeight="1">
      <c r="C142" s="2" t="s">
        <v>39</v>
      </c>
      <c r="D142" s="2">
        <v>24.0</v>
      </c>
      <c r="E142" s="2" t="s">
        <v>43</v>
      </c>
      <c r="F142" s="2" t="s">
        <v>14</v>
      </c>
      <c r="G142" s="3">
        <v>4.0</v>
      </c>
      <c r="H142" s="4">
        <v>55.56</v>
      </c>
      <c r="I142" s="4">
        <v>7.0</v>
      </c>
      <c r="J142" s="1">
        <v>4.0</v>
      </c>
    </row>
    <row r="143" ht="15.75" customHeight="1">
      <c r="C143" s="2" t="s">
        <v>39</v>
      </c>
      <c r="D143" s="2">
        <v>24.0</v>
      </c>
      <c r="E143" s="2" t="s">
        <v>43</v>
      </c>
      <c r="F143" s="2" t="s">
        <v>15</v>
      </c>
      <c r="G143" s="3">
        <v>4.0</v>
      </c>
      <c r="H143" s="4">
        <v>56.0</v>
      </c>
      <c r="I143" s="4">
        <v>0.32</v>
      </c>
      <c r="J143" s="1">
        <v>0.19</v>
      </c>
    </row>
    <row r="144" ht="15.75" customHeight="1">
      <c r="C144" s="2" t="s">
        <v>39</v>
      </c>
      <c r="D144" s="2">
        <v>24.0</v>
      </c>
      <c r="E144" s="2" t="s">
        <v>43</v>
      </c>
      <c r="F144" s="2" t="s">
        <v>16</v>
      </c>
      <c r="G144" s="3">
        <v>4.0</v>
      </c>
      <c r="H144" s="4">
        <v>42.0</v>
      </c>
      <c r="I144" s="4">
        <v>36.0</v>
      </c>
      <c r="J144" s="1">
        <v>22.0</v>
      </c>
    </row>
    <row r="145" ht="15.75" customHeight="1">
      <c r="C145" s="2" t="s">
        <v>39</v>
      </c>
      <c r="D145" s="2">
        <v>24.0</v>
      </c>
      <c r="E145" s="2" t="s">
        <v>43</v>
      </c>
      <c r="F145" s="2" t="s">
        <v>17</v>
      </c>
      <c r="G145" s="3">
        <v>5.0</v>
      </c>
      <c r="H145" s="4">
        <v>42.1</v>
      </c>
      <c r="I145" s="4">
        <v>42.0</v>
      </c>
      <c r="J145" s="1">
        <v>26.0</v>
      </c>
    </row>
    <row r="146" ht="15.75" customHeight="1">
      <c r="C146" s="2" t="s">
        <v>39</v>
      </c>
      <c r="D146" s="2">
        <v>25.0</v>
      </c>
      <c r="E146" s="2" t="s">
        <v>44</v>
      </c>
      <c r="F146" s="2" t="s">
        <v>12</v>
      </c>
      <c r="G146" s="3">
        <v>4.0</v>
      </c>
      <c r="H146" s="4">
        <v>33.54</v>
      </c>
      <c r="I146" s="4">
        <v>2.0</v>
      </c>
      <c r="J146" s="1">
        <v>1.35</v>
      </c>
    </row>
    <row r="147" ht="15.75" customHeight="1">
      <c r="C147" s="2" t="s">
        <v>39</v>
      </c>
      <c r="D147" s="2">
        <v>25.0</v>
      </c>
      <c r="E147" s="2" t="s">
        <v>44</v>
      </c>
      <c r="F147" s="2" t="s">
        <v>13</v>
      </c>
      <c r="G147" s="3">
        <v>5.0</v>
      </c>
      <c r="H147" s="4">
        <v>34.09</v>
      </c>
      <c r="I147" s="4">
        <v>5.0</v>
      </c>
      <c r="J147" s="1">
        <v>3.0</v>
      </c>
    </row>
    <row r="148" ht="15.75" customHeight="1">
      <c r="C148" s="2" t="s">
        <v>39</v>
      </c>
      <c r="D148" s="2">
        <v>25.0</v>
      </c>
      <c r="E148" s="2" t="s">
        <v>44</v>
      </c>
      <c r="F148" s="2" t="s">
        <v>14</v>
      </c>
      <c r="G148" s="3">
        <v>5.0</v>
      </c>
      <c r="H148" s="4">
        <v>17.44</v>
      </c>
      <c r="I148" s="4">
        <v>5.0</v>
      </c>
      <c r="J148" s="1">
        <v>3.0</v>
      </c>
    </row>
    <row r="149" ht="15.75" customHeight="1">
      <c r="C149" s="2" t="s">
        <v>39</v>
      </c>
      <c r="D149" s="2">
        <v>25.0</v>
      </c>
      <c r="E149" s="2" t="s">
        <v>44</v>
      </c>
      <c r="F149" s="2" t="s">
        <v>15</v>
      </c>
      <c r="G149" s="3">
        <v>5.0</v>
      </c>
      <c r="H149" s="4">
        <v>17.46</v>
      </c>
      <c r="I149" s="4">
        <v>3.0</v>
      </c>
      <c r="J149" s="1">
        <v>1.79</v>
      </c>
    </row>
    <row r="150" ht="15.75" customHeight="1">
      <c r="C150" s="2" t="s">
        <v>39</v>
      </c>
      <c r="D150" s="2">
        <v>25.0</v>
      </c>
      <c r="E150" s="2" t="s">
        <v>44</v>
      </c>
      <c r="F150" s="2" t="s">
        <v>16</v>
      </c>
      <c r="G150" s="3">
        <v>5.0</v>
      </c>
      <c r="H150" s="4">
        <v>16.42</v>
      </c>
      <c r="I150" s="4">
        <v>23.0</v>
      </c>
      <c r="J150" s="1">
        <v>14.0</v>
      </c>
    </row>
    <row r="151" ht="15.75" customHeight="1">
      <c r="C151" s="2" t="s">
        <v>39</v>
      </c>
      <c r="D151" s="2">
        <v>25.0</v>
      </c>
      <c r="E151" s="2" t="s">
        <v>44</v>
      </c>
      <c r="F151" s="2" t="s">
        <v>17</v>
      </c>
      <c r="G151" s="3">
        <v>5.0</v>
      </c>
      <c r="H151" s="4">
        <v>16.54</v>
      </c>
      <c r="I151" s="4">
        <v>47.0</v>
      </c>
      <c r="J151" s="1">
        <v>29.0</v>
      </c>
    </row>
    <row r="152" ht="15.75" customHeight="1">
      <c r="C152" s="2" t="s">
        <v>45</v>
      </c>
      <c r="D152" s="2">
        <v>26.0</v>
      </c>
      <c r="E152" s="2" t="s">
        <v>46</v>
      </c>
      <c r="F152" s="2" t="s">
        <v>12</v>
      </c>
      <c r="G152" s="3">
        <v>5.0</v>
      </c>
      <c r="H152" s="4">
        <v>44.59</v>
      </c>
      <c r="I152" s="4">
        <v>4.0</v>
      </c>
      <c r="J152" s="1">
        <v>2.0</v>
      </c>
    </row>
    <row r="153" ht="15.75" customHeight="1">
      <c r="C153" s="2" t="s">
        <v>45</v>
      </c>
      <c r="D153" s="2">
        <v>26.0</v>
      </c>
      <c r="E153" s="2" t="s">
        <v>46</v>
      </c>
      <c r="F153" s="2" t="s">
        <v>13</v>
      </c>
      <c r="G153" s="3">
        <v>5.0</v>
      </c>
      <c r="H153" s="4">
        <v>44.78</v>
      </c>
      <c r="I153" s="4">
        <v>7.0</v>
      </c>
      <c r="J153" s="1">
        <v>4.0</v>
      </c>
    </row>
    <row r="154" ht="15.75" customHeight="1">
      <c r="C154" s="2" t="s">
        <v>45</v>
      </c>
      <c r="D154" s="2">
        <v>26.0</v>
      </c>
      <c r="E154" s="2" t="s">
        <v>46</v>
      </c>
      <c r="F154" s="2" t="s">
        <v>14</v>
      </c>
      <c r="G154" s="3">
        <v>5.0</v>
      </c>
      <c r="H154" s="4">
        <v>42.01</v>
      </c>
      <c r="I154" s="4">
        <v>7.0</v>
      </c>
      <c r="J154" s="1">
        <v>4.0</v>
      </c>
    </row>
    <row r="155" ht="15.75" customHeight="1">
      <c r="C155" s="2" t="s">
        <v>45</v>
      </c>
      <c r="D155" s="2">
        <v>26.0</v>
      </c>
      <c r="E155" s="2" t="s">
        <v>46</v>
      </c>
      <c r="F155" s="2" t="s">
        <v>15</v>
      </c>
      <c r="G155" s="3">
        <v>5.0</v>
      </c>
      <c r="H155" s="4">
        <v>41.41</v>
      </c>
      <c r="I155" s="4">
        <v>0.94</v>
      </c>
      <c r="J155" s="1">
        <v>0.58</v>
      </c>
    </row>
    <row r="156" ht="15.75" customHeight="1">
      <c r="C156" s="2" t="s">
        <v>45</v>
      </c>
      <c r="D156" s="2">
        <v>26.0</v>
      </c>
      <c r="E156" s="2" t="s">
        <v>46</v>
      </c>
      <c r="F156" s="2" t="s">
        <v>16</v>
      </c>
      <c r="G156" s="3">
        <v>5.0</v>
      </c>
      <c r="H156" s="4">
        <v>59.8</v>
      </c>
      <c r="I156" s="4">
        <v>35.0</v>
      </c>
      <c r="J156" s="1">
        <v>21.0</v>
      </c>
    </row>
    <row r="157" ht="15.75" customHeight="1">
      <c r="C157" s="2" t="s">
        <v>45</v>
      </c>
      <c r="D157" s="2">
        <v>26.0</v>
      </c>
      <c r="E157" s="2" t="s">
        <v>46</v>
      </c>
      <c r="F157" s="2" t="s">
        <v>17</v>
      </c>
      <c r="G157" s="3">
        <v>4.0</v>
      </c>
      <c r="H157" s="4">
        <v>59.83</v>
      </c>
      <c r="I157" s="4">
        <v>52.0</v>
      </c>
      <c r="J157" s="1">
        <v>32.0</v>
      </c>
    </row>
    <row r="158" ht="15.75" customHeight="1">
      <c r="C158" s="2" t="s">
        <v>45</v>
      </c>
      <c r="D158" s="2">
        <v>27.0</v>
      </c>
      <c r="E158" s="2" t="s">
        <v>47</v>
      </c>
      <c r="F158" s="2" t="s">
        <v>12</v>
      </c>
      <c r="G158" s="3">
        <v>5.0</v>
      </c>
      <c r="H158" s="4">
        <v>4.61</v>
      </c>
      <c r="I158" s="4">
        <v>1.71</v>
      </c>
      <c r="J158" s="1">
        <v>1.06</v>
      </c>
    </row>
    <row r="159" ht="15.75" customHeight="1">
      <c r="C159" s="2" t="s">
        <v>45</v>
      </c>
      <c r="D159" s="2">
        <v>27.0</v>
      </c>
      <c r="E159" s="2" t="s">
        <v>47</v>
      </c>
      <c r="F159" s="2" t="s">
        <v>13</v>
      </c>
      <c r="G159" s="3">
        <v>4.0</v>
      </c>
      <c r="H159" s="4">
        <v>3.96</v>
      </c>
      <c r="I159" s="4">
        <v>1.32</v>
      </c>
      <c r="J159" s="1">
        <v>0.81</v>
      </c>
    </row>
    <row r="160" ht="15.75" customHeight="1">
      <c r="C160" s="2" t="s">
        <v>45</v>
      </c>
      <c r="D160" s="2">
        <v>27.0</v>
      </c>
      <c r="E160" s="2" t="s">
        <v>47</v>
      </c>
      <c r="F160" s="2" t="s">
        <v>14</v>
      </c>
      <c r="G160" s="3">
        <v>5.0</v>
      </c>
      <c r="H160" s="4">
        <v>24.45</v>
      </c>
      <c r="I160" s="4">
        <v>1.71</v>
      </c>
      <c r="J160" s="1">
        <v>1.05</v>
      </c>
    </row>
    <row r="161" ht="15.75" customHeight="1">
      <c r="C161" s="2" t="s">
        <v>45</v>
      </c>
      <c r="D161" s="2">
        <v>27.0</v>
      </c>
      <c r="E161" s="2" t="s">
        <v>47</v>
      </c>
      <c r="F161" s="2" t="s">
        <v>15</v>
      </c>
      <c r="G161" s="3">
        <v>5.0</v>
      </c>
      <c r="H161" s="4">
        <v>24.5</v>
      </c>
      <c r="I161" s="4">
        <v>0.5</v>
      </c>
      <c r="J161" s="1">
        <v>0.31</v>
      </c>
    </row>
    <row r="162" ht="15.75" customHeight="1">
      <c r="C162" s="2" t="s">
        <v>45</v>
      </c>
      <c r="D162" s="2">
        <v>27.0</v>
      </c>
      <c r="E162" s="2" t="s">
        <v>47</v>
      </c>
      <c r="F162" s="2" t="s">
        <v>16</v>
      </c>
      <c r="G162" s="3">
        <v>3.0</v>
      </c>
      <c r="H162" s="4">
        <v>33.34</v>
      </c>
      <c r="I162" s="4">
        <v>37.0</v>
      </c>
      <c r="J162" s="1">
        <v>23.0</v>
      </c>
    </row>
    <row r="163" ht="15.75" customHeight="1">
      <c r="C163" s="2" t="s">
        <v>45</v>
      </c>
      <c r="D163" s="2">
        <v>27.0</v>
      </c>
      <c r="E163" s="2" t="s">
        <v>47</v>
      </c>
      <c r="F163" s="2" t="s">
        <v>17</v>
      </c>
      <c r="G163" s="3">
        <v>5.0</v>
      </c>
      <c r="H163" s="4">
        <v>33.66</v>
      </c>
      <c r="I163" s="4">
        <v>23.0</v>
      </c>
      <c r="J163" s="1">
        <v>14.0</v>
      </c>
    </row>
    <row r="164" ht="15.75" customHeight="1">
      <c r="C164" s="2" t="s">
        <v>45</v>
      </c>
      <c r="D164" s="2">
        <v>28.0</v>
      </c>
      <c r="E164" s="2" t="s">
        <v>48</v>
      </c>
      <c r="F164" s="2" t="s">
        <v>12</v>
      </c>
      <c r="G164" s="3">
        <v>5.0</v>
      </c>
      <c r="H164" s="4">
        <v>5.09</v>
      </c>
      <c r="I164" s="4">
        <v>1.37</v>
      </c>
      <c r="J164" s="1">
        <v>0.84</v>
      </c>
    </row>
    <row r="165" ht="15.75" customHeight="1">
      <c r="C165" s="2" t="s">
        <v>45</v>
      </c>
      <c r="D165" s="2">
        <v>28.0</v>
      </c>
      <c r="E165" s="2" t="s">
        <v>48</v>
      </c>
      <c r="F165" s="2" t="s">
        <v>13</v>
      </c>
      <c r="G165" s="3">
        <v>5.0</v>
      </c>
      <c r="H165" s="4">
        <v>5.08</v>
      </c>
      <c r="I165" s="4">
        <v>0.81</v>
      </c>
      <c r="J165" s="1">
        <v>0.5</v>
      </c>
    </row>
    <row r="166" ht="15.75" customHeight="1">
      <c r="C166" s="2" t="s">
        <v>45</v>
      </c>
      <c r="D166" s="2">
        <v>28.0</v>
      </c>
      <c r="E166" s="2" t="s">
        <v>48</v>
      </c>
      <c r="F166" s="2" t="s">
        <v>14</v>
      </c>
      <c r="G166" s="3">
        <v>5.0</v>
      </c>
      <c r="H166" s="4">
        <v>3.44</v>
      </c>
      <c r="I166" s="4">
        <v>1.58</v>
      </c>
      <c r="J166" s="1">
        <v>0.97</v>
      </c>
    </row>
    <row r="167" ht="15.75" customHeight="1">
      <c r="C167" s="2" t="s">
        <v>45</v>
      </c>
      <c r="D167" s="2">
        <v>28.0</v>
      </c>
      <c r="E167" s="2" t="s">
        <v>48</v>
      </c>
      <c r="F167" s="2" t="s">
        <v>15</v>
      </c>
      <c r="G167" s="3">
        <v>3.0</v>
      </c>
      <c r="H167" s="4">
        <v>3.34</v>
      </c>
      <c r="I167" s="4">
        <v>0.45</v>
      </c>
      <c r="J167" s="1">
        <v>0.28</v>
      </c>
    </row>
    <row r="168" ht="15.75" customHeight="1">
      <c r="C168" s="2" t="s">
        <v>45</v>
      </c>
      <c r="D168" s="2">
        <v>28.0</v>
      </c>
      <c r="E168" s="2" t="s">
        <v>48</v>
      </c>
      <c r="F168" s="2" t="s">
        <v>16</v>
      </c>
      <c r="G168" s="3">
        <v>5.0</v>
      </c>
      <c r="H168" s="4">
        <v>16.45</v>
      </c>
      <c r="I168" s="4">
        <v>37.0</v>
      </c>
      <c r="J168" s="1">
        <v>23.0</v>
      </c>
    </row>
    <row r="169" ht="15.75" customHeight="1">
      <c r="C169" s="2" t="s">
        <v>45</v>
      </c>
      <c r="D169" s="2">
        <v>28.0</v>
      </c>
      <c r="E169" s="2" t="s">
        <v>48</v>
      </c>
      <c r="F169" s="2" t="s">
        <v>17</v>
      </c>
      <c r="G169" s="3">
        <v>5.0</v>
      </c>
      <c r="H169" s="4">
        <v>17.0</v>
      </c>
      <c r="I169" s="4">
        <v>22.0</v>
      </c>
      <c r="J169" s="1">
        <v>14.0</v>
      </c>
    </row>
    <row r="170" ht="15.75" customHeight="1">
      <c r="C170" s="2" t="s">
        <v>45</v>
      </c>
      <c r="D170" s="2">
        <v>29.0</v>
      </c>
      <c r="E170" s="2" t="s">
        <v>49</v>
      </c>
      <c r="F170" s="2" t="s">
        <v>12</v>
      </c>
      <c r="G170" s="3">
        <v>5.0</v>
      </c>
      <c r="H170" s="4">
        <v>25.09</v>
      </c>
      <c r="I170" s="4">
        <v>3.0</v>
      </c>
      <c r="J170" s="1">
        <v>2.0</v>
      </c>
    </row>
    <row r="171" ht="15.75" customHeight="1">
      <c r="C171" s="2" t="s">
        <v>45</v>
      </c>
      <c r="D171" s="2">
        <v>29.0</v>
      </c>
      <c r="E171" s="2" t="s">
        <v>49</v>
      </c>
      <c r="F171" s="2" t="s">
        <v>13</v>
      </c>
      <c r="G171" s="3">
        <v>4.0</v>
      </c>
      <c r="H171" s="4">
        <v>16.17</v>
      </c>
      <c r="I171" s="4">
        <v>4.0</v>
      </c>
      <c r="J171" s="1">
        <v>2.0</v>
      </c>
    </row>
    <row r="172" ht="15.75" customHeight="1">
      <c r="C172" s="2" t="s">
        <v>45</v>
      </c>
      <c r="D172" s="2">
        <v>29.0</v>
      </c>
      <c r="E172" s="2" t="s">
        <v>49</v>
      </c>
      <c r="F172" s="2" t="s">
        <v>14</v>
      </c>
      <c r="G172" s="3">
        <v>4.0</v>
      </c>
      <c r="H172" s="4">
        <v>44.0</v>
      </c>
      <c r="I172" s="4">
        <v>5.0</v>
      </c>
      <c r="J172" s="1">
        <v>1.6</v>
      </c>
    </row>
    <row r="173" ht="15.75" customHeight="1">
      <c r="C173" s="2" t="s">
        <v>45</v>
      </c>
      <c r="D173" s="2">
        <v>29.0</v>
      </c>
      <c r="E173" s="2" t="s">
        <v>49</v>
      </c>
      <c r="F173" s="2" t="s">
        <v>15</v>
      </c>
      <c r="G173" s="3">
        <v>5.0</v>
      </c>
      <c r="H173" s="4">
        <v>44.87</v>
      </c>
      <c r="I173" s="4">
        <v>3.0</v>
      </c>
      <c r="J173" s="1">
        <v>0.99</v>
      </c>
    </row>
    <row r="174" ht="15.75" customHeight="1">
      <c r="C174" s="2" t="s">
        <v>45</v>
      </c>
      <c r="D174" s="2">
        <v>29.0</v>
      </c>
      <c r="E174" s="2" t="s">
        <v>49</v>
      </c>
      <c r="F174" s="2" t="s">
        <v>16</v>
      </c>
      <c r="G174" s="3">
        <v>5.0</v>
      </c>
      <c r="H174" s="4">
        <v>47.44</v>
      </c>
      <c r="I174" s="4">
        <v>39.0</v>
      </c>
      <c r="J174" s="1">
        <v>24.0</v>
      </c>
    </row>
    <row r="175" ht="15.75" customHeight="1">
      <c r="C175" s="2" t="s">
        <v>45</v>
      </c>
      <c r="D175" s="2">
        <v>29.0</v>
      </c>
      <c r="E175" s="2" t="s">
        <v>49</v>
      </c>
      <c r="F175" s="2" t="s">
        <v>17</v>
      </c>
      <c r="G175" s="3">
        <v>5.0</v>
      </c>
      <c r="H175" s="4">
        <v>46.58</v>
      </c>
      <c r="I175" s="4">
        <v>39.0</v>
      </c>
      <c r="J175" s="1">
        <v>24.0</v>
      </c>
    </row>
    <row r="176" ht="15.75" customHeight="1">
      <c r="C176" s="2" t="s">
        <v>45</v>
      </c>
      <c r="D176" s="2">
        <v>30.0</v>
      </c>
      <c r="E176" s="2" t="s">
        <v>50</v>
      </c>
      <c r="F176" s="2" t="s">
        <v>12</v>
      </c>
      <c r="G176" s="3">
        <v>5.0</v>
      </c>
      <c r="H176" s="4">
        <v>3.0</v>
      </c>
      <c r="I176" s="4">
        <v>0.37</v>
      </c>
      <c r="J176" s="1">
        <v>0.22</v>
      </c>
    </row>
    <row r="177" ht="15.75" customHeight="1">
      <c r="C177" s="2" t="s">
        <v>45</v>
      </c>
      <c r="D177" s="2">
        <v>30.0</v>
      </c>
      <c r="E177" s="2" t="s">
        <v>50</v>
      </c>
      <c r="F177" s="2" t="s">
        <v>13</v>
      </c>
      <c r="G177" s="3">
        <v>5.0</v>
      </c>
      <c r="H177" s="4">
        <v>2.05</v>
      </c>
      <c r="I177" s="4">
        <v>0.55</v>
      </c>
      <c r="J177" s="1">
        <v>0.34</v>
      </c>
    </row>
    <row r="178" ht="15.75" customHeight="1">
      <c r="C178" s="2" t="s">
        <v>45</v>
      </c>
      <c r="D178" s="2">
        <v>30.0</v>
      </c>
      <c r="E178" s="2" t="s">
        <v>50</v>
      </c>
      <c r="F178" s="2" t="s">
        <v>14</v>
      </c>
      <c r="G178" s="3">
        <v>4.0</v>
      </c>
      <c r="H178" s="4">
        <v>4.3</v>
      </c>
      <c r="I178" s="4">
        <v>2.0</v>
      </c>
      <c r="J178" s="1">
        <v>1.39</v>
      </c>
    </row>
    <row r="179" ht="15.75" customHeight="1">
      <c r="C179" s="2" t="s">
        <v>45</v>
      </c>
      <c r="D179" s="2">
        <v>30.0</v>
      </c>
      <c r="E179" s="2" t="s">
        <v>50</v>
      </c>
      <c r="F179" s="2" t="s">
        <v>15</v>
      </c>
      <c r="G179" s="3">
        <v>5.0</v>
      </c>
      <c r="H179" s="4">
        <v>4.4</v>
      </c>
      <c r="I179" s="4">
        <v>0.32</v>
      </c>
      <c r="J179" s="1">
        <v>0.2</v>
      </c>
    </row>
    <row r="180" ht="15.75" customHeight="1">
      <c r="C180" s="2" t="s">
        <v>45</v>
      </c>
      <c r="D180" s="2">
        <v>30.0</v>
      </c>
      <c r="E180" s="2" t="s">
        <v>50</v>
      </c>
      <c r="F180" s="2" t="s">
        <v>16</v>
      </c>
      <c r="G180" s="3">
        <v>5.0</v>
      </c>
      <c r="H180" s="4">
        <v>17.43</v>
      </c>
      <c r="I180" s="4">
        <v>24.0</v>
      </c>
      <c r="J180" s="1">
        <v>15.0</v>
      </c>
    </row>
    <row r="181" ht="15.75" customHeight="1">
      <c r="C181" s="2" t="s">
        <v>45</v>
      </c>
      <c r="D181" s="2">
        <v>30.0</v>
      </c>
      <c r="E181" s="2" t="s">
        <v>50</v>
      </c>
      <c r="F181" s="2" t="s">
        <v>17</v>
      </c>
      <c r="G181" s="3">
        <v>4.0</v>
      </c>
      <c r="H181" s="4">
        <v>18.11</v>
      </c>
      <c r="I181" s="4">
        <v>29.0</v>
      </c>
      <c r="J181" s="1">
        <v>18.0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ecimal" allowBlank="1" showDropDown="1" showErrorMessage="1" sqref="G2:G181">
      <formula1>0.0</formula1>
      <formula2>5.0</formula2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51</v>
      </c>
    </row>
    <row r="2">
      <c r="A2" s="2" t="s">
        <v>12</v>
      </c>
    </row>
    <row r="3">
      <c r="A3" s="2" t="s">
        <v>13</v>
      </c>
    </row>
    <row r="4">
      <c r="A4" s="2" t="s">
        <v>14</v>
      </c>
    </row>
    <row r="5">
      <c r="A5" s="2" t="s">
        <v>15</v>
      </c>
    </row>
    <row r="6">
      <c r="A6" s="2" t="s">
        <v>16</v>
      </c>
    </row>
    <row r="7">
      <c r="A7" s="2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52</v>
      </c>
      <c r="B1" s="2" t="s">
        <v>53</v>
      </c>
    </row>
    <row r="2">
      <c r="A2" s="2" t="s">
        <v>54</v>
      </c>
      <c r="B2" s="2">
        <f>COUNTA(Runs!F2:F181)</f>
        <v>180</v>
      </c>
    </row>
    <row r="3">
      <c r="A3" s="2" t="s">
        <v>55</v>
      </c>
      <c r="B3" s="5">
        <f>AVERAGE(Runs!G2:G181)</f>
        <v>4.45</v>
      </c>
    </row>
    <row r="4">
      <c r="A4" s="2" t="s">
        <v>56</v>
      </c>
      <c r="B4" s="6">
        <f>AVERAGE(Runs!H2:H181)</f>
        <v>17.50033333</v>
      </c>
    </row>
    <row r="5">
      <c r="A5" s="2" t="s">
        <v>57</v>
      </c>
      <c r="B5" s="2" t="str">
        <f t="shared" ref="B5:B6" si="1">AVERAGE(#REF!)</f>
        <v>#REF!</v>
      </c>
    </row>
    <row r="6">
      <c r="A6" s="2" t="s">
        <v>58</v>
      </c>
      <c r="B6" s="2" t="str">
        <f t="shared" si="1"/>
        <v>#REF!</v>
      </c>
    </row>
    <row r="7">
      <c r="A7" s="2" t="s">
        <v>59</v>
      </c>
      <c r="B7" s="6">
        <f>AVERAGE(Runs!I2:I181)</f>
        <v>11.18477778</v>
      </c>
    </row>
    <row r="9">
      <c r="A9" s="2" t="s">
        <v>60</v>
      </c>
      <c r="B9" s="2" t="s">
        <v>61</v>
      </c>
      <c r="C9" s="2" t="s">
        <v>62</v>
      </c>
      <c r="D9" s="2" t="s">
        <v>63</v>
      </c>
      <c r="E9" s="2" t="s">
        <v>64</v>
      </c>
      <c r="F9" s="2" t="s">
        <v>65</v>
      </c>
    </row>
    <row r="10">
      <c r="A10" s="2" t="s">
        <v>12</v>
      </c>
      <c r="B10" s="2">
        <f>AVERAGEIF(Runs!F2:F181,"Meta LLaMA 3.1 8B",Runs!G2:G181)</f>
        <v>4.566666667</v>
      </c>
      <c r="C10" s="2">
        <f>AVERAGEIF(Runs!F2:F181,"Meta LLaMA 3.1 8B",Runs!H2:H181)</f>
        <v>13.72533333</v>
      </c>
      <c r="D10" s="2" t="str">
        <f>AVERAGEIF(Runs!F2:F181,"Meta LLaMA 3.1 8B",#REF!)</f>
        <v>#N/A</v>
      </c>
      <c r="E10" s="2" t="str">
        <f>AVERAGEIF(Runs!F2:F181,"Meta LLaMA 3.1 8B",#REF!)</f>
        <v>#N/A</v>
      </c>
      <c r="F10" s="2">
        <f>AVERAGEIF(Runs!F2:F181,"Meta LLaMA 3.1 8B",Runs!I2:I181)</f>
        <v>1.575333333</v>
      </c>
    </row>
    <row r="11">
      <c r="A11" s="2" t="s">
        <v>13</v>
      </c>
      <c r="B11" s="2">
        <f>AVERAGEIF(Runs!F2:F181,"Gemma 8B",Runs!G2:G181)</f>
        <v>4.533333333</v>
      </c>
      <c r="C11" s="2">
        <f>AVERAGEIF(Runs!F2:F181,"Gemma 8B",Runs!H2:H181)</f>
        <v>13.51066667</v>
      </c>
      <c r="D11" s="2" t="str">
        <f>AVERAGEIF(Runs!F2:F181,"Gemma 8B",#REF!)</f>
        <v>#N/A</v>
      </c>
      <c r="E11" s="2" t="str">
        <f>AVERAGEIF(Runs!F2:F181,"Gemma 8B",#REF!)</f>
        <v>#N/A</v>
      </c>
      <c r="F11" s="2">
        <f>AVERAGEIF(Runs!F2:F181,"Gemma 8B",Runs!I2:I181)</f>
        <v>1.836666667</v>
      </c>
    </row>
    <row r="12">
      <c r="A12" s="2" t="s">
        <v>14</v>
      </c>
      <c r="B12" s="2">
        <f>AVERAGEIF(Runs!F2:F181,"Mistral Small",Runs!G2:G181)</f>
        <v>4.333333333</v>
      </c>
      <c r="C12" s="2">
        <f>AVERAGEIF(Runs!F2:F181,"Mistral Small",Runs!H2:H181)</f>
        <v>14.179</v>
      </c>
      <c r="D12" s="2" t="str">
        <f>AVERAGEIF(Runs!F2:F181,"Mistral Small",#REF!)</f>
        <v>#N/A</v>
      </c>
      <c r="E12" s="2" t="str">
        <f>AVERAGEIF(Runs!F2:F181,"Mistral Small",#REF!)</f>
        <v>#N/A</v>
      </c>
      <c r="F12" s="2">
        <f>AVERAGEIF(Runs!F2:F181,"Mistral Small",Runs!I2:I181)</f>
        <v>2.708</v>
      </c>
    </row>
    <row r="13">
      <c r="A13" s="2" t="s">
        <v>15</v>
      </c>
      <c r="B13" s="2">
        <f>AVERAGEIF(Runs!F2:F181,"GPT-OSS 20B",Runs!G2:G181)</f>
        <v>4.666666667</v>
      </c>
      <c r="C13" s="2">
        <f>AVERAGEIF(Runs!F2:F181,"GPT-OSS 20B",Runs!H2:H181)</f>
        <v>14.53433333</v>
      </c>
      <c r="D13" s="2" t="str">
        <f>AVERAGEIF(Runs!F2:F181,"GPT-OSS 20B",#REF!)</f>
        <v>#N/A</v>
      </c>
      <c r="E13" s="2" t="str">
        <f>AVERAGEIF(Runs!F2:F181,"GPT-OSS 20B",#REF!)</f>
        <v>#N/A</v>
      </c>
      <c r="F13" s="2">
        <f>AVERAGEIF(Runs!F2:F181,"GPT-OSS 20B",Runs!I2:I181)</f>
        <v>0.9553333333</v>
      </c>
    </row>
    <row r="14">
      <c r="A14" s="2" t="s">
        <v>16</v>
      </c>
      <c r="B14" s="2">
        <f>AVERAGEIF(Runs!F2:F181,"GPT-5",Runs!G2:G181)</f>
        <v>4.533333333</v>
      </c>
      <c r="C14" s="2">
        <f>AVERAGEIF(Runs!F2:F181,"GPT-5",Runs!H2:H181)</f>
        <v>24.443</v>
      </c>
      <c r="D14" s="2" t="str">
        <f>AVERAGEIF(Runs!F2:F181,"GPT-5",#REF!)</f>
        <v>#N/A</v>
      </c>
      <c r="E14" s="2" t="str">
        <f>AVERAGEIF(Runs!F2:F181,"GPT-5",#REF!)</f>
        <v>#N/A</v>
      </c>
      <c r="F14" s="2">
        <f>AVERAGEIF(Runs!F2:F181,"GPT-5",Runs!I2:I181)</f>
        <v>22.5</v>
      </c>
    </row>
    <row r="15">
      <c r="A15" s="2" t="s">
        <v>17</v>
      </c>
      <c r="B15" s="2">
        <f>AVERAGEIF(Runs!F2:F181,"DeepSeek R1",Runs!G2:G181)</f>
        <v>4.066666667</v>
      </c>
      <c r="C15" s="2">
        <f>AVERAGEIF(Runs!F2:F181,"DeepSeek R1",Runs!H2:H181)</f>
        <v>24.60966667</v>
      </c>
      <c r="D15" s="2" t="str">
        <f>AVERAGEIF(Runs!F2:F181,"DeepSeek R1",#REF!)</f>
        <v>#N/A</v>
      </c>
      <c r="E15" s="2" t="str">
        <f>AVERAGEIF(Runs!F2:F181,"DeepSeek R1",#REF!)</f>
        <v>#N/A</v>
      </c>
      <c r="F15" s="2">
        <f>AVERAGEIF(Runs!F2:F181,"DeepSeek R1",Runs!I2:I181)</f>
        <v>37.53333333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