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li\Documents\Gama_Workspace\hydroponics\hydroponics\"/>
    </mc:Choice>
  </mc:AlternateContent>
  <xr:revisionPtr revIDLastSave="0" documentId="13_ncr:1_{9BD0C09F-071C-4CAF-99E1-81578A05D854}" xr6:coauthVersionLast="47" xr6:coauthVersionMax="47" xr10:uidLastSave="{00000000-0000-0000-0000-000000000000}"/>
  <bookViews>
    <workbookView xWindow="-108" yWindow="-108" windowWidth="23256" windowHeight="12576" activeTab="1" xr2:uid="{9D146560-B60C-4AE1-978C-035A90D12BAE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2" l="1"/>
  <c r="I19" i="2"/>
  <c r="G19" i="2"/>
  <c r="H17" i="2"/>
  <c r="I17" i="2"/>
  <c r="H18" i="2"/>
  <c r="I18" i="2"/>
  <c r="G18" i="2"/>
  <c r="G17" i="2"/>
  <c r="I14" i="2"/>
  <c r="I15" i="2"/>
  <c r="H15" i="2"/>
  <c r="H14" i="2"/>
  <c r="G7" i="2"/>
  <c r="G15" i="2"/>
  <c r="G14" i="2"/>
  <c r="I5" i="2"/>
  <c r="G4" i="2"/>
  <c r="I4" i="2" s="1"/>
  <c r="G3" i="2"/>
  <c r="G6" i="2" s="1"/>
  <c r="M3" i="1"/>
  <c r="D5" i="1" s="1"/>
  <c r="G5" i="1"/>
  <c r="H5" i="1" s="1"/>
  <c r="I5" i="1" s="1"/>
  <c r="E10" i="1" l="1"/>
  <c r="C5" i="1"/>
  <c r="D10" i="1" s="1"/>
  <c r="C10" i="1" l="1"/>
</calcChain>
</file>

<file path=xl/sharedStrings.xml><?xml version="1.0" encoding="utf-8"?>
<sst xmlns="http://schemas.openxmlformats.org/spreadsheetml/2006/main" count="32" uniqueCount="20">
  <si>
    <t>length</t>
  </si>
  <si>
    <t>level_correction</t>
  </si>
  <si>
    <t>length_max</t>
  </si>
  <si>
    <t>energy</t>
  </si>
  <si>
    <t>Division</t>
  </si>
  <si>
    <t>level correcction</t>
  </si>
  <si>
    <t>level</t>
  </si>
  <si>
    <t>width</t>
  </si>
  <si>
    <t>lenght</t>
  </si>
  <si>
    <t>level correction</t>
  </si>
  <si>
    <t>par</t>
  </si>
  <si>
    <t>PLM2</t>
  </si>
  <si>
    <t>Total plants</t>
  </si>
  <si>
    <t>Plant distance</t>
  </si>
  <si>
    <t>Distribution by column</t>
  </si>
  <si>
    <t>Distribution by length</t>
  </si>
  <si>
    <t>Separation</t>
  </si>
  <si>
    <t>EXP 1</t>
  </si>
  <si>
    <t>EXP 2</t>
  </si>
  <si>
    <t>EXP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</si>
</sst>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1818E-DB93-4E07-96AF-95014AEBC4CC}">
  <dimension ref="C2:N10"/>
  <sheetViews>
    <sheetView workbookViewId="0">
      <selection activeCell="H17" sqref="H17"/>
    </sheetView>
  </sheetViews>
  <sheetFormatPr baseColWidth="10" defaultRowHeight="14.4" x14ac:dyDescent="0.3"/>
  <cols>
    <col min="3" max="3" width="12" bestFit="1" customWidth="1"/>
    <col min="4" max="4" width="21.33203125" customWidth="1"/>
    <col min="5" max="5" width="20" customWidth="1"/>
    <col min="6" max="7" width="14.109375" customWidth="1"/>
    <col min="8" max="8" width="12" bestFit="1" customWidth="1"/>
  </cols>
  <sheetData>
    <row r="2" spans="3:14" x14ac:dyDescent="0.3">
      <c r="C2" t="s">
        <v>4</v>
      </c>
      <c r="D2">
        <v>1</v>
      </c>
    </row>
    <row r="3" spans="3:14" x14ac:dyDescent="0.3">
      <c r="L3" t="s">
        <v>5</v>
      </c>
      <c r="M3">
        <f>L5*POWER(M5,N5)</f>
        <v>0.89999999999999991</v>
      </c>
    </row>
    <row r="4" spans="3:14" x14ac:dyDescent="0.3">
      <c r="C4" t="s">
        <v>0</v>
      </c>
      <c r="D4" t="s">
        <v>1</v>
      </c>
      <c r="E4" t="s">
        <v>2</v>
      </c>
      <c r="F4" t="s">
        <v>3</v>
      </c>
      <c r="N4" t="s">
        <v>6</v>
      </c>
    </row>
    <row r="5" spans="3:14" x14ac:dyDescent="0.3">
      <c r="C5">
        <f>D5*E5*I5</f>
        <v>22.499999999999996</v>
      </c>
      <c r="D5">
        <f>M3</f>
        <v>0.89999999999999991</v>
      </c>
      <c r="E5">
        <v>25</v>
      </c>
      <c r="F5">
        <v>100</v>
      </c>
      <c r="G5">
        <f>EXP(-F5/D2)</f>
        <v>3.7200759760208361E-44</v>
      </c>
      <c r="H5">
        <f>MIN(1,G5)</f>
        <v>3.7200759760208361E-44</v>
      </c>
      <c r="I5">
        <f>1-H5</f>
        <v>1</v>
      </c>
      <c r="L5">
        <v>3</v>
      </c>
      <c r="M5">
        <v>0.3</v>
      </c>
      <c r="N5">
        <v>1</v>
      </c>
    </row>
    <row r="9" spans="3:14" x14ac:dyDescent="0.3">
      <c r="C9" t="s">
        <v>7</v>
      </c>
      <c r="D9" t="s">
        <v>8</v>
      </c>
      <c r="E9" t="s">
        <v>9</v>
      </c>
      <c r="F9" t="s">
        <v>10</v>
      </c>
    </row>
    <row r="10" spans="3:14" x14ac:dyDescent="0.3">
      <c r="C10">
        <f>D10/E10/F10</f>
        <v>1.25</v>
      </c>
      <c r="D10">
        <f>C5</f>
        <v>22.499999999999996</v>
      </c>
      <c r="E10">
        <f>M3</f>
        <v>0.89999999999999991</v>
      </c>
      <c r="F10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ABB1F-1DE3-4F7A-A88E-552CDA920DD0}">
  <dimension ref="B3:O19"/>
  <sheetViews>
    <sheetView tabSelected="1" workbookViewId="0">
      <selection activeCell="K19" sqref="K19"/>
    </sheetView>
  </sheetViews>
  <sheetFormatPr baseColWidth="10" defaultRowHeight="14.4" x14ac:dyDescent="0.3"/>
  <sheetData>
    <row r="3" spans="2:15" x14ac:dyDescent="0.3">
      <c r="B3" t="s">
        <v>0</v>
      </c>
      <c r="C3">
        <v>5</v>
      </c>
      <c r="F3" t="s">
        <v>12</v>
      </c>
      <c r="G3">
        <f>C3*C4*C5</f>
        <v>75</v>
      </c>
    </row>
    <row r="4" spans="2:15" x14ac:dyDescent="0.3">
      <c r="B4" t="s">
        <v>7</v>
      </c>
      <c r="C4">
        <v>5</v>
      </c>
      <c r="F4" t="s">
        <v>13</v>
      </c>
      <c r="G4">
        <f>1/SQRT(C5)</f>
        <v>0.57735026918962584</v>
      </c>
      <c r="I4">
        <f>C4/G4</f>
        <v>8.6602540378443855</v>
      </c>
    </row>
    <row r="5" spans="2:15" x14ac:dyDescent="0.3">
      <c r="B5" t="s">
        <v>11</v>
      </c>
      <c r="C5">
        <v>3</v>
      </c>
      <c r="I5">
        <f>75/5</f>
        <v>15</v>
      </c>
    </row>
    <row r="6" spans="2:15" x14ac:dyDescent="0.3">
      <c r="F6" t="s">
        <v>14</v>
      </c>
      <c r="G6">
        <f>G3/C4</f>
        <v>15</v>
      </c>
    </row>
    <row r="7" spans="2:15" x14ac:dyDescent="0.3">
      <c r="F7" t="s">
        <v>15</v>
      </c>
      <c r="G7">
        <f>C3*C5</f>
        <v>15</v>
      </c>
    </row>
    <row r="12" spans="2:15" x14ac:dyDescent="0.3">
      <c r="J12" s="1"/>
      <c r="K12" s="1"/>
      <c r="L12" s="1"/>
      <c r="M12" s="1"/>
      <c r="N12" s="1"/>
      <c r="O12" s="1"/>
    </row>
    <row r="13" spans="2:15" x14ac:dyDescent="0.3">
      <c r="C13" t="s">
        <v>17</v>
      </c>
      <c r="D13" t="s">
        <v>18</v>
      </c>
      <c r="E13" t="s">
        <v>19</v>
      </c>
      <c r="G13" t="s">
        <v>17</v>
      </c>
      <c r="H13" t="s">
        <v>18</v>
      </c>
      <c r="I13" t="s">
        <v>19</v>
      </c>
      <c r="J13" s="1"/>
      <c r="K13" s="1"/>
      <c r="L13" s="1"/>
      <c r="M13" s="1"/>
      <c r="N13" s="1"/>
      <c r="O13" s="1"/>
    </row>
    <row r="14" spans="2:15" x14ac:dyDescent="0.3">
      <c r="B14" t="s">
        <v>0</v>
      </c>
      <c r="C14">
        <v>6</v>
      </c>
      <c r="D14">
        <v>5</v>
      </c>
      <c r="E14">
        <v>6</v>
      </c>
      <c r="F14" t="s">
        <v>12</v>
      </c>
      <c r="G14">
        <f>C14*C15*C16</f>
        <v>36</v>
      </c>
      <c r="H14">
        <f>D14*D15*D16</f>
        <v>75</v>
      </c>
      <c r="I14">
        <f>E14*E15*E16</f>
        <v>144</v>
      </c>
      <c r="J14" s="1"/>
      <c r="K14" s="1"/>
      <c r="L14" s="1"/>
      <c r="M14" s="1"/>
      <c r="N14" s="1"/>
      <c r="O14" s="1"/>
    </row>
    <row r="15" spans="2:15" x14ac:dyDescent="0.3">
      <c r="B15" t="s">
        <v>7</v>
      </c>
      <c r="C15">
        <v>2</v>
      </c>
      <c r="D15">
        <v>5</v>
      </c>
      <c r="E15">
        <v>6</v>
      </c>
      <c r="F15" t="s">
        <v>13</v>
      </c>
      <c r="G15">
        <f>1/SQRT(C16)</f>
        <v>0.57735026918962584</v>
      </c>
      <c r="H15">
        <f>1/SQRT(D16)</f>
        <v>0.57735026918962584</v>
      </c>
      <c r="I15">
        <f>1/SQRT(E16)</f>
        <v>0.5</v>
      </c>
      <c r="J15" s="1"/>
      <c r="K15" s="1"/>
      <c r="L15" s="1"/>
      <c r="M15" s="1"/>
      <c r="N15" s="1"/>
      <c r="O15" s="1"/>
    </row>
    <row r="16" spans="2:15" x14ac:dyDescent="0.3">
      <c r="B16" t="s">
        <v>11</v>
      </c>
      <c r="C16">
        <v>3</v>
      </c>
      <c r="D16">
        <v>3</v>
      </c>
      <c r="E16">
        <v>4</v>
      </c>
      <c r="J16" s="1"/>
      <c r="K16" s="1"/>
      <c r="L16" s="1"/>
      <c r="M16" s="1"/>
      <c r="N16" s="1"/>
      <c r="O16" s="1"/>
    </row>
    <row r="17" spans="6:15" x14ac:dyDescent="0.3">
      <c r="F17" t="s">
        <v>14</v>
      </c>
      <c r="G17">
        <f>C14*C16</f>
        <v>18</v>
      </c>
      <c r="H17">
        <f t="shared" ref="H17:I17" si="0">D14*D16</f>
        <v>15</v>
      </c>
      <c r="I17">
        <f t="shared" si="0"/>
        <v>24</v>
      </c>
      <c r="J17" s="1"/>
      <c r="K17" s="1"/>
      <c r="L17" s="1"/>
      <c r="M17" s="1"/>
      <c r="N17" s="1"/>
      <c r="O17" s="1"/>
    </row>
    <row r="18" spans="6:15" x14ac:dyDescent="0.3">
      <c r="F18" t="s">
        <v>15</v>
      </c>
      <c r="G18">
        <f>C15*C16</f>
        <v>6</v>
      </c>
      <c r="H18">
        <f t="shared" ref="H18:I18" si="1">D15*D16</f>
        <v>15</v>
      </c>
      <c r="I18">
        <f t="shared" si="1"/>
        <v>24</v>
      </c>
    </row>
    <row r="19" spans="6:15" x14ac:dyDescent="0.3">
      <c r="F19" t="s">
        <v>16</v>
      </c>
      <c r="G19">
        <f>C16</f>
        <v>3</v>
      </c>
      <c r="H19">
        <f t="shared" ref="H19:I19" si="2">D16</f>
        <v>3</v>
      </c>
      <c r="I19">
        <f t="shared" si="2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54A-D0CF-4B89-9826-FD66D3CC241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CBCA-A68C-4AA7-8CA1-AC0B89BF7C0B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Durán Polanco</dc:creator>
  <cp:lastModifiedBy>Liliana Durán Polanco</cp:lastModifiedBy>
  <dcterms:created xsi:type="dcterms:W3CDTF">2024-09-13T20:10:42Z</dcterms:created>
  <dcterms:modified xsi:type="dcterms:W3CDTF">2024-09-18T09:10:27Z</dcterms:modified>
</cp:coreProperties>
</file>