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ilia\github\Projet_ter\"/>
    </mc:Choice>
  </mc:AlternateContent>
  <xr:revisionPtr revIDLastSave="0" documentId="13_ncr:1_{E4BC6F43-7B88-4735-B72F-6B09365E2026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H22" i="1"/>
  <c r="I22" i="1"/>
  <c r="G23" i="1"/>
  <c r="H23" i="1"/>
  <c r="I23" i="1"/>
  <c r="G24" i="1"/>
  <c r="G25" i="1"/>
  <c r="H25" i="1"/>
  <c r="I25" i="1"/>
  <c r="G26" i="1"/>
  <c r="H26" i="1"/>
  <c r="I26" i="1"/>
  <c r="C26" i="1"/>
  <c r="D26" i="1"/>
  <c r="B26" i="1"/>
  <c r="C25" i="1"/>
  <c r="D25" i="1"/>
  <c r="B25" i="1"/>
  <c r="B24" i="1"/>
  <c r="C23" i="1"/>
  <c r="D23" i="1"/>
  <c r="B23" i="1"/>
  <c r="C22" i="1"/>
  <c r="D22" i="1"/>
  <c r="B22" i="1"/>
</calcChain>
</file>

<file path=xl/sharedStrings.xml><?xml version="1.0" encoding="utf-8"?>
<sst xmlns="http://schemas.openxmlformats.org/spreadsheetml/2006/main" count="15" uniqueCount="15">
  <si>
    <t>NumI</t>
  </si>
  <si>
    <t>R²I</t>
  </si>
  <si>
    <t>NumT</t>
  </si>
  <si>
    <t>R²T</t>
  </si>
  <si>
    <t>Yi A</t>
  </si>
  <si>
    <t>Yi B</t>
  </si>
  <si>
    <t>YT A</t>
  </si>
  <si>
    <t>YT B</t>
  </si>
  <si>
    <t>Mean</t>
  </si>
  <si>
    <t>Median</t>
  </si>
  <si>
    <t>Mode</t>
  </si>
  <si>
    <t>Var</t>
  </si>
  <si>
    <t>STD</t>
  </si>
  <si>
    <t>Verger Intensif</t>
  </si>
  <si>
    <t>Verger Traditionnel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</si>
</sst>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0" borderId="3" xfId="0" applyFont="1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1" fillId="0" borderId="9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" xfId="0" applyFont="1" applyBorder="1"/>
    <xf numFmtId="0" fontId="4" fillId="0" borderId="6" xfId="0" applyFont="1" applyBorder="1"/>
    <xf numFmtId="0" fontId="5" fillId="0" borderId="1" xfId="0" applyFont="1" applyBorder="1"/>
    <xf numFmtId="0" fontId="6" fillId="0" borderId="1" xfId="0" applyFont="1" applyBorder="1"/>
    <xf numFmtId="0" fontId="0" fillId="0" borderId="8" xfId="0" applyFont="1" applyBorder="1"/>
    <xf numFmtId="0" fontId="7" fillId="0" borderId="8" xfId="0" applyFont="1" applyBorder="1"/>
    <xf numFmtId="0" fontId="9" fillId="0" borderId="11" xfId="0" applyFont="1" applyBorder="1"/>
    <xf numFmtId="0" fontId="3" fillId="0" borderId="11" xfId="0" applyFont="1" applyBorder="1"/>
    <xf numFmtId="0" fontId="12" fillId="0" borderId="12" xfId="0" applyFont="1" applyBorder="1"/>
    <xf numFmtId="0" fontId="0" fillId="0" borderId="13" xfId="0" applyBorder="1"/>
    <xf numFmtId="0" fontId="8" fillId="0" borderId="0" xfId="0" applyFont="1" applyBorder="1"/>
    <xf numFmtId="0" fontId="3" fillId="0" borderId="0" xfId="0" applyFont="1" applyBorder="1"/>
    <xf numFmtId="0" fontId="12" fillId="0" borderId="14" xfId="0" applyFont="1" applyBorder="1"/>
    <xf numFmtId="0" fontId="0" fillId="0" borderId="15" xfId="0" applyBorder="1"/>
    <xf numFmtId="0" fontId="8" fillId="0" borderId="16" xfId="0" applyFont="1" applyBorder="1"/>
    <xf numFmtId="0" fontId="3" fillId="0" borderId="16" xfId="0" applyFont="1" applyBorder="1"/>
    <xf numFmtId="0" fontId="12" fillId="0" borderId="17" xfId="0" applyFont="1" applyBorder="1"/>
    <xf numFmtId="0" fontId="10" fillId="0" borderId="11" xfId="0" applyFont="1" applyBorder="1"/>
    <xf numFmtId="0" fontId="13" fillId="0" borderId="11" xfId="0" applyFont="1" applyBorder="1"/>
    <xf numFmtId="0" fontId="14" fillId="0" borderId="12" xfId="0" applyFont="1" applyBorder="1"/>
    <xf numFmtId="0" fontId="11" fillId="0" borderId="0" xfId="0" applyFont="1" applyBorder="1"/>
    <xf numFmtId="0" fontId="13" fillId="0" borderId="0" xfId="0" applyFont="1" applyBorder="1"/>
    <xf numFmtId="0" fontId="14" fillId="0" borderId="14" xfId="0" applyFont="1" applyBorder="1"/>
    <xf numFmtId="0" fontId="11" fillId="0" borderId="16" xfId="0" applyFont="1" applyBorder="1"/>
    <xf numFmtId="0" fontId="13" fillId="0" borderId="16" xfId="0" applyFont="1" applyBorder="1"/>
    <xf numFmtId="0" fontId="14" fillId="0" borderId="17" xfId="0" applyFont="1" applyBorder="1"/>
    <xf numFmtId="0" fontId="0" fillId="2" borderId="10" xfId="0" applyFill="1" applyBorder="1"/>
    <xf numFmtId="0" fontId="0" fillId="3" borderId="10" xfId="0" applyFill="1" applyBorder="1"/>
    <xf numFmtId="0" fontId="12" fillId="0" borderId="0" xfId="0" applyFont="1" applyBorder="1"/>
    <xf numFmtId="0" fontId="0" fillId="0" borderId="0" xfId="0" applyBorder="1"/>
    <xf numFmtId="0" fontId="16" fillId="0" borderId="2" xfId="0" applyFont="1" applyBorder="1"/>
    <xf numFmtId="0" fontId="16" fillId="0" borderId="5" xfId="0" applyFont="1" applyBorder="1"/>
    <xf numFmtId="0" fontId="16" fillId="0" borderId="7" xfId="0" applyFont="1" applyBorder="1"/>
    <xf numFmtId="0" fontId="0" fillId="0" borderId="0" xfId="0" applyAlignment="1">
      <alignment horizontal="center"/>
    </xf>
    <xf numFmtId="0" fontId="15" fillId="2" borderId="18" xfId="0" applyFont="1" applyFill="1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0" fontId="15" fillId="2" borderId="20" xfId="0" applyFont="1" applyFill="1" applyBorder="1" applyAlignment="1">
      <alignment horizontal="center"/>
    </xf>
    <xf numFmtId="0" fontId="15" fillId="3" borderId="18" xfId="0" applyFont="1" applyFill="1" applyBorder="1" applyAlignment="1">
      <alignment horizontal="center"/>
    </xf>
    <xf numFmtId="0" fontId="15" fillId="3" borderId="19" xfId="0" applyFont="1" applyFill="1" applyBorder="1" applyAlignment="1">
      <alignment horizontal="center"/>
    </xf>
    <xf numFmtId="0" fontId="15" fillId="3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rPr>
              <a:t>Itensif</a:t>
            </a:r>
          </a:p>
        </c:rich>
      </c:tx>
      <c:overlay val="0"/>
      <c:spPr>
        <a:solidFill>
          <a:srgbClr val="0070C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R²I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Sheet1!$B$3:$B$20</c:f>
              <c:numCache>
                <c:formatCode>General</c:formatCode>
                <c:ptCount val="18"/>
                <c:pt idx="0">
                  <c:v>0.82</c:v>
                </c:pt>
                <c:pt idx="1">
                  <c:v>0.97</c:v>
                </c:pt>
                <c:pt idx="2">
                  <c:v>0.94</c:v>
                </c:pt>
                <c:pt idx="3">
                  <c:v>0.93</c:v>
                </c:pt>
                <c:pt idx="4">
                  <c:v>0.95</c:v>
                </c:pt>
                <c:pt idx="5">
                  <c:v>0.97</c:v>
                </c:pt>
                <c:pt idx="6">
                  <c:v>0.93</c:v>
                </c:pt>
                <c:pt idx="7">
                  <c:v>0.98</c:v>
                </c:pt>
                <c:pt idx="8">
                  <c:v>0.95</c:v>
                </c:pt>
                <c:pt idx="9">
                  <c:v>0.98</c:v>
                </c:pt>
                <c:pt idx="10">
                  <c:v>0.96</c:v>
                </c:pt>
                <c:pt idx="11">
                  <c:v>0.95</c:v>
                </c:pt>
                <c:pt idx="12">
                  <c:v>0.98</c:v>
                </c:pt>
                <c:pt idx="13">
                  <c:v>0.93</c:v>
                </c:pt>
                <c:pt idx="14">
                  <c:v>0.95</c:v>
                </c:pt>
                <c:pt idx="15">
                  <c:v>0.98</c:v>
                </c:pt>
                <c:pt idx="16">
                  <c:v>0.95</c:v>
                </c:pt>
                <c:pt idx="1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2-422C-8952-C45680188B8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Yi 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Sheet1!$C$3:$C$20</c:f>
              <c:numCache>
                <c:formatCode>General</c:formatCode>
                <c:ptCount val="18"/>
                <c:pt idx="0">
                  <c:v>-1.06</c:v>
                </c:pt>
                <c:pt idx="1">
                  <c:v>-0.88</c:v>
                </c:pt>
                <c:pt idx="2">
                  <c:v>-1.01</c:v>
                </c:pt>
                <c:pt idx="3">
                  <c:v>-0.74</c:v>
                </c:pt>
                <c:pt idx="4">
                  <c:v>-1.1000000000000001</c:v>
                </c:pt>
                <c:pt idx="5">
                  <c:v>-0.8</c:v>
                </c:pt>
                <c:pt idx="6">
                  <c:v>-0.83</c:v>
                </c:pt>
                <c:pt idx="7">
                  <c:v>-0.69</c:v>
                </c:pt>
                <c:pt idx="8">
                  <c:v>-1.0900000000000001</c:v>
                </c:pt>
                <c:pt idx="9">
                  <c:v>-0.77</c:v>
                </c:pt>
                <c:pt idx="10">
                  <c:v>-0.81</c:v>
                </c:pt>
                <c:pt idx="11">
                  <c:v>-0.86</c:v>
                </c:pt>
                <c:pt idx="12">
                  <c:v>-0.79</c:v>
                </c:pt>
                <c:pt idx="13">
                  <c:v>-0.89</c:v>
                </c:pt>
                <c:pt idx="14">
                  <c:v>-0.82</c:v>
                </c:pt>
                <c:pt idx="15">
                  <c:v>-1.06</c:v>
                </c:pt>
                <c:pt idx="16">
                  <c:v>-0.83</c:v>
                </c:pt>
                <c:pt idx="17">
                  <c:v>-0.92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2-422C-8952-C45680188B8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Yi B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Sheet1!$D$3:$D$20</c:f>
              <c:numCache>
                <c:formatCode>General</c:formatCode>
                <c:ptCount val="18"/>
                <c:pt idx="0">
                  <c:v>3.02</c:v>
                </c:pt>
                <c:pt idx="1">
                  <c:v>3.13</c:v>
                </c:pt>
                <c:pt idx="2">
                  <c:v>3.06</c:v>
                </c:pt>
                <c:pt idx="3">
                  <c:v>2.64</c:v>
                </c:pt>
                <c:pt idx="4">
                  <c:v>2.91</c:v>
                </c:pt>
                <c:pt idx="5">
                  <c:v>2.65</c:v>
                </c:pt>
                <c:pt idx="6">
                  <c:v>2.5</c:v>
                </c:pt>
                <c:pt idx="7">
                  <c:v>2.5099999999999998</c:v>
                </c:pt>
                <c:pt idx="8">
                  <c:v>3.41</c:v>
                </c:pt>
                <c:pt idx="9">
                  <c:v>2.95</c:v>
                </c:pt>
                <c:pt idx="10">
                  <c:v>2.75</c:v>
                </c:pt>
                <c:pt idx="11">
                  <c:v>3.09</c:v>
                </c:pt>
                <c:pt idx="12">
                  <c:v>2.69</c:v>
                </c:pt>
                <c:pt idx="13">
                  <c:v>2.82</c:v>
                </c:pt>
                <c:pt idx="14">
                  <c:v>2.7</c:v>
                </c:pt>
                <c:pt idx="15">
                  <c:v>3.2</c:v>
                </c:pt>
                <c:pt idx="16">
                  <c:v>2.9</c:v>
                </c:pt>
                <c:pt idx="17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2-422C-8952-C45680188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850752"/>
        <c:axId val="2081084288"/>
      </c:lineChart>
      <c:catAx>
        <c:axId val="2083850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1084288"/>
        <c:crosses val="autoZero"/>
        <c:auto val="1"/>
        <c:lblAlgn val="ctr"/>
        <c:lblOffset val="100"/>
        <c:noMultiLvlLbl val="0"/>
      </c:catAx>
      <c:valAx>
        <c:axId val="2081084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8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Trad</a:t>
            </a:r>
          </a:p>
        </c:rich>
      </c:tx>
      <c:overlay val="0"/>
      <c:spPr>
        <a:solidFill>
          <a:srgbClr val="00B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R²T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Sheet1!$G$3:$G$14</c:f>
              <c:numCache>
                <c:formatCode>General</c:formatCode>
                <c:ptCount val="12"/>
                <c:pt idx="0">
                  <c:v>0.98</c:v>
                </c:pt>
                <c:pt idx="1">
                  <c:v>0.96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0.96</c:v>
                </c:pt>
                <c:pt idx="6">
                  <c:v>0.99</c:v>
                </c:pt>
                <c:pt idx="7">
                  <c:v>0.98</c:v>
                </c:pt>
                <c:pt idx="8">
                  <c:v>0.97</c:v>
                </c:pt>
                <c:pt idx="9">
                  <c:v>0.98</c:v>
                </c:pt>
                <c:pt idx="10">
                  <c:v>0.95</c:v>
                </c:pt>
                <c:pt idx="11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3-4658-A24D-85E0CD71665D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YT A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Sheet1!$H$3:$H$14</c:f>
              <c:numCache>
                <c:formatCode>General</c:formatCode>
                <c:ptCount val="12"/>
                <c:pt idx="0">
                  <c:v>-0.79</c:v>
                </c:pt>
                <c:pt idx="1">
                  <c:v>-0.77</c:v>
                </c:pt>
                <c:pt idx="2">
                  <c:v>-0.61</c:v>
                </c:pt>
                <c:pt idx="3">
                  <c:v>-0.79</c:v>
                </c:pt>
                <c:pt idx="4">
                  <c:v>-0.92</c:v>
                </c:pt>
                <c:pt idx="5">
                  <c:v>-0.95</c:v>
                </c:pt>
                <c:pt idx="6">
                  <c:v>-0.85</c:v>
                </c:pt>
                <c:pt idx="7">
                  <c:v>-0.78</c:v>
                </c:pt>
                <c:pt idx="8">
                  <c:v>-0.8</c:v>
                </c:pt>
                <c:pt idx="9">
                  <c:v>-0.79</c:v>
                </c:pt>
                <c:pt idx="10">
                  <c:v>-0.75</c:v>
                </c:pt>
                <c:pt idx="11">
                  <c:v>-0.84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3-4658-A24D-85E0CD71665D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YT B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Sheet1!$I$3:$I$14</c:f>
              <c:numCache>
                <c:formatCode>General</c:formatCode>
                <c:ptCount val="12"/>
                <c:pt idx="0">
                  <c:v>2.4300000000000002</c:v>
                </c:pt>
                <c:pt idx="1">
                  <c:v>2.67</c:v>
                </c:pt>
                <c:pt idx="2">
                  <c:v>2.34</c:v>
                </c:pt>
                <c:pt idx="3">
                  <c:v>3.04</c:v>
                </c:pt>
                <c:pt idx="4">
                  <c:v>3.53</c:v>
                </c:pt>
                <c:pt idx="5">
                  <c:v>2.82</c:v>
                </c:pt>
                <c:pt idx="6">
                  <c:v>3.5</c:v>
                </c:pt>
                <c:pt idx="7">
                  <c:v>2.56</c:v>
                </c:pt>
                <c:pt idx="8">
                  <c:v>2.79</c:v>
                </c:pt>
                <c:pt idx="9">
                  <c:v>2.9</c:v>
                </c:pt>
                <c:pt idx="10">
                  <c:v>2.42</c:v>
                </c:pt>
                <c:pt idx="11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3-4658-A24D-85E0CD71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129856"/>
        <c:axId val="2018990864"/>
      </c:lineChart>
      <c:catAx>
        <c:axId val="2088129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990864"/>
        <c:crosses val="autoZero"/>
        <c:auto val="1"/>
        <c:lblAlgn val="ctr"/>
        <c:lblOffset val="100"/>
        <c:noMultiLvlLbl val="0"/>
      </c:catAx>
      <c:valAx>
        <c:axId val="2018990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1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9525</xdr:rowOff>
    </xdr:from>
    <xdr:to>
      <xdr:col>18</xdr:col>
      <xdr:colOff>552450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34EEF-85BD-4A24-8BFC-30C0038E1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76200</xdr:colOff>
      <xdr:row>0</xdr:row>
      <xdr:rowOff>0</xdr:rowOff>
    </xdr:from>
    <xdr:to>
      <xdr:col>28</xdr:col>
      <xdr:colOff>590550</xdr:colOff>
      <xdr:row>35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928CC4-EDDE-40B0-8A3C-F61B59C94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581024</xdr:colOff>
      <xdr:row>26</xdr:row>
      <xdr:rowOff>161925</xdr:rowOff>
    </xdr:from>
    <xdr:to>
      <xdr:col>8</xdr:col>
      <xdr:colOff>476250</xdr:colOff>
      <xdr:row>36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C8B1D8E-BEC5-4662-A19F-9DDB5611232F}"/>
            </a:ext>
          </a:extLst>
        </xdr:cNvPr>
        <xdr:cNvSpPr txBox="1"/>
      </xdr:nvSpPr>
      <xdr:spPr>
        <a:xfrm>
          <a:off x="581024" y="5219700"/>
          <a:ext cx="4772026" cy="1828800"/>
        </a:xfrm>
        <a:prstGeom prst="rect">
          <a:avLst/>
        </a:prstGeom>
        <a:solidFill>
          <a:schemeClr val="lt1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fr-FR" sz="1100" b="1">
              <a:solidFill>
                <a:srgbClr val="00B0F0"/>
              </a:solidFill>
            </a:rPr>
            <a:t>La</a:t>
          </a:r>
          <a:r>
            <a:rPr lang="fr-FR" sz="1100" b="1" baseline="0">
              <a:solidFill>
                <a:srgbClr val="00B0F0"/>
              </a:solidFill>
            </a:rPr>
            <a:t> moyenne du R² </a:t>
          </a:r>
          <a:r>
            <a:rPr lang="fr-FR" sz="1100" baseline="0">
              <a:solidFill>
                <a:sysClr val="windowText" lastClr="000000"/>
              </a:solidFill>
            </a:rPr>
            <a:t>est similaire pour les vergers intensif et traditionels, même si la moyenne des traditionels est légerement supérieur de 0,03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fr-FR" sz="1100">
              <a:solidFill>
                <a:sysClr val="windowText" lastClr="000000"/>
              </a:solidFill>
            </a:rPr>
            <a:t>Cependant au niveau de </a:t>
          </a:r>
          <a:r>
            <a:rPr lang="fr-FR" sz="1100" b="1">
              <a:solidFill>
                <a:srgbClr val="FF0000"/>
              </a:solidFill>
            </a:rPr>
            <a:t>la medianne et du mode </a:t>
          </a:r>
          <a:r>
            <a:rPr lang="fr-FR" sz="1100">
              <a:solidFill>
                <a:sysClr val="windowText" lastClr="000000"/>
              </a:solidFill>
            </a:rPr>
            <a:t>on constate que le R²</a:t>
          </a:r>
          <a:r>
            <a:rPr lang="fr-FR" sz="1100" baseline="0">
              <a:solidFill>
                <a:sysClr val="windowText" lastClr="000000"/>
              </a:solidFill>
            </a:rPr>
            <a:t> est plus élevée pour les vergers traditionnels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fr-FR" sz="1100" b="1" baseline="0">
              <a:solidFill>
                <a:srgbClr val="00B050"/>
              </a:solidFill>
            </a:rPr>
            <a:t>L'écart type du R² </a:t>
          </a:r>
          <a:r>
            <a:rPr lang="fr-FR" sz="1100" baseline="0">
              <a:solidFill>
                <a:sysClr val="windowText" lastClr="000000"/>
              </a:solidFill>
            </a:rPr>
            <a:t>est faible pour les deux, mais il est trois fois plus faible pour les vergers traditionnels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fr-FR" sz="1100" b="1" baseline="0">
              <a:solidFill>
                <a:srgbClr val="7030A0"/>
              </a:solidFill>
            </a:rPr>
            <a:t>La variance du r²</a:t>
          </a:r>
          <a:r>
            <a:rPr lang="fr-FR" sz="1100" baseline="0">
              <a:solidFill>
                <a:sysClr val="windowText" lastClr="000000"/>
              </a:solidFill>
            </a:rPr>
            <a:t> est également faible pour les deux types de verger, mais la variance du R² est beaucoup plus faible pour les vergers traditionnels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fr-FR" sz="1100" b="1" baseline="0">
              <a:solidFill>
                <a:sysClr val="windowText" lastClr="000000"/>
              </a:solidFill>
            </a:rPr>
            <a:t>A noter </a:t>
          </a:r>
          <a:r>
            <a:rPr lang="fr-FR" sz="1100" baseline="0">
              <a:solidFill>
                <a:sysClr val="windowText" lastClr="000000"/>
              </a:solidFill>
            </a:rPr>
            <a:t>: variance du b pour les verger tradi est beaucoup plus élevée par rapport aux autres variances (Important ?)</a:t>
          </a:r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J13" sqref="J13"/>
    </sheetView>
  </sheetViews>
  <sheetFormatPr defaultRowHeight="15" x14ac:dyDescent="0.25"/>
  <sheetData>
    <row r="1" spans="1:9" ht="16.5" thickBot="1" x14ac:dyDescent="0.3">
      <c r="A1" s="43" t="s">
        <v>13</v>
      </c>
      <c r="B1" s="44"/>
      <c r="C1" s="44"/>
      <c r="D1" s="45"/>
      <c r="E1" s="38"/>
      <c r="F1" s="46" t="s">
        <v>14</v>
      </c>
      <c r="G1" s="47"/>
      <c r="H1" s="47"/>
      <c r="I1" s="48"/>
    </row>
    <row r="2" spans="1:9" x14ac:dyDescent="0.25">
      <c r="A2" s="35" t="s">
        <v>0</v>
      </c>
      <c r="B2" s="15" t="s">
        <v>1</v>
      </c>
      <c r="C2" s="16" t="s">
        <v>4</v>
      </c>
      <c r="D2" s="17" t="s">
        <v>5</v>
      </c>
      <c r="E2" s="37"/>
      <c r="F2" s="36" t="s">
        <v>2</v>
      </c>
      <c r="G2" s="26" t="s">
        <v>3</v>
      </c>
      <c r="H2" s="27" t="s">
        <v>6</v>
      </c>
      <c r="I2" s="28" t="s">
        <v>7</v>
      </c>
    </row>
    <row r="3" spans="1:9" x14ac:dyDescent="0.25">
      <c r="A3" s="18">
        <v>1489</v>
      </c>
      <c r="B3" s="19">
        <v>0.82</v>
      </c>
      <c r="C3" s="20">
        <v>-1.06</v>
      </c>
      <c r="D3" s="21">
        <v>3.02</v>
      </c>
      <c r="E3" s="37"/>
      <c r="F3" s="18">
        <v>1176</v>
      </c>
      <c r="G3" s="29">
        <v>0.98</v>
      </c>
      <c r="H3" s="30">
        <v>-0.79</v>
      </c>
      <c r="I3" s="31">
        <v>2.4300000000000002</v>
      </c>
    </row>
    <row r="4" spans="1:9" x14ac:dyDescent="0.25">
      <c r="A4" s="18">
        <v>1254</v>
      </c>
      <c r="B4" s="19">
        <v>0.97</v>
      </c>
      <c r="C4" s="20">
        <v>-0.88</v>
      </c>
      <c r="D4" s="21">
        <v>3.13</v>
      </c>
      <c r="E4" s="37"/>
      <c r="F4" s="18">
        <v>1185</v>
      </c>
      <c r="G4" s="29">
        <v>0.96</v>
      </c>
      <c r="H4" s="30">
        <v>-0.77</v>
      </c>
      <c r="I4" s="31">
        <v>2.67</v>
      </c>
    </row>
    <row r="5" spans="1:9" x14ac:dyDescent="0.25">
      <c r="A5" s="18">
        <v>1264</v>
      </c>
      <c r="B5" s="19">
        <v>0.94</v>
      </c>
      <c r="C5" s="20">
        <v>-1.01</v>
      </c>
      <c r="D5" s="21">
        <v>3.06</v>
      </c>
      <c r="E5" s="37"/>
      <c r="F5" s="18">
        <v>1188</v>
      </c>
      <c r="G5" s="29">
        <v>0.99</v>
      </c>
      <c r="H5" s="30">
        <v>-0.61</v>
      </c>
      <c r="I5" s="31">
        <v>2.34</v>
      </c>
    </row>
    <row r="6" spans="1:9" x14ac:dyDescent="0.25">
      <c r="A6" s="18">
        <v>1266</v>
      </c>
      <c r="B6" s="19">
        <v>0.93</v>
      </c>
      <c r="C6" s="20">
        <v>-0.74</v>
      </c>
      <c r="D6" s="21">
        <v>2.64</v>
      </c>
      <c r="E6" s="37"/>
      <c r="F6" s="18">
        <v>1189</v>
      </c>
      <c r="G6" s="29">
        <v>0.99</v>
      </c>
      <c r="H6" s="30">
        <v>-0.79</v>
      </c>
      <c r="I6" s="31">
        <v>3.04</v>
      </c>
    </row>
    <row r="7" spans="1:9" x14ac:dyDescent="0.25">
      <c r="A7" s="18">
        <v>1282</v>
      </c>
      <c r="B7" s="19">
        <v>0.95</v>
      </c>
      <c r="C7" s="20">
        <v>-1.1000000000000001</v>
      </c>
      <c r="D7" s="21">
        <v>2.91</v>
      </c>
      <c r="E7" s="37"/>
      <c r="F7" s="18">
        <v>1193</v>
      </c>
      <c r="G7" s="29">
        <v>0.99</v>
      </c>
      <c r="H7" s="30">
        <v>-0.92</v>
      </c>
      <c r="I7" s="31">
        <v>3.53</v>
      </c>
    </row>
    <row r="8" spans="1:9" x14ac:dyDescent="0.25">
      <c r="A8" s="18">
        <v>1294</v>
      </c>
      <c r="B8" s="19">
        <v>0.97</v>
      </c>
      <c r="C8" s="20">
        <v>-0.8</v>
      </c>
      <c r="D8" s="21">
        <v>2.65</v>
      </c>
      <c r="E8" s="37"/>
      <c r="F8" s="18">
        <v>1197</v>
      </c>
      <c r="G8" s="29">
        <v>0.96</v>
      </c>
      <c r="H8" s="30">
        <v>-0.95</v>
      </c>
      <c r="I8" s="31">
        <v>2.82</v>
      </c>
    </row>
    <row r="9" spans="1:9" x14ac:dyDescent="0.25">
      <c r="A9" s="18">
        <v>1376</v>
      </c>
      <c r="B9" s="19">
        <v>0.93</v>
      </c>
      <c r="C9" s="20">
        <v>-0.83</v>
      </c>
      <c r="D9" s="21">
        <v>2.5</v>
      </c>
      <c r="E9" s="37"/>
      <c r="F9" s="18">
        <v>1198</v>
      </c>
      <c r="G9" s="29">
        <v>0.99</v>
      </c>
      <c r="H9" s="30">
        <v>-0.85</v>
      </c>
      <c r="I9" s="31">
        <v>3.5</v>
      </c>
    </row>
    <row r="10" spans="1:9" x14ac:dyDescent="0.25">
      <c r="A10" s="18">
        <v>1385</v>
      </c>
      <c r="B10" s="19">
        <v>0.98</v>
      </c>
      <c r="C10" s="20">
        <v>-0.69</v>
      </c>
      <c r="D10" s="21">
        <v>2.5099999999999998</v>
      </c>
      <c r="E10" s="37"/>
      <c r="F10" s="18">
        <v>1201</v>
      </c>
      <c r="G10" s="29">
        <v>0.98</v>
      </c>
      <c r="H10" s="30">
        <v>-0.78</v>
      </c>
      <c r="I10" s="31">
        <v>2.56</v>
      </c>
    </row>
    <row r="11" spans="1:9" x14ac:dyDescent="0.25">
      <c r="A11" s="18">
        <v>1390</v>
      </c>
      <c r="B11" s="19">
        <v>0.95</v>
      </c>
      <c r="C11" s="20">
        <v>-1.0900000000000001</v>
      </c>
      <c r="D11" s="21">
        <v>3.41</v>
      </c>
      <c r="E11" s="37"/>
      <c r="F11" s="18">
        <v>1203</v>
      </c>
      <c r="G11" s="29">
        <v>0.97</v>
      </c>
      <c r="H11" s="30">
        <v>-0.8</v>
      </c>
      <c r="I11" s="31">
        <v>2.79</v>
      </c>
    </row>
    <row r="12" spans="1:9" x14ac:dyDescent="0.25">
      <c r="A12" s="18">
        <v>1443</v>
      </c>
      <c r="B12" s="19">
        <v>0.98</v>
      </c>
      <c r="C12" s="20">
        <v>-0.77</v>
      </c>
      <c r="D12" s="21">
        <v>2.95</v>
      </c>
      <c r="E12" s="37"/>
      <c r="F12" s="18">
        <v>1204</v>
      </c>
      <c r="G12" s="29">
        <v>0.98</v>
      </c>
      <c r="H12" s="30">
        <v>-0.79</v>
      </c>
      <c r="I12" s="31">
        <v>2.9</v>
      </c>
    </row>
    <row r="13" spans="1:9" x14ac:dyDescent="0.25">
      <c r="A13" s="18">
        <v>1255</v>
      </c>
      <c r="B13" s="19">
        <v>0.96</v>
      </c>
      <c r="C13" s="20">
        <v>-0.81</v>
      </c>
      <c r="D13" s="21">
        <v>2.75</v>
      </c>
      <c r="E13" s="37"/>
      <c r="F13" s="18">
        <v>1320</v>
      </c>
      <c r="G13" s="29">
        <v>0.95</v>
      </c>
      <c r="H13" s="30">
        <v>-0.75</v>
      </c>
      <c r="I13" s="31">
        <v>2.42</v>
      </c>
    </row>
    <row r="14" spans="1:9" ht="15.75" thickBot="1" x14ac:dyDescent="0.3">
      <c r="A14" s="18">
        <v>1265</v>
      </c>
      <c r="B14" s="19">
        <v>0.95</v>
      </c>
      <c r="C14" s="20">
        <v>-0.86</v>
      </c>
      <c r="D14" s="21">
        <v>3.09</v>
      </c>
      <c r="E14" s="37"/>
      <c r="F14" s="22">
        <v>1340</v>
      </c>
      <c r="G14" s="32">
        <v>0.97</v>
      </c>
      <c r="H14" s="33">
        <v>-0.84</v>
      </c>
      <c r="I14" s="34">
        <v>2.9</v>
      </c>
    </row>
    <row r="15" spans="1:9" x14ac:dyDescent="0.25">
      <c r="A15" s="18">
        <v>1287</v>
      </c>
      <c r="B15" s="19">
        <v>0.98</v>
      </c>
      <c r="C15" s="20">
        <v>-0.79</v>
      </c>
      <c r="D15" s="21">
        <v>2.69</v>
      </c>
      <c r="E15" s="37"/>
    </row>
    <row r="16" spans="1:9" x14ac:dyDescent="0.25">
      <c r="A16" s="18">
        <v>1296</v>
      </c>
      <c r="B16" s="19">
        <v>0.93</v>
      </c>
      <c r="C16" s="20">
        <v>-0.89</v>
      </c>
      <c r="D16" s="21">
        <v>2.82</v>
      </c>
      <c r="E16" s="37"/>
    </row>
    <row r="17" spans="1:9" x14ac:dyDescent="0.25">
      <c r="A17" s="18">
        <v>1383</v>
      </c>
      <c r="B17" s="19">
        <v>0.95</v>
      </c>
      <c r="C17" s="20">
        <v>-0.82</v>
      </c>
      <c r="D17" s="21">
        <v>2.7</v>
      </c>
      <c r="E17" s="37"/>
    </row>
    <row r="18" spans="1:9" x14ac:dyDescent="0.25">
      <c r="A18" s="18">
        <v>1387</v>
      </c>
      <c r="B18" s="19">
        <v>0.98</v>
      </c>
      <c r="C18" s="20">
        <v>-1.06</v>
      </c>
      <c r="D18" s="21">
        <v>3.2</v>
      </c>
      <c r="E18" s="37"/>
    </row>
    <row r="19" spans="1:9" x14ac:dyDescent="0.25">
      <c r="A19" s="18">
        <v>1409</v>
      </c>
      <c r="B19" s="19">
        <v>0.95</v>
      </c>
      <c r="C19" s="20">
        <v>-0.83</v>
      </c>
      <c r="D19" s="21">
        <v>2.9</v>
      </c>
      <c r="E19" s="37"/>
    </row>
    <row r="20" spans="1:9" ht="15.75" thickBot="1" x14ac:dyDescent="0.3">
      <c r="A20" s="22">
        <v>1276</v>
      </c>
      <c r="B20" s="23">
        <v>0.97</v>
      </c>
      <c r="C20" s="24">
        <v>-0.92</v>
      </c>
      <c r="D20" s="25">
        <v>3.05</v>
      </c>
      <c r="E20" s="37"/>
    </row>
    <row r="21" spans="1:9" ht="15.75" thickBot="1" x14ac:dyDescent="0.3"/>
    <row r="22" spans="1:9" ht="15.75" x14ac:dyDescent="0.25">
      <c r="A22" s="39" t="s">
        <v>8</v>
      </c>
      <c r="B22" s="2">
        <f>AVERAGE(B3:B20)</f>
        <v>0.9494444444444442</v>
      </c>
      <c r="C22" s="7">
        <f t="shared" ref="C22:D22" si="0">AVERAGE(C3:C20)</f>
        <v>-0.88611111111111118</v>
      </c>
      <c r="D22" s="7">
        <f t="shared" si="0"/>
        <v>2.887777777777778</v>
      </c>
      <c r="E22" s="7"/>
      <c r="F22" s="3"/>
      <c r="G22" s="2">
        <f>AVERAGE(G3:G20)</f>
        <v>0.97583333333333344</v>
      </c>
      <c r="H22" s="7">
        <f t="shared" ref="H22:I22" si="1">AVERAGE(H3:H20)</f>
        <v>-0.80333333333333334</v>
      </c>
      <c r="I22" s="8">
        <f t="shared" si="1"/>
        <v>2.8249999999999993</v>
      </c>
    </row>
    <row r="23" spans="1:9" ht="15.75" x14ac:dyDescent="0.25">
      <c r="A23" s="40" t="s">
        <v>9</v>
      </c>
      <c r="B23" s="11">
        <f>MEDIAN(B3:B20)</f>
        <v>0.95</v>
      </c>
      <c r="C23" s="1">
        <f t="shared" ref="C23:D23" si="2">MEDIAN(C3:C20)</f>
        <v>-0.84499999999999997</v>
      </c>
      <c r="D23" s="1">
        <f t="shared" si="2"/>
        <v>2.9050000000000002</v>
      </c>
      <c r="E23" s="1"/>
      <c r="F23" s="1"/>
      <c r="G23" s="11">
        <f t="shared" ref="G23:I23" si="3">MEDIAN(G3:G20)</f>
        <v>0.98</v>
      </c>
      <c r="H23" s="1">
        <f t="shared" si="3"/>
        <v>-0.79</v>
      </c>
      <c r="I23" s="4">
        <f t="shared" si="3"/>
        <v>2.8049999999999997</v>
      </c>
    </row>
    <row r="24" spans="1:9" ht="15.75" x14ac:dyDescent="0.25">
      <c r="A24" s="40" t="s">
        <v>10</v>
      </c>
      <c r="B24" s="11">
        <f>MODE(B3:B20)</f>
        <v>0.95</v>
      </c>
      <c r="C24" s="1"/>
      <c r="D24" s="1"/>
      <c r="E24" s="1"/>
      <c r="F24" s="1"/>
      <c r="G24" s="11">
        <f t="shared" ref="G24" si="4">MODE(G3:G20)</f>
        <v>0.99</v>
      </c>
      <c r="H24" s="1"/>
      <c r="I24" s="4"/>
    </row>
    <row r="25" spans="1:9" ht="15.75" x14ac:dyDescent="0.25">
      <c r="A25" s="40" t="s">
        <v>12</v>
      </c>
      <c r="B25" s="12">
        <f>_xlfn.STDEV.P(B3:B20)</f>
        <v>3.5819334044033042E-2</v>
      </c>
      <c r="C25" s="9">
        <f t="shared" ref="C25:D25" si="5">_xlfn.STDEV.P(C3:C20)</f>
        <v>0.12279788673936576</v>
      </c>
      <c r="D25" s="9">
        <f t="shared" si="5"/>
        <v>0.24229356747447131</v>
      </c>
      <c r="E25" s="9"/>
      <c r="F25" s="1"/>
      <c r="G25" s="12">
        <f t="shared" ref="G25:I25" si="6">_xlfn.STDEV.P(G3:G20)</f>
        <v>1.3202482931462395E-2</v>
      </c>
      <c r="H25" s="9">
        <f t="shared" si="6"/>
        <v>8.2192186706253292E-2</v>
      </c>
      <c r="I25" s="10">
        <f t="shared" si="6"/>
        <v>0.37203270465556593</v>
      </c>
    </row>
    <row r="26" spans="1:9" ht="16.5" thickBot="1" x14ac:dyDescent="0.3">
      <c r="A26" s="41" t="s">
        <v>11</v>
      </c>
      <c r="B26" s="14">
        <f>_xlfn.VAR.P(B3:B20)</f>
        <v>1.2830246913580244E-3</v>
      </c>
      <c r="C26" s="13">
        <f t="shared" ref="C26:D26" si="7">_xlfn.VAR.P(C3:C20)</f>
        <v>1.5079320987654101E-2</v>
      </c>
      <c r="D26" s="5">
        <f t="shared" si="7"/>
        <v>5.8706172839506188E-2</v>
      </c>
      <c r="E26" s="5"/>
      <c r="F26" s="5"/>
      <c r="G26" s="14">
        <f t="shared" ref="G26:I26" si="8">_xlfn.VAR.P(G3:G20)</f>
        <v>1.7430555555555588E-4</v>
      </c>
      <c r="H26" s="5">
        <f t="shared" si="8"/>
        <v>6.7555555555556014E-3</v>
      </c>
      <c r="I26" s="6">
        <f t="shared" si="8"/>
        <v>0.13840833333333555</v>
      </c>
    </row>
    <row r="29" spans="1:9" x14ac:dyDescent="0.25">
      <c r="B29" s="42"/>
      <c r="C29" s="42"/>
      <c r="D29" s="42"/>
      <c r="E29" s="42"/>
      <c r="F29" s="42"/>
      <c r="G29" s="42"/>
      <c r="H29" s="42"/>
    </row>
    <row r="30" spans="1:9" x14ac:dyDescent="0.25">
      <c r="B30" s="42"/>
      <c r="C30" s="42"/>
      <c r="D30" s="42"/>
      <c r="E30" s="42"/>
      <c r="F30" s="42"/>
      <c r="G30" s="42"/>
      <c r="H30" s="42"/>
    </row>
    <row r="31" spans="1:9" x14ac:dyDescent="0.25">
      <c r="B31" s="42"/>
      <c r="C31" s="42"/>
      <c r="D31" s="42"/>
      <c r="E31" s="42"/>
      <c r="F31" s="42"/>
      <c r="G31" s="42"/>
      <c r="H31" s="42"/>
    </row>
    <row r="32" spans="1:9" x14ac:dyDescent="0.25">
      <c r="B32" s="42"/>
      <c r="C32" s="42"/>
      <c r="D32" s="42"/>
      <c r="E32" s="42"/>
      <c r="F32" s="42"/>
      <c r="G32" s="42"/>
      <c r="H32" s="42"/>
    </row>
    <row r="33" spans="2:8" x14ac:dyDescent="0.25">
      <c r="B33" s="42"/>
      <c r="C33" s="42"/>
      <c r="D33" s="42"/>
      <c r="E33" s="42"/>
      <c r="F33" s="42"/>
      <c r="G33" s="42"/>
      <c r="H33" s="42"/>
    </row>
    <row r="34" spans="2:8" x14ac:dyDescent="0.25">
      <c r="B34" s="42"/>
      <c r="C34" s="42"/>
      <c r="D34" s="42"/>
      <c r="E34" s="42"/>
      <c r="F34" s="42"/>
      <c r="G34" s="42"/>
      <c r="H34" s="42"/>
    </row>
    <row r="35" spans="2:8" x14ac:dyDescent="0.25">
      <c r="B35" s="42"/>
      <c r="C35" s="42"/>
      <c r="D35" s="42"/>
      <c r="E35" s="42"/>
      <c r="F35" s="42"/>
      <c r="G35" s="42"/>
      <c r="H35" s="42"/>
    </row>
  </sheetData>
  <mergeCells count="3">
    <mergeCell ref="B29:H35"/>
    <mergeCell ref="A1:D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2015-06-05T18:17:20Z</dcterms:created>
  <dcterms:modified xsi:type="dcterms:W3CDTF">2020-03-22T18:32:31Z</dcterms:modified>
</cp:coreProperties>
</file>