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ilia\github\Projet_ter\"/>
    </mc:Choice>
  </mc:AlternateContent>
  <xr:revisionPtr revIDLastSave="0" documentId="13_ncr:1_{78678673-ECEC-4116-9975-784590251D0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4" i="1" l="1"/>
  <c r="H56" i="1"/>
  <c r="H62" i="1" l="1"/>
  <c r="I62" i="1"/>
  <c r="I64" i="1"/>
  <c r="H66" i="1"/>
  <c r="I66" i="1"/>
  <c r="J44" i="1"/>
  <c r="I44" i="1"/>
  <c r="J42" i="1"/>
  <c r="I42" i="1"/>
  <c r="J40" i="1"/>
  <c r="I40" i="1"/>
  <c r="J38" i="1"/>
  <c r="I38" i="1"/>
  <c r="J36" i="1"/>
  <c r="I36" i="1"/>
  <c r="J34" i="1"/>
  <c r="I34" i="1"/>
  <c r="I19" i="1"/>
  <c r="J29" i="1"/>
  <c r="I29" i="1"/>
  <c r="J27" i="1"/>
  <c r="I27" i="1"/>
  <c r="J25" i="1"/>
  <c r="I25" i="1"/>
  <c r="J23" i="1"/>
  <c r="I23" i="1"/>
  <c r="J21" i="1"/>
  <c r="I21" i="1"/>
  <c r="J19" i="1"/>
  <c r="J14" i="1"/>
  <c r="I14" i="1"/>
  <c r="J12" i="1"/>
  <c r="I12" i="1"/>
  <c r="J10" i="1"/>
  <c r="I10" i="1"/>
  <c r="J6" i="1"/>
  <c r="I6" i="1"/>
  <c r="J8" i="1"/>
  <c r="I8" i="1"/>
  <c r="J4" i="1"/>
  <c r="I4" i="1"/>
  <c r="I80" i="1" l="1"/>
  <c r="H80" i="1"/>
  <c r="AC82" i="1"/>
  <c r="AB82" i="1"/>
  <c r="AC80" i="1"/>
  <c r="AB80" i="1"/>
  <c r="AC78" i="1"/>
  <c r="AB78" i="1"/>
  <c r="S82" i="1"/>
  <c r="R82" i="1"/>
  <c r="S80" i="1"/>
  <c r="R80" i="1"/>
  <c r="S78" i="1"/>
  <c r="R78" i="1"/>
  <c r="I82" i="1"/>
  <c r="H82" i="1"/>
  <c r="I78" i="1"/>
  <c r="H78" i="1"/>
  <c r="AC54" i="1" l="1"/>
  <c r="AB54" i="1"/>
  <c r="AB72" i="1"/>
  <c r="AC72" i="1"/>
  <c r="AB74" i="1"/>
  <c r="AC74" i="1"/>
  <c r="AC70" i="1"/>
  <c r="AB70" i="1"/>
  <c r="AB64" i="1"/>
  <c r="AC64" i="1"/>
  <c r="AB66" i="1"/>
  <c r="AC66" i="1"/>
  <c r="AC62" i="1"/>
  <c r="AB62" i="1"/>
  <c r="AC56" i="1"/>
  <c r="AC58" i="1"/>
  <c r="AB56" i="1"/>
  <c r="AB58" i="1"/>
  <c r="H72" i="1"/>
  <c r="H74" i="1"/>
  <c r="I72" i="1"/>
  <c r="I74" i="1"/>
  <c r="H70" i="1"/>
  <c r="I70" i="1"/>
  <c r="H58" i="1"/>
  <c r="I58" i="1"/>
  <c r="I56" i="1"/>
  <c r="I54" i="1"/>
  <c r="H54" i="1"/>
  <c r="S74" i="1"/>
  <c r="R74" i="1"/>
  <c r="S72" i="1"/>
  <c r="R72" i="1"/>
  <c r="S70" i="1"/>
  <c r="R70" i="1"/>
  <c r="S66" i="1"/>
  <c r="R66" i="1"/>
  <c r="S64" i="1"/>
  <c r="R64" i="1"/>
  <c r="S62" i="1"/>
  <c r="R62" i="1"/>
  <c r="S58" i="1"/>
  <c r="R58" i="1"/>
  <c r="S56" i="1"/>
  <c r="R56" i="1"/>
  <c r="R84" i="1" s="1"/>
  <c r="S54" i="1"/>
  <c r="R54" i="1"/>
  <c r="AB84" i="1" l="1"/>
  <c r="AC84" i="1"/>
  <c r="H84" i="1"/>
  <c r="I84" i="1"/>
  <c r="S84" i="1"/>
</calcChain>
</file>

<file path=xl/sharedStrings.xml><?xml version="1.0" encoding="utf-8"?>
<sst xmlns="http://schemas.openxmlformats.org/spreadsheetml/2006/main" count="165" uniqueCount="34">
  <si>
    <t>Model</t>
  </si>
  <si>
    <t>Precision</t>
  </si>
  <si>
    <t>Recall</t>
  </si>
  <si>
    <t>f1-score</t>
  </si>
  <si>
    <t>Correlation matrix</t>
  </si>
  <si>
    <t xml:space="preserve">Features : </t>
  </si>
  <si>
    <t>s1, s2, nb_pattern</t>
  </si>
  <si>
    <r>
      <t xml:space="preserve">Logistic Regression
</t>
    </r>
    <r>
      <rPr>
        <sz val="11"/>
        <color theme="1"/>
        <rFont val="Calibri"/>
        <family val="2"/>
        <scheme val="minor"/>
      </rPr>
      <t>SMOTE</t>
    </r>
  </si>
  <si>
    <r>
      <t xml:space="preserve">Logistic Regression
</t>
    </r>
    <r>
      <rPr>
        <sz val="11"/>
        <color theme="1"/>
        <rFont val="Calibri"/>
        <family val="2"/>
        <scheme val="minor"/>
      </rPr>
      <t>Normal</t>
    </r>
  </si>
  <si>
    <r>
      <t xml:space="preserve">SVM
</t>
    </r>
    <r>
      <rPr>
        <sz val="11"/>
        <color theme="1"/>
        <rFont val="Calibri"/>
        <family val="2"/>
        <scheme val="minor"/>
      </rPr>
      <t>Normal</t>
    </r>
  </si>
  <si>
    <r>
      <t xml:space="preserve">Logistic Regression
</t>
    </r>
    <r>
      <rPr>
        <sz val="11"/>
        <color theme="1"/>
        <rFont val="Calibri"/>
        <family val="2"/>
        <scheme val="minor"/>
      </rPr>
      <t>Nearmiss</t>
    </r>
  </si>
  <si>
    <r>
      <t xml:space="preserve">SVM
</t>
    </r>
    <r>
      <rPr>
        <sz val="11"/>
        <color theme="1"/>
        <rFont val="Calibri"/>
        <family val="2"/>
        <scheme val="minor"/>
      </rPr>
      <t>SMOTE</t>
    </r>
  </si>
  <si>
    <r>
      <t xml:space="preserve">SVM
</t>
    </r>
    <r>
      <rPr>
        <sz val="11"/>
        <color theme="1"/>
        <rFont val="Calibri"/>
        <family val="2"/>
        <scheme val="minor"/>
      </rPr>
      <t>Nearmiss</t>
    </r>
  </si>
  <si>
    <t>nb_pattern</t>
  </si>
  <si>
    <t>s1, s2</t>
  </si>
  <si>
    <t>Confusion matrix</t>
  </si>
  <si>
    <t>Error</t>
  </si>
  <si>
    <t>Sucess</t>
  </si>
  <si>
    <t>Logistic Regression</t>
  </si>
  <si>
    <t>Normal</t>
  </si>
  <si>
    <t>SMOTE</t>
  </si>
  <si>
    <t>Nearmiss</t>
  </si>
  <si>
    <t>k = 500</t>
  </si>
  <si>
    <t>k = 100</t>
  </si>
  <si>
    <t>k = 1000</t>
  </si>
  <si>
    <t xml:space="preserve">K-neighbors with k=1 and Intersection Distance </t>
  </si>
  <si>
    <t>K-neighbors with k=1 and Euclidean Distance</t>
  </si>
  <si>
    <t xml:space="preserve"> K-neighbors with k = sqrt(n)</t>
  </si>
  <si>
    <t>Sampling</t>
  </si>
  <si>
    <t>K neighbors with k = sqrt(n)</t>
  </si>
  <si>
    <t>K neighbors with k = 1 and Euclidean Distance</t>
  </si>
  <si>
    <t>Nearmiss=SMOTE</t>
  </si>
  <si>
    <t>K neighbors with k=1 and Intersection Distance</t>
  </si>
  <si>
    <t>SMOTE=Nearmiss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</si>
</sst>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2" xfId="0" applyFont="1" applyBorder="1"/>
    <xf numFmtId="0" fontId="1" fillId="0" borderId="2" xfId="0" applyFont="1" applyBorder="1"/>
    <xf numFmtId="0" fontId="1" fillId="0" borderId="9" xfId="0" applyFont="1" applyBorder="1"/>
    <xf numFmtId="0" fontId="0" fillId="0" borderId="0" xfId="0" applyFill="1" applyBorder="1"/>
    <xf numFmtId="0" fontId="7" fillId="0" borderId="14" xfId="0" applyFont="1" applyBorder="1" applyAlignment="1">
      <alignment horizontal="left" vertical="center"/>
    </xf>
    <xf numFmtId="0" fontId="5" fillId="0" borderId="0" xfId="0" applyFont="1"/>
    <xf numFmtId="0" fontId="7" fillId="0" borderId="15" xfId="0" applyFont="1" applyBorder="1" applyAlignment="1">
      <alignment horizontal="left" vertical="center"/>
    </xf>
    <xf numFmtId="0" fontId="9" fillId="0" borderId="14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7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20" xfId="0" applyFont="1" applyBorder="1" applyAlignment="1">
      <alignment horizontal="right" vertical="center"/>
    </xf>
    <xf numFmtId="0" fontId="8" fillId="0" borderId="21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9" fillId="0" borderId="14" xfId="0" applyFont="1" applyFill="1" applyBorder="1" applyAlignment="1">
      <alignment horizontal="right" vertical="center"/>
    </xf>
    <xf numFmtId="0" fontId="5" fillId="0" borderId="0" xfId="0" applyFont="1" applyFill="1"/>
    <xf numFmtId="0" fontId="8" fillId="0" borderId="20" xfId="0" applyFont="1" applyFill="1" applyBorder="1" applyAlignment="1">
      <alignment horizontal="right" vertical="center"/>
    </xf>
    <xf numFmtId="0" fontId="8" fillId="0" borderId="21" xfId="0" applyFont="1" applyFill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22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" fillId="0" borderId="25" xfId="0" applyFont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1" fillId="0" borderId="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4" fillId="2" borderId="2" xfId="0" applyFon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2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0" xfId="0" applyFont="1" applyBorder="1"/>
    <xf numFmtId="0" fontId="5" fillId="0" borderId="0" xfId="0" applyFont="1" applyFill="1" applyBorder="1"/>
    <xf numFmtId="0" fontId="10" fillId="0" borderId="14" xfId="0" applyFont="1" applyFill="1" applyBorder="1" applyAlignment="1">
      <alignment horizontal="right" vertical="center"/>
    </xf>
    <xf numFmtId="0" fontId="5" fillId="0" borderId="1" xfId="0" applyFont="1" applyFill="1" applyBorder="1"/>
    <xf numFmtId="0" fontId="7" fillId="0" borderId="5" xfId="0" applyFont="1" applyFill="1" applyBorder="1" applyAlignment="1">
      <alignment horizontal="right" vertical="center"/>
    </xf>
    <xf numFmtId="0" fontId="8" fillId="0" borderId="6" xfId="0" applyFont="1" applyFill="1" applyBorder="1" applyAlignment="1">
      <alignment horizontal="right" vertical="center"/>
    </xf>
    <xf numFmtId="0" fontId="8" fillId="0" borderId="3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2" xfId="0" applyBorder="1"/>
    <xf numFmtId="0" fontId="0" fillId="0" borderId="33" xfId="0" applyBorder="1"/>
    <xf numFmtId="0" fontId="0" fillId="0" borderId="7" xfId="0" applyBorder="1"/>
    <xf numFmtId="0" fontId="0" fillId="0" borderId="34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4"/>
  <sheetViews>
    <sheetView tabSelected="1" topLeftCell="Q22" zoomScaleNormal="100" workbookViewId="0">
      <selection activeCell="Z28" sqref="Z28"/>
    </sheetView>
  </sheetViews>
  <sheetFormatPr defaultRowHeight="15" x14ac:dyDescent="0.25"/>
  <cols>
    <col min="31" max="31" width="45.85546875" customWidth="1"/>
  </cols>
  <sheetData>
    <row r="1" spans="1:10" ht="15.75" thickBot="1" x14ac:dyDescent="0.3"/>
    <row r="2" spans="1:10" ht="16.5" thickBot="1" x14ac:dyDescent="0.3">
      <c r="A2" s="106" t="s">
        <v>5</v>
      </c>
      <c r="B2" s="107"/>
      <c r="C2" s="115"/>
      <c r="D2" s="92" t="s">
        <v>6</v>
      </c>
      <c r="E2" s="93"/>
      <c r="F2" s="93"/>
      <c r="G2" s="93"/>
      <c r="H2" s="93"/>
      <c r="I2" s="93"/>
      <c r="J2" s="94"/>
    </row>
    <row r="3" spans="1:10" ht="15.75" thickBot="1" x14ac:dyDescent="0.3">
      <c r="A3" s="111" t="s">
        <v>0</v>
      </c>
      <c r="B3" s="112"/>
      <c r="C3" s="37" t="s">
        <v>1</v>
      </c>
      <c r="D3" s="37" t="s">
        <v>2</v>
      </c>
      <c r="E3" s="37" t="s">
        <v>3</v>
      </c>
      <c r="F3" s="1"/>
      <c r="G3" s="113" t="s">
        <v>15</v>
      </c>
      <c r="H3" s="114"/>
      <c r="I3" s="14" t="s">
        <v>16</v>
      </c>
      <c r="J3" s="14" t="s">
        <v>17</v>
      </c>
    </row>
    <row r="4" spans="1:10" x14ac:dyDescent="0.25">
      <c r="A4" s="102" t="s">
        <v>8</v>
      </c>
      <c r="B4" s="103"/>
      <c r="C4" s="38">
        <v>1</v>
      </c>
      <c r="D4" s="38">
        <v>0.08</v>
      </c>
      <c r="E4" s="38">
        <v>0.14000000000000001</v>
      </c>
      <c r="F4" s="11"/>
      <c r="G4" s="39">
        <v>1</v>
      </c>
      <c r="H4" s="40">
        <v>12</v>
      </c>
      <c r="I4" s="88">
        <f>(H4+G5)/(G4+G5+H4+H5)</f>
        <v>0.26666666666666666</v>
      </c>
      <c r="J4" s="90">
        <f>(H5+G4)/(G4+G5+H4+H5)</f>
        <v>0.73333333333333328</v>
      </c>
    </row>
    <row r="5" spans="1:10" ht="15.75" thickBot="1" x14ac:dyDescent="0.3">
      <c r="A5" s="104"/>
      <c r="B5" s="103"/>
      <c r="C5" s="41">
        <v>0.73</v>
      </c>
      <c r="D5" s="41">
        <v>1</v>
      </c>
      <c r="E5" s="41">
        <v>0.84</v>
      </c>
      <c r="F5" s="11"/>
      <c r="G5" s="42">
        <v>0</v>
      </c>
      <c r="H5" s="43">
        <v>32</v>
      </c>
      <c r="I5" s="89"/>
      <c r="J5" s="91"/>
    </row>
    <row r="6" spans="1:10" x14ac:dyDescent="0.25">
      <c r="A6" s="98" t="s">
        <v>7</v>
      </c>
      <c r="B6" s="99"/>
      <c r="C6" s="8">
        <v>0.53</v>
      </c>
      <c r="D6" s="8">
        <v>0.86</v>
      </c>
      <c r="E6" s="8">
        <v>0.66</v>
      </c>
      <c r="F6" s="2"/>
      <c r="G6" s="4">
        <v>25</v>
      </c>
      <c r="H6" s="5">
        <v>4</v>
      </c>
      <c r="I6" s="80">
        <f>(H6+G7)/(G6+G7+H6+H7)</f>
        <v>0.41935483870967744</v>
      </c>
      <c r="J6" s="82">
        <f>(H7+G6)/(G6+G7+H6+H7)</f>
        <v>0.58064516129032262</v>
      </c>
    </row>
    <row r="7" spans="1:10" ht="15.75" thickBot="1" x14ac:dyDescent="0.3">
      <c r="A7" s="105"/>
      <c r="B7" s="99"/>
      <c r="C7" s="9">
        <v>0.73</v>
      </c>
      <c r="D7" s="9">
        <v>0.33</v>
      </c>
      <c r="E7" s="9">
        <v>0.46</v>
      </c>
      <c r="F7" s="2"/>
      <c r="G7" s="6">
        <v>22</v>
      </c>
      <c r="H7" s="7">
        <v>11</v>
      </c>
      <c r="I7" s="81"/>
      <c r="J7" s="83"/>
    </row>
    <row r="8" spans="1:10" x14ac:dyDescent="0.25">
      <c r="A8" s="108" t="s">
        <v>10</v>
      </c>
      <c r="B8" s="109"/>
      <c r="C8" s="44">
        <v>0.9</v>
      </c>
      <c r="D8" s="44">
        <v>0.6</v>
      </c>
      <c r="E8" s="44">
        <v>0.72</v>
      </c>
      <c r="F8" s="45"/>
      <c r="G8" s="46">
        <v>9</v>
      </c>
      <c r="H8" s="47">
        <v>6</v>
      </c>
      <c r="I8" s="84">
        <f>(H8+G9)/(G8+G9+H8+H9)</f>
        <v>0.2413793103448276</v>
      </c>
      <c r="J8" s="86">
        <f>(H9+G8)/(G8+G9+H8+H9)</f>
        <v>0.75862068965517238</v>
      </c>
    </row>
    <row r="9" spans="1:10" ht="15.75" thickBot="1" x14ac:dyDescent="0.3">
      <c r="A9" s="110"/>
      <c r="B9" s="109"/>
      <c r="C9" s="48">
        <v>0.68</v>
      </c>
      <c r="D9" s="48">
        <v>0.93</v>
      </c>
      <c r="E9" s="48">
        <v>0.79</v>
      </c>
      <c r="F9" s="45"/>
      <c r="G9" s="49">
        <v>1</v>
      </c>
      <c r="H9" s="50">
        <v>13</v>
      </c>
      <c r="I9" s="85"/>
      <c r="J9" s="87"/>
    </row>
    <row r="10" spans="1:10" x14ac:dyDescent="0.25">
      <c r="A10" s="102" t="s">
        <v>9</v>
      </c>
      <c r="B10" s="103"/>
      <c r="C10" s="38">
        <v>1</v>
      </c>
      <c r="D10" s="38">
        <v>0.08</v>
      </c>
      <c r="E10" s="38">
        <v>0.14000000000000001</v>
      </c>
      <c r="F10" s="11"/>
      <c r="G10" s="39">
        <v>1</v>
      </c>
      <c r="H10" s="40">
        <v>12</v>
      </c>
      <c r="I10" s="88">
        <f>(H10+G11)/(G10+G11+H10+H11)</f>
        <v>0.26666666666666666</v>
      </c>
      <c r="J10" s="90">
        <f>(H11+G10)/(G10+G11+H10+H11)</f>
        <v>0.73333333333333328</v>
      </c>
    </row>
    <row r="11" spans="1:10" ht="15.75" thickBot="1" x14ac:dyDescent="0.3">
      <c r="A11" s="104"/>
      <c r="B11" s="103"/>
      <c r="C11" s="41">
        <v>0.73</v>
      </c>
      <c r="D11" s="41">
        <v>1</v>
      </c>
      <c r="E11" s="41">
        <v>0.84</v>
      </c>
      <c r="F11" s="11"/>
      <c r="G11" s="42">
        <v>0</v>
      </c>
      <c r="H11" s="43">
        <v>32</v>
      </c>
      <c r="I11" s="89"/>
      <c r="J11" s="91"/>
    </row>
    <row r="12" spans="1:10" x14ac:dyDescent="0.25">
      <c r="A12" s="98" t="s">
        <v>11</v>
      </c>
      <c r="B12" s="99"/>
      <c r="C12" s="8">
        <v>0.51</v>
      </c>
      <c r="D12" s="8">
        <v>0.86</v>
      </c>
      <c r="E12" s="8">
        <v>0.64</v>
      </c>
      <c r="F12" s="2"/>
      <c r="G12" s="4">
        <v>25</v>
      </c>
      <c r="H12" s="5">
        <v>4</v>
      </c>
      <c r="I12" s="80">
        <f>(H12+G13)/(G12+G13+H12+H13)</f>
        <v>0.45161290322580644</v>
      </c>
      <c r="J12" s="82">
        <f>(H13+G12)/(G12+G13+H12+H13)</f>
        <v>0.54838709677419351</v>
      </c>
    </row>
    <row r="13" spans="1:10" ht="15.75" thickBot="1" x14ac:dyDescent="0.3">
      <c r="A13" s="105"/>
      <c r="B13" s="99"/>
      <c r="C13" s="9"/>
      <c r="D13" s="9">
        <v>0.27</v>
      </c>
      <c r="E13" s="9">
        <v>0.39</v>
      </c>
      <c r="F13" s="2"/>
      <c r="G13" s="6">
        <v>24</v>
      </c>
      <c r="H13" s="7">
        <v>9</v>
      </c>
      <c r="I13" s="81"/>
      <c r="J13" s="83"/>
    </row>
    <row r="14" spans="1:10" x14ac:dyDescent="0.25">
      <c r="A14" s="98" t="s">
        <v>12</v>
      </c>
      <c r="B14" s="99"/>
      <c r="C14" s="8">
        <v>1</v>
      </c>
      <c r="D14" s="8">
        <v>0.27</v>
      </c>
      <c r="E14" s="8">
        <v>0.42</v>
      </c>
      <c r="F14" s="2"/>
      <c r="G14" s="4">
        <v>4</v>
      </c>
      <c r="H14" s="5">
        <v>11</v>
      </c>
      <c r="I14" s="80">
        <f>(H14+G15)/(G14+G15+H14+H15)</f>
        <v>0.37931034482758619</v>
      </c>
      <c r="J14" s="82">
        <f>(H15+G14)/(G14+G15+H14+H15)</f>
        <v>0.62068965517241381</v>
      </c>
    </row>
    <row r="15" spans="1:10" ht="15.75" thickBot="1" x14ac:dyDescent="0.3">
      <c r="A15" s="100"/>
      <c r="B15" s="101"/>
      <c r="C15" s="10">
        <v>0.56000000000000005</v>
      </c>
      <c r="D15" s="10">
        <v>1</v>
      </c>
      <c r="E15" s="10">
        <v>0.72</v>
      </c>
      <c r="F15" s="3"/>
      <c r="G15" s="6">
        <v>0</v>
      </c>
      <c r="H15" s="7">
        <v>14</v>
      </c>
      <c r="I15" s="81"/>
      <c r="J15" s="83"/>
    </row>
    <row r="16" spans="1:10" ht="15.75" thickBot="1" x14ac:dyDescent="0.3"/>
    <row r="17" spans="1:34" ht="16.5" thickBot="1" x14ac:dyDescent="0.3">
      <c r="A17" s="106" t="s">
        <v>5</v>
      </c>
      <c r="B17" s="107"/>
      <c r="C17" s="107"/>
      <c r="D17" s="95" t="s">
        <v>14</v>
      </c>
      <c r="E17" s="93"/>
      <c r="F17" s="93"/>
      <c r="G17" s="93"/>
      <c r="H17" s="93"/>
      <c r="I17" s="93"/>
      <c r="J17" s="94"/>
    </row>
    <row r="18" spans="1:34" ht="15.75" thickBot="1" x14ac:dyDescent="0.3">
      <c r="A18" s="111" t="s">
        <v>0</v>
      </c>
      <c r="B18" s="112"/>
      <c r="C18" s="37" t="s">
        <v>1</v>
      </c>
      <c r="D18" s="37" t="s">
        <v>2</v>
      </c>
      <c r="E18" s="37" t="s">
        <v>3</v>
      </c>
      <c r="F18" s="1"/>
      <c r="G18" s="113" t="s">
        <v>4</v>
      </c>
      <c r="H18" s="114"/>
      <c r="I18" s="14" t="s">
        <v>16</v>
      </c>
      <c r="J18" s="14" t="s">
        <v>17</v>
      </c>
    </row>
    <row r="19" spans="1:34" x14ac:dyDescent="0.25">
      <c r="A19" s="102" t="s">
        <v>8</v>
      </c>
      <c r="B19" s="103"/>
      <c r="C19" s="38">
        <v>0</v>
      </c>
      <c r="D19" s="38">
        <v>0</v>
      </c>
      <c r="E19" s="38">
        <v>0</v>
      </c>
      <c r="F19" s="11"/>
      <c r="G19" s="39">
        <v>0</v>
      </c>
      <c r="H19" s="40">
        <v>13</v>
      </c>
      <c r="I19" s="88">
        <f>(H19+G20)/(G19+G20+H19+H20)</f>
        <v>0.28888888888888886</v>
      </c>
      <c r="J19" s="90">
        <f>(H20+G19)/(G19+G20+H19+H20)</f>
        <v>0.71111111111111114</v>
      </c>
    </row>
    <row r="20" spans="1:34" ht="15.75" thickBot="1" x14ac:dyDescent="0.3">
      <c r="A20" s="104"/>
      <c r="B20" s="103"/>
      <c r="C20" s="41">
        <v>0.71</v>
      </c>
      <c r="D20" s="41">
        <v>1</v>
      </c>
      <c r="E20" s="41">
        <v>0.83</v>
      </c>
      <c r="F20" s="11"/>
      <c r="G20" s="42">
        <v>0</v>
      </c>
      <c r="H20" s="43">
        <v>32</v>
      </c>
      <c r="I20" s="89"/>
      <c r="J20" s="91"/>
    </row>
    <row r="21" spans="1:34" ht="15.75" thickBot="1" x14ac:dyDescent="0.3">
      <c r="A21" s="98" t="s">
        <v>7</v>
      </c>
      <c r="B21" s="99"/>
      <c r="C21" s="8">
        <v>0.51</v>
      </c>
      <c r="D21" s="8">
        <v>0.76</v>
      </c>
      <c r="E21" s="8">
        <v>0.61</v>
      </c>
      <c r="F21" s="2"/>
      <c r="G21" s="4">
        <v>22</v>
      </c>
      <c r="H21" s="5">
        <v>7</v>
      </c>
      <c r="I21" s="80">
        <f>(H21+G22)/(G21+G22+H21+H22)</f>
        <v>0.45161290322580644</v>
      </c>
      <c r="J21" s="82">
        <f>(H22+G21)/(G21+G22+H21+H22)</f>
        <v>0.54838709677419351</v>
      </c>
    </row>
    <row r="22" spans="1:34" ht="15.75" thickBot="1" x14ac:dyDescent="0.3">
      <c r="A22" s="105"/>
      <c r="B22" s="99"/>
      <c r="C22" s="9">
        <v>0.63</v>
      </c>
      <c r="D22" s="9">
        <v>0.36</v>
      </c>
      <c r="E22" s="9">
        <v>0.46</v>
      </c>
      <c r="F22" s="2"/>
      <c r="G22" s="6">
        <v>21</v>
      </c>
      <c r="H22" s="7">
        <v>12</v>
      </c>
      <c r="I22" s="81"/>
      <c r="J22" s="83"/>
      <c r="AE22" s="4" t="s">
        <v>23</v>
      </c>
      <c r="AF22" s="119"/>
      <c r="AG22" s="119"/>
      <c r="AH22" s="5"/>
    </row>
    <row r="23" spans="1:34" x14ac:dyDescent="0.25">
      <c r="A23" s="108" t="s">
        <v>10</v>
      </c>
      <c r="B23" s="109"/>
      <c r="C23" s="44">
        <v>1</v>
      </c>
      <c r="D23" s="44">
        <v>0.4</v>
      </c>
      <c r="E23" s="44">
        <v>0.56999999999999995</v>
      </c>
      <c r="F23" s="45"/>
      <c r="G23" s="46">
        <v>6</v>
      </c>
      <c r="H23" s="47">
        <v>9</v>
      </c>
      <c r="I23" s="84">
        <f>(H23+G24)/(G23+G24+H23+H24)</f>
        <v>0.31034482758620691</v>
      </c>
      <c r="J23" s="86">
        <f>(H24+G23)/(G23+G24+H23+H24)</f>
        <v>0.68965517241379315</v>
      </c>
      <c r="AE23" s="120" t="s">
        <v>0</v>
      </c>
      <c r="AF23" s="118" t="s">
        <v>28</v>
      </c>
      <c r="AG23" s="118" t="s">
        <v>16</v>
      </c>
      <c r="AH23" s="121" t="s">
        <v>17</v>
      </c>
    </row>
    <row r="24" spans="1:34" ht="15.75" thickBot="1" x14ac:dyDescent="0.3">
      <c r="A24" s="110"/>
      <c r="B24" s="109"/>
      <c r="C24" s="48">
        <v>0.61</v>
      </c>
      <c r="D24" s="48">
        <v>1</v>
      </c>
      <c r="E24" s="48">
        <v>0.76</v>
      </c>
      <c r="F24" s="45"/>
      <c r="G24" s="49">
        <v>0</v>
      </c>
      <c r="H24" s="50">
        <v>14</v>
      </c>
      <c r="I24" s="85"/>
      <c r="J24" s="87"/>
      <c r="AE24" s="120" t="s">
        <v>18</v>
      </c>
      <c r="AF24" s="118" t="s">
        <v>20</v>
      </c>
      <c r="AG24" s="118">
        <v>0.5</v>
      </c>
      <c r="AH24" s="121">
        <v>0.5</v>
      </c>
    </row>
    <row r="25" spans="1:34" x14ac:dyDescent="0.25">
      <c r="A25" s="102" t="s">
        <v>9</v>
      </c>
      <c r="B25" s="103"/>
      <c r="C25" s="38">
        <v>0</v>
      </c>
      <c r="D25" s="38">
        <v>0</v>
      </c>
      <c r="E25" s="38">
        <v>0</v>
      </c>
      <c r="F25" s="11"/>
      <c r="G25" s="39">
        <v>0</v>
      </c>
      <c r="H25" s="40">
        <v>13</v>
      </c>
      <c r="I25" s="88">
        <f>(H25+G26)/(G25+G26+H25+H26)</f>
        <v>0.28888888888888886</v>
      </c>
      <c r="J25" s="90">
        <f>(H26+G25)/(G25+G26+H25+H26)</f>
        <v>0.71111111111111114</v>
      </c>
      <c r="AE25" s="120" t="s">
        <v>29</v>
      </c>
      <c r="AF25" s="118" t="s">
        <v>20</v>
      </c>
      <c r="AG25" s="118">
        <v>0.5</v>
      </c>
      <c r="AH25" s="121">
        <v>0.5</v>
      </c>
    </row>
    <row r="26" spans="1:34" ht="15.75" thickBot="1" x14ac:dyDescent="0.3">
      <c r="A26" s="104"/>
      <c r="B26" s="103"/>
      <c r="C26" s="41">
        <v>0.71</v>
      </c>
      <c r="D26" s="41">
        <v>1</v>
      </c>
      <c r="E26" s="41">
        <v>0.83</v>
      </c>
      <c r="F26" s="11"/>
      <c r="G26" s="42">
        <v>0</v>
      </c>
      <c r="H26" s="43">
        <v>32</v>
      </c>
      <c r="I26" s="89"/>
      <c r="J26" s="91"/>
      <c r="AE26" s="120" t="s">
        <v>30</v>
      </c>
      <c r="AF26" s="118" t="s">
        <v>31</v>
      </c>
      <c r="AG26" s="118">
        <v>0.5</v>
      </c>
      <c r="AH26" s="121">
        <v>0.5</v>
      </c>
    </row>
    <row r="27" spans="1:34" ht="15.75" thickBot="1" x14ac:dyDescent="0.3">
      <c r="A27" s="98" t="s">
        <v>11</v>
      </c>
      <c r="B27" s="99"/>
      <c r="C27" s="8">
        <v>0.48</v>
      </c>
      <c r="D27" s="8">
        <v>0.76</v>
      </c>
      <c r="E27" s="8">
        <v>0.59</v>
      </c>
      <c r="F27" s="2"/>
      <c r="G27" s="4">
        <v>22</v>
      </c>
      <c r="H27" s="5">
        <v>7</v>
      </c>
      <c r="I27" s="80">
        <f>(H27+G28)/(G27+G28+H27+H28)</f>
        <v>0.5</v>
      </c>
      <c r="J27" s="82">
        <f>(H28+G27)/(G27+G28+H27+H28)</f>
        <v>0.5</v>
      </c>
      <c r="AE27" s="6" t="s">
        <v>32</v>
      </c>
      <c r="AF27" s="122" t="s">
        <v>20</v>
      </c>
      <c r="AG27" s="122">
        <v>0.30499999999999999</v>
      </c>
      <c r="AH27" s="7">
        <v>0.69399999999999995</v>
      </c>
    </row>
    <row r="28" spans="1:34" ht="15.75" thickBot="1" x14ac:dyDescent="0.3">
      <c r="A28" s="105"/>
      <c r="B28" s="99"/>
      <c r="C28" s="9">
        <v>0.56000000000000005</v>
      </c>
      <c r="D28" s="9">
        <v>0.27</v>
      </c>
      <c r="E28" s="9">
        <v>0.37</v>
      </c>
      <c r="F28" s="2"/>
      <c r="G28" s="6">
        <v>24</v>
      </c>
      <c r="H28" s="7">
        <v>9</v>
      </c>
      <c r="I28" s="81"/>
      <c r="J28" s="83"/>
    </row>
    <row r="29" spans="1:34" x14ac:dyDescent="0.25">
      <c r="A29" s="98" t="s">
        <v>12</v>
      </c>
      <c r="B29" s="99"/>
      <c r="C29" s="8">
        <v>1</v>
      </c>
      <c r="D29" s="8">
        <v>0.27</v>
      </c>
      <c r="E29" s="8">
        <v>0.42</v>
      </c>
      <c r="F29" s="2"/>
      <c r="G29" s="4">
        <v>4</v>
      </c>
      <c r="H29" s="5">
        <v>11</v>
      </c>
      <c r="I29" s="80">
        <f>(H29+G30)/(G29+G30+H29+H30)</f>
        <v>0.37931034482758619</v>
      </c>
      <c r="J29" s="82">
        <f>(H30+G29)/(G29+G30+H29+H30)</f>
        <v>0.62068965517241381</v>
      </c>
      <c r="AE29" s="4" t="s">
        <v>22</v>
      </c>
      <c r="AF29" s="119"/>
      <c r="AG29" s="119"/>
      <c r="AH29" s="5"/>
    </row>
    <row r="30" spans="1:34" ht="15.75" thickBot="1" x14ac:dyDescent="0.3">
      <c r="A30" s="100"/>
      <c r="B30" s="101"/>
      <c r="C30" s="10">
        <v>0.56000000000000005</v>
      </c>
      <c r="D30" s="10">
        <v>1</v>
      </c>
      <c r="E30" s="10">
        <v>0.72</v>
      </c>
      <c r="F30" s="3"/>
      <c r="G30" s="6">
        <v>0</v>
      </c>
      <c r="H30" s="7">
        <v>14</v>
      </c>
      <c r="I30" s="81"/>
      <c r="J30" s="83"/>
      <c r="AE30" s="120" t="s">
        <v>0</v>
      </c>
      <c r="AF30" s="118" t="s">
        <v>28</v>
      </c>
      <c r="AG30" s="118" t="s">
        <v>16</v>
      </c>
      <c r="AH30" s="121" t="s">
        <v>17</v>
      </c>
    </row>
    <row r="31" spans="1:34" ht="15.75" thickBot="1" x14ac:dyDescent="0.3">
      <c r="AE31" s="120" t="s">
        <v>18</v>
      </c>
      <c r="AF31" s="118" t="s">
        <v>20</v>
      </c>
      <c r="AG31" s="118">
        <v>0.44400000000000001</v>
      </c>
      <c r="AH31" s="121">
        <v>0.55500000000000005</v>
      </c>
    </row>
    <row r="32" spans="1:34" ht="16.5" thickBot="1" x14ac:dyDescent="0.3">
      <c r="A32" s="106" t="s">
        <v>5</v>
      </c>
      <c r="B32" s="107"/>
      <c r="C32" s="95"/>
      <c r="D32" s="92" t="s">
        <v>13</v>
      </c>
      <c r="E32" s="93"/>
      <c r="F32" s="93"/>
      <c r="G32" s="93"/>
      <c r="H32" s="93"/>
      <c r="I32" s="93"/>
      <c r="J32" s="94"/>
      <c r="AE32" s="120" t="s">
        <v>29</v>
      </c>
      <c r="AF32" s="118" t="s">
        <v>20</v>
      </c>
      <c r="AG32" s="118">
        <v>0.52700000000000002</v>
      </c>
      <c r="AH32" s="121">
        <v>0.47199999999999998</v>
      </c>
    </row>
    <row r="33" spans="1:34" ht="15.75" thickBot="1" x14ac:dyDescent="0.3">
      <c r="A33" s="111" t="s">
        <v>0</v>
      </c>
      <c r="B33" s="112"/>
      <c r="C33" s="37" t="s">
        <v>1</v>
      </c>
      <c r="D33" s="37" t="s">
        <v>2</v>
      </c>
      <c r="E33" s="37" t="s">
        <v>3</v>
      </c>
      <c r="F33" s="1"/>
      <c r="G33" s="113" t="s">
        <v>4</v>
      </c>
      <c r="H33" s="114"/>
      <c r="I33" s="14" t="s">
        <v>16</v>
      </c>
      <c r="J33" s="14" t="s">
        <v>17</v>
      </c>
      <c r="AE33" s="120" t="s">
        <v>30</v>
      </c>
      <c r="AF33" s="118" t="s">
        <v>21</v>
      </c>
      <c r="AG33" s="118">
        <v>0.41599999999999998</v>
      </c>
      <c r="AH33" s="121">
        <v>0.58299999999999996</v>
      </c>
    </row>
    <row r="34" spans="1:34" ht="15.75" thickBot="1" x14ac:dyDescent="0.3">
      <c r="A34" s="102" t="s">
        <v>8</v>
      </c>
      <c r="B34" s="103"/>
      <c r="C34" s="38">
        <v>1</v>
      </c>
      <c r="D34" s="38">
        <v>0.08</v>
      </c>
      <c r="E34" s="38">
        <v>0.14000000000000001</v>
      </c>
      <c r="F34" s="11"/>
      <c r="G34" s="39">
        <v>1</v>
      </c>
      <c r="H34" s="40">
        <v>12</v>
      </c>
      <c r="I34" s="88">
        <f>(H34+G35)/(G34+G35+H34+H35)</f>
        <v>0.26666666666666666</v>
      </c>
      <c r="J34" s="90">
        <f>(H35+G34)/(G34+G35+H34+H35)</f>
        <v>0.73333333333333328</v>
      </c>
      <c r="AE34" s="6" t="s">
        <v>32</v>
      </c>
      <c r="AF34" s="122" t="s">
        <v>20</v>
      </c>
      <c r="AG34" s="122">
        <v>0.30499999999999999</v>
      </c>
      <c r="AH34" s="7">
        <v>0.69399999999999995</v>
      </c>
    </row>
    <row r="35" spans="1:34" ht="15.75" thickBot="1" x14ac:dyDescent="0.3">
      <c r="A35" s="104"/>
      <c r="B35" s="103"/>
      <c r="C35" s="41">
        <v>0.73</v>
      </c>
      <c r="D35" s="41">
        <v>1</v>
      </c>
      <c r="E35" s="41">
        <v>0.84</v>
      </c>
      <c r="F35" s="11"/>
      <c r="G35" s="42">
        <v>0</v>
      </c>
      <c r="H35" s="43">
        <v>32</v>
      </c>
      <c r="I35" s="89"/>
      <c r="J35" s="91"/>
    </row>
    <row r="36" spans="1:34" x14ac:dyDescent="0.25">
      <c r="A36" s="98" t="s">
        <v>7</v>
      </c>
      <c r="B36" s="99"/>
      <c r="C36" s="8">
        <v>0.47</v>
      </c>
      <c r="D36" s="8">
        <v>1</v>
      </c>
      <c r="E36" s="8">
        <v>0.64</v>
      </c>
      <c r="F36" s="2"/>
      <c r="G36" s="4">
        <v>29</v>
      </c>
      <c r="H36" s="5">
        <v>0</v>
      </c>
      <c r="I36" s="80">
        <f>(H36+G37)/(G36+G37+H36+H37)</f>
        <v>0.532258064516129</v>
      </c>
      <c r="J36" s="82">
        <f>(H37+G36)/(G36+G37+H36+H37)</f>
        <v>0.46774193548387094</v>
      </c>
      <c r="AE36" s="4" t="s">
        <v>24</v>
      </c>
      <c r="AF36" s="119"/>
      <c r="AG36" s="119"/>
      <c r="AH36" s="5"/>
    </row>
    <row r="37" spans="1:34" ht="15.75" thickBot="1" x14ac:dyDescent="0.3">
      <c r="A37" s="105"/>
      <c r="B37" s="99"/>
      <c r="C37" s="9">
        <v>0</v>
      </c>
      <c r="D37" s="9">
        <v>0</v>
      </c>
      <c r="E37" s="9">
        <v>0</v>
      </c>
      <c r="F37" s="2"/>
      <c r="G37" s="6">
        <v>33</v>
      </c>
      <c r="H37" s="7">
        <v>0</v>
      </c>
      <c r="I37" s="81"/>
      <c r="J37" s="83"/>
      <c r="AE37" s="120" t="s">
        <v>0</v>
      </c>
      <c r="AF37" s="118" t="s">
        <v>28</v>
      </c>
      <c r="AG37" s="118" t="s">
        <v>16</v>
      </c>
      <c r="AH37" s="121" t="s">
        <v>17</v>
      </c>
    </row>
    <row r="38" spans="1:34" x14ac:dyDescent="0.25">
      <c r="A38" s="108" t="s">
        <v>10</v>
      </c>
      <c r="B38" s="109"/>
      <c r="C38" s="44">
        <v>1</v>
      </c>
      <c r="D38" s="44">
        <v>0.53</v>
      </c>
      <c r="E38" s="44">
        <v>0.7</v>
      </c>
      <c r="F38" s="45"/>
      <c r="G38" s="46">
        <v>8</v>
      </c>
      <c r="H38" s="47">
        <v>7</v>
      </c>
      <c r="I38" s="84">
        <f>(H38+G39)/(G38+G39+H38+H39)</f>
        <v>0.2413793103448276</v>
      </c>
      <c r="J38" s="86">
        <f>(H39+G38)/(G38+G39+H38+H39)</f>
        <v>0.75862068965517238</v>
      </c>
      <c r="AE38" s="120" t="s">
        <v>18</v>
      </c>
      <c r="AF38" s="118" t="s">
        <v>20</v>
      </c>
      <c r="AG38" s="118">
        <v>0.44400000000000001</v>
      </c>
      <c r="AH38" s="121">
        <v>0.55500000000000005</v>
      </c>
    </row>
    <row r="39" spans="1:34" ht="15.75" thickBot="1" x14ac:dyDescent="0.3">
      <c r="A39" s="110"/>
      <c r="B39" s="109"/>
      <c r="C39" s="48">
        <v>0.67</v>
      </c>
      <c r="D39" s="48">
        <v>1</v>
      </c>
      <c r="E39" s="48">
        <v>0.8</v>
      </c>
      <c r="F39" s="45"/>
      <c r="G39" s="49">
        <v>0</v>
      </c>
      <c r="H39" s="50">
        <v>14</v>
      </c>
      <c r="I39" s="85"/>
      <c r="J39" s="87"/>
      <c r="AE39" s="120" t="s">
        <v>29</v>
      </c>
      <c r="AF39" s="118" t="s">
        <v>33</v>
      </c>
      <c r="AG39" s="118">
        <v>0.52700000000000002</v>
      </c>
      <c r="AH39" s="121">
        <v>0.47199999999999998</v>
      </c>
    </row>
    <row r="40" spans="1:34" x14ac:dyDescent="0.25">
      <c r="A40" s="102" t="s">
        <v>9</v>
      </c>
      <c r="B40" s="103"/>
      <c r="C40" s="38">
        <v>0</v>
      </c>
      <c r="D40" s="38">
        <v>0</v>
      </c>
      <c r="E40" s="38">
        <v>0</v>
      </c>
      <c r="F40" s="11"/>
      <c r="G40" s="39">
        <v>0</v>
      </c>
      <c r="H40" s="40">
        <v>13</v>
      </c>
      <c r="I40" s="88">
        <f>(H40+G41)/(G40+G41+H40+H41)</f>
        <v>0.28888888888888886</v>
      </c>
      <c r="J40" s="90">
        <f>(H41+G40)/(G40+G41+H40+H41)</f>
        <v>0.71111111111111114</v>
      </c>
      <c r="AE40" s="120" t="s">
        <v>30</v>
      </c>
      <c r="AF40" s="118" t="s">
        <v>21</v>
      </c>
      <c r="AG40" s="118">
        <v>0.41599999999999998</v>
      </c>
      <c r="AH40" s="121">
        <v>0.58299999999999996</v>
      </c>
    </row>
    <row r="41" spans="1:34" ht="15.75" thickBot="1" x14ac:dyDescent="0.3">
      <c r="A41" s="104"/>
      <c r="B41" s="103"/>
      <c r="C41" s="41">
        <v>0.71</v>
      </c>
      <c r="D41" s="41">
        <v>1</v>
      </c>
      <c r="E41" s="41">
        <v>0.83</v>
      </c>
      <c r="F41" s="11"/>
      <c r="G41" s="42">
        <v>0</v>
      </c>
      <c r="H41" s="43">
        <v>32</v>
      </c>
      <c r="I41" s="89"/>
      <c r="J41" s="91"/>
      <c r="AE41" s="6" t="s">
        <v>32</v>
      </c>
      <c r="AF41" s="122" t="s">
        <v>20</v>
      </c>
      <c r="AG41" s="122">
        <v>0.27700000000000002</v>
      </c>
      <c r="AH41" s="7">
        <v>0.72199999999999998</v>
      </c>
    </row>
    <row r="42" spans="1:34" x14ac:dyDescent="0.25">
      <c r="A42" s="98" t="s">
        <v>11</v>
      </c>
      <c r="B42" s="99"/>
      <c r="C42" s="8">
        <v>0.47</v>
      </c>
      <c r="D42" s="8">
        <v>1</v>
      </c>
      <c r="E42" s="8">
        <v>0.64</v>
      </c>
      <c r="F42" s="2"/>
      <c r="G42" s="4">
        <v>29</v>
      </c>
      <c r="H42" s="5">
        <v>0</v>
      </c>
      <c r="I42" s="80">
        <f>(H42+G43)/(G42+G43+H42+H43)</f>
        <v>0.532258064516129</v>
      </c>
      <c r="J42" s="82">
        <f>(H43+G42)/(G42+G43+H42+H43)</f>
        <v>0.46774193548387094</v>
      </c>
    </row>
    <row r="43" spans="1:34" ht="15.75" thickBot="1" x14ac:dyDescent="0.3">
      <c r="A43" s="105"/>
      <c r="B43" s="99"/>
      <c r="C43" s="9">
        <v>0</v>
      </c>
      <c r="D43" s="9">
        <v>0</v>
      </c>
      <c r="E43" s="9">
        <v>0</v>
      </c>
      <c r="F43" s="2"/>
      <c r="G43" s="6">
        <v>33</v>
      </c>
      <c r="H43" s="7">
        <v>0</v>
      </c>
      <c r="I43" s="81"/>
      <c r="J43" s="83"/>
    </row>
    <row r="44" spans="1:34" x14ac:dyDescent="0.25">
      <c r="A44" s="98" t="s">
        <v>12</v>
      </c>
      <c r="B44" s="99"/>
      <c r="C44" s="8">
        <v>1</v>
      </c>
      <c r="D44" s="8">
        <v>7.0000000000000007E-2</v>
      </c>
      <c r="E44" s="8">
        <v>0.12</v>
      </c>
      <c r="F44" s="2"/>
      <c r="G44" s="4">
        <v>1</v>
      </c>
      <c r="H44" s="5">
        <v>14</v>
      </c>
      <c r="I44" s="80">
        <f>(H44+G45)/(G44+G45+H44+H45)</f>
        <v>0.48275862068965519</v>
      </c>
      <c r="J44" s="82">
        <f>(H45+G44)/(G44+G45+H44+H45)</f>
        <v>0.51724137931034486</v>
      </c>
    </row>
    <row r="45" spans="1:34" ht="15.75" thickBot="1" x14ac:dyDescent="0.3">
      <c r="A45" s="100"/>
      <c r="B45" s="101"/>
      <c r="C45" s="10">
        <v>0.5</v>
      </c>
      <c r="D45" s="10">
        <v>1</v>
      </c>
      <c r="E45" s="10">
        <v>0.67</v>
      </c>
      <c r="F45" s="3"/>
      <c r="G45" s="6">
        <v>0</v>
      </c>
      <c r="H45" s="7">
        <v>14</v>
      </c>
      <c r="I45" s="81"/>
      <c r="J45" s="83"/>
    </row>
    <row r="51" spans="1:29" ht="15.75" thickBot="1" x14ac:dyDescent="0.3"/>
    <row r="52" spans="1:29" ht="16.5" thickBot="1" x14ac:dyDescent="0.3">
      <c r="A52" s="77" t="s">
        <v>23</v>
      </c>
      <c r="B52" s="78"/>
      <c r="C52" s="77" t="s">
        <v>18</v>
      </c>
      <c r="D52" s="78"/>
      <c r="E52" s="78"/>
      <c r="F52" s="78"/>
      <c r="G52" s="78"/>
      <c r="H52" s="78"/>
      <c r="I52" s="79"/>
      <c r="J52" s="32"/>
      <c r="K52" s="77" t="s">
        <v>22</v>
      </c>
      <c r="L52" s="78"/>
      <c r="M52" s="77" t="s">
        <v>18</v>
      </c>
      <c r="N52" s="78"/>
      <c r="O52" s="78"/>
      <c r="P52" s="78"/>
      <c r="Q52" s="78"/>
      <c r="R52" s="78"/>
      <c r="S52" s="79"/>
      <c r="U52" s="77" t="s">
        <v>24</v>
      </c>
      <c r="V52" s="78"/>
      <c r="W52" s="77" t="s">
        <v>18</v>
      </c>
      <c r="X52" s="78"/>
      <c r="Y52" s="78"/>
      <c r="Z52" s="78"/>
      <c r="AA52" s="78"/>
      <c r="AB52" s="78"/>
      <c r="AC52" s="79"/>
    </row>
    <row r="53" spans="1:29" ht="15.75" thickBot="1" x14ac:dyDescent="0.3">
      <c r="A53" s="17" t="s">
        <v>0</v>
      </c>
      <c r="B53" s="12" t="s">
        <v>1</v>
      </c>
      <c r="C53" s="12" t="s">
        <v>2</v>
      </c>
      <c r="D53" s="12" t="s">
        <v>3</v>
      </c>
      <c r="E53" s="51"/>
      <c r="F53" s="96" t="s">
        <v>15</v>
      </c>
      <c r="G53" s="97"/>
      <c r="H53" s="14" t="s">
        <v>16</v>
      </c>
      <c r="I53" s="14" t="s">
        <v>17</v>
      </c>
      <c r="K53" s="17" t="s">
        <v>0</v>
      </c>
      <c r="L53" s="12" t="s">
        <v>1</v>
      </c>
      <c r="M53" s="12" t="s">
        <v>2</v>
      </c>
      <c r="N53" s="12" t="s">
        <v>3</v>
      </c>
      <c r="O53" s="51"/>
      <c r="P53" s="96" t="s">
        <v>15</v>
      </c>
      <c r="Q53" s="97"/>
      <c r="R53" s="14" t="s">
        <v>16</v>
      </c>
      <c r="S53" s="14" t="s">
        <v>17</v>
      </c>
      <c r="U53" s="17" t="s">
        <v>0</v>
      </c>
      <c r="V53" s="12" t="s">
        <v>1</v>
      </c>
      <c r="W53" s="12" t="s">
        <v>2</v>
      </c>
      <c r="X53" s="12" t="s">
        <v>3</v>
      </c>
      <c r="Y53" s="51"/>
      <c r="Z53" s="96" t="s">
        <v>15</v>
      </c>
      <c r="AA53" s="97"/>
      <c r="AB53" s="14" t="s">
        <v>16</v>
      </c>
      <c r="AC53" s="14" t="s">
        <v>17</v>
      </c>
    </row>
    <row r="54" spans="1:29" ht="24" customHeight="1" thickBot="1" x14ac:dyDescent="0.3">
      <c r="A54" s="74" t="s">
        <v>19</v>
      </c>
      <c r="B54" s="15">
        <v>0</v>
      </c>
      <c r="C54" s="15">
        <v>0</v>
      </c>
      <c r="D54" s="15">
        <v>0</v>
      </c>
      <c r="E54" s="51"/>
      <c r="F54" s="19">
        <v>0</v>
      </c>
      <c r="G54" s="20">
        <v>11</v>
      </c>
      <c r="H54" s="80">
        <f>(G54+F55)/(F54+F55+G54+G55)</f>
        <v>0.30555555555555558</v>
      </c>
      <c r="I54" s="82">
        <f>(G55+F54)/(F54+F55+G54+G55)</f>
        <v>0.69444444444444442</v>
      </c>
      <c r="K54" s="74" t="s">
        <v>19</v>
      </c>
      <c r="L54" s="15">
        <v>0</v>
      </c>
      <c r="M54" s="15">
        <v>0</v>
      </c>
      <c r="N54" s="15">
        <v>0</v>
      </c>
      <c r="O54" s="51"/>
      <c r="P54" s="19">
        <v>0</v>
      </c>
      <c r="Q54" s="20">
        <v>11</v>
      </c>
      <c r="R54" s="80">
        <f>(Q54+P55)/(P54+P55+Q54+Q55)</f>
        <v>0.30555555555555558</v>
      </c>
      <c r="S54" s="82">
        <f>(Q55+P54)/(P54+P55+Q54+Q55)</f>
        <v>0.69444444444444442</v>
      </c>
      <c r="U54" s="74" t="s">
        <v>19</v>
      </c>
      <c r="V54" s="15">
        <v>0</v>
      </c>
      <c r="W54" s="15">
        <v>0</v>
      </c>
      <c r="X54" s="15">
        <v>0</v>
      </c>
      <c r="Y54" s="51"/>
      <c r="Z54" s="19">
        <v>0</v>
      </c>
      <c r="AA54" s="20">
        <v>11</v>
      </c>
      <c r="AB54" s="80">
        <f>(AA54+Z55)/(Z54+Z55+AA54+AA55)</f>
        <v>0.30555555555555558</v>
      </c>
      <c r="AC54" s="82">
        <f>(AA55+Z54)/(Z54+Z55+AA54+AA55)</f>
        <v>0.69444444444444442</v>
      </c>
    </row>
    <row r="55" spans="1:29" ht="15.75" thickBot="1" x14ac:dyDescent="0.3">
      <c r="A55" s="75"/>
      <c r="B55" s="16">
        <v>0.69</v>
      </c>
      <c r="C55" s="16">
        <v>1</v>
      </c>
      <c r="D55" s="16">
        <v>0.82</v>
      </c>
      <c r="E55" s="51"/>
      <c r="F55" s="21">
        <v>0</v>
      </c>
      <c r="G55" s="22">
        <v>25</v>
      </c>
      <c r="H55" s="81"/>
      <c r="I55" s="83"/>
      <c r="K55" s="75"/>
      <c r="L55" s="16">
        <v>0.69</v>
      </c>
      <c r="M55" s="16">
        <v>1</v>
      </c>
      <c r="N55" s="16">
        <v>0.82</v>
      </c>
      <c r="O55" s="51"/>
      <c r="P55" s="21">
        <v>0</v>
      </c>
      <c r="Q55" s="22">
        <v>25</v>
      </c>
      <c r="R55" s="81"/>
      <c r="S55" s="83"/>
      <c r="U55" s="75"/>
      <c r="V55" s="16">
        <v>0.69</v>
      </c>
      <c r="W55" s="16">
        <v>1</v>
      </c>
      <c r="X55" s="16">
        <v>0.82</v>
      </c>
      <c r="Y55" s="51"/>
      <c r="Z55" s="21">
        <v>0</v>
      </c>
      <c r="AA55" s="22">
        <v>25</v>
      </c>
      <c r="AB55" s="81"/>
      <c r="AC55" s="83"/>
    </row>
    <row r="56" spans="1:29" ht="27" customHeight="1" thickBot="1" x14ac:dyDescent="0.3">
      <c r="A56" s="74" t="s">
        <v>20</v>
      </c>
      <c r="B56" s="15">
        <v>0.33</v>
      </c>
      <c r="C56" s="15">
        <v>0.64</v>
      </c>
      <c r="D56" s="15">
        <v>0.44</v>
      </c>
      <c r="E56" s="51"/>
      <c r="F56" s="23">
        <v>7</v>
      </c>
      <c r="G56" s="24">
        <v>4</v>
      </c>
      <c r="H56" s="80">
        <f>(G56+F57)/(F56+F57+G56+G57)</f>
        <v>0.5</v>
      </c>
      <c r="I56" s="82">
        <f>(G57+F56)/(F56+F57+G56+G57)</f>
        <v>0.5</v>
      </c>
      <c r="K56" s="74" t="s">
        <v>20</v>
      </c>
      <c r="L56" s="15">
        <v>0.38</v>
      </c>
      <c r="M56" s="15">
        <v>0.73</v>
      </c>
      <c r="N56" s="15">
        <v>0.5</v>
      </c>
      <c r="O56" s="51"/>
      <c r="P56" s="23">
        <v>8</v>
      </c>
      <c r="Q56" s="24">
        <v>3</v>
      </c>
      <c r="R56" s="80">
        <f t="shared" ref="R56" si="0">(Q56+P57)/(P56+P57+Q56+Q57)</f>
        <v>0.44444444444444442</v>
      </c>
      <c r="S56" s="82">
        <f t="shared" ref="S56" si="1">(Q57+P56)/(P56+P57+Q56+Q57)</f>
        <v>0.55555555555555558</v>
      </c>
      <c r="U56" s="74" t="s">
        <v>20</v>
      </c>
      <c r="V56" s="15">
        <v>0.38</v>
      </c>
      <c r="W56" s="15">
        <v>0.73</v>
      </c>
      <c r="X56" s="15">
        <v>0.5</v>
      </c>
      <c r="Y56" s="51"/>
      <c r="Z56" s="23">
        <v>8</v>
      </c>
      <c r="AA56" s="24">
        <v>3</v>
      </c>
      <c r="AB56" s="80">
        <f t="shared" ref="AB56" si="2">(AA56+Z57)/(Z56+Z57+AA56+AA57)</f>
        <v>0.44444444444444442</v>
      </c>
      <c r="AC56" s="82">
        <f t="shared" ref="AC56" si="3">(AA57+Z56)/(Z56+Z57+AA56+AA57)</f>
        <v>0.55555555555555558</v>
      </c>
    </row>
    <row r="57" spans="1:29" ht="15.75" thickBot="1" x14ac:dyDescent="0.3">
      <c r="A57" s="75"/>
      <c r="B57" s="16">
        <v>0.73</v>
      </c>
      <c r="C57" s="16">
        <v>0.44</v>
      </c>
      <c r="D57" s="16">
        <v>0.55000000000000004</v>
      </c>
      <c r="E57" s="51"/>
      <c r="F57" s="26">
        <v>14</v>
      </c>
      <c r="G57" s="22">
        <v>11</v>
      </c>
      <c r="H57" s="81"/>
      <c r="I57" s="83"/>
      <c r="K57" s="75"/>
      <c r="L57" s="16">
        <v>0.8</v>
      </c>
      <c r="M57" s="16">
        <v>0.48</v>
      </c>
      <c r="N57" s="16">
        <v>0.6</v>
      </c>
      <c r="O57" s="51"/>
      <c r="P57" s="26">
        <v>13</v>
      </c>
      <c r="Q57" s="22">
        <v>12</v>
      </c>
      <c r="R57" s="81"/>
      <c r="S57" s="83"/>
      <c r="U57" s="75"/>
      <c r="V57" s="16">
        <v>0.8</v>
      </c>
      <c r="W57" s="16">
        <v>0.48</v>
      </c>
      <c r="X57" s="16">
        <v>0.6</v>
      </c>
      <c r="Y57" s="51"/>
      <c r="Z57" s="26">
        <v>13</v>
      </c>
      <c r="AA57" s="22">
        <v>12</v>
      </c>
      <c r="AB57" s="81"/>
      <c r="AC57" s="83"/>
    </row>
    <row r="58" spans="1:29" ht="26.25" customHeight="1" thickBot="1" x14ac:dyDescent="0.3">
      <c r="A58" s="74" t="s">
        <v>21</v>
      </c>
      <c r="B58" s="28">
        <v>0.26</v>
      </c>
      <c r="C58" s="28">
        <v>0.55000000000000004</v>
      </c>
      <c r="D58" s="28">
        <v>0.35</v>
      </c>
      <c r="E58" s="52"/>
      <c r="F58" s="30">
        <v>6</v>
      </c>
      <c r="G58" s="31">
        <v>5</v>
      </c>
      <c r="H58" s="80">
        <f t="shared" ref="H58" si="4">(G58+F59)/(F58+F59+G58+G59)</f>
        <v>0.61111111111111116</v>
      </c>
      <c r="I58" s="82">
        <f>(G59+F58)/(F58+F59+G58+G59)</f>
        <v>0.3888888888888889</v>
      </c>
      <c r="K58" s="74" t="s">
        <v>21</v>
      </c>
      <c r="L58" s="28">
        <v>0.26</v>
      </c>
      <c r="M58" s="28">
        <v>0.55000000000000004</v>
      </c>
      <c r="N58" s="28">
        <v>0.35</v>
      </c>
      <c r="O58" s="52"/>
      <c r="P58" s="30">
        <v>6</v>
      </c>
      <c r="Q58" s="31">
        <v>5</v>
      </c>
      <c r="R58" s="80">
        <f>(Q58+P59)/(P58+P59+Q58+Q59)</f>
        <v>0.61111111111111116</v>
      </c>
      <c r="S58" s="82">
        <f>(Q59+P58)/(P58+P59+Q58+Q59)</f>
        <v>0.3888888888888889</v>
      </c>
      <c r="U58" s="74" t="s">
        <v>21</v>
      </c>
      <c r="V58" s="28">
        <v>0.26</v>
      </c>
      <c r="W58" s="28">
        <v>0.55000000000000004</v>
      </c>
      <c r="X58" s="28">
        <v>0.35</v>
      </c>
      <c r="Y58" s="52"/>
      <c r="Z58" s="30">
        <v>6</v>
      </c>
      <c r="AA58" s="31">
        <v>5</v>
      </c>
      <c r="AB58" s="80">
        <f>(AA58+Z59)/(Z58+Z59+AA58+AA59)</f>
        <v>0.61111111111111116</v>
      </c>
      <c r="AC58" s="82">
        <f>(AA59+Z58)/(Z58+Z59+AA58+AA59)</f>
        <v>0.3888888888888889</v>
      </c>
    </row>
    <row r="59" spans="1:29" ht="22.5" customHeight="1" thickBot="1" x14ac:dyDescent="0.3">
      <c r="A59" s="76"/>
      <c r="B59" s="53">
        <v>0.62</v>
      </c>
      <c r="C59" s="53">
        <v>0.32</v>
      </c>
      <c r="D59" s="53">
        <v>0.42</v>
      </c>
      <c r="E59" s="54"/>
      <c r="F59" s="55">
        <v>17</v>
      </c>
      <c r="G59" s="56">
        <v>8</v>
      </c>
      <c r="H59" s="81"/>
      <c r="I59" s="83"/>
      <c r="K59" s="75"/>
      <c r="L59" s="53">
        <v>0.62</v>
      </c>
      <c r="M59" s="53">
        <v>0.32</v>
      </c>
      <c r="N59" s="53">
        <v>0.42</v>
      </c>
      <c r="O59" s="54"/>
      <c r="P59" s="55">
        <v>17</v>
      </c>
      <c r="Q59" s="56">
        <v>8</v>
      </c>
      <c r="R59" s="81"/>
      <c r="S59" s="83"/>
      <c r="U59" s="75"/>
      <c r="V59" s="53">
        <v>0.62</v>
      </c>
      <c r="W59" s="53">
        <v>0.32</v>
      </c>
      <c r="X59" s="53">
        <v>0.42</v>
      </c>
      <c r="Y59" s="54"/>
      <c r="Z59" s="55">
        <v>17</v>
      </c>
      <c r="AA59" s="56">
        <v>8</v>
      </c>
      <c r="AB59" s="81"/>
      <c r="AC59" s="83"/>
    </row>
    <row r="60" spans="1:29" ht="22.5" customHeight="1" thickBot="1" x14ac:dyDescent="0.3">
      <c r="A60" s="57"/>
      <c r="B60" s="58"/>
      <c r="C60" s="58"/>
      <c r="D60" s="58"/>
      <c r="E60" s="54"/>
      <c r="F60" s="59"/>
      <c r="G60" s="60"/>
      <c r="H60" s="61"/>
      <c r="I60" s="35"/>
      <c r="K60" s="62"/>
      <c r="L60" s="63"/>
      <c r="M60" s="63"/>
      <c r="N60" s="63"/>
      <c r="O60" s="29"/>
      <c r="P60" s="64"/>
      <c r="Q60" s="65"/>
      <c r="R60" s="66"/>
      <c r="S60" s="36"/>
      <c r="U60" s="62"/>
      <c r="V60" s="63"/>
      <c r="W60" s="63"/>
      <c r="X60" s="63"/>
      <c r="Y60" s="29"/>
      <c r="Z60" s="64"/>
      <c r="AA60" s="65"/>
      <c r="AB60" s="61"/>
      <c r="AC60" s="35"/>
    </row>
    <row r="61" spans="1:29" ht="22.5" customHeight="1" thickBot="1" x14ac:dyDescent="0.3">
      <c r="A61" s="77" t="s">
        <v>23</v>
      </c>
      <c r="B61" s="78"/>
      <c r="C61" s="77" t="s">
        <v>27</v>
      </c>
      <c r="D61" s="78"/>
      <c r="E61" s="78"/>
      <c r="F61" s="78"/>
      <c r="G61" s="78"/>
      <c r="H61" s="78"/>
      <c r="I61" s="79"/>
      <c r="J61" s="32"/>
      <c r="K61" s="77" t="s">
        <v>22</v>
      </c>
      <c r="L61" s="78"/>
      <c r="M61" s="77" t="s">
        <v>27</v>
      </c>
      <c r="N61" s="78"/>
      <c r="O61" s="78"/>
      <c r="P61" s="78"/>
      <c r="Q61" s="78"/>
      <c r="R61" s="78"/>
      <c r="S61" s="79"/>
      <c r="U61" s="77" t="s">
        <v>24</v>
      </c>
      <c r="V61" s="78"/>
      <c r="W61" s="77" t="s">
        <v>27</v>
      </c>
      <c r="X61" s="78"/>
      <c r="Y61" s="78"/>
      <c r="Z61" s="78"/>
      <c r="AA61" s="78"/>
      <c r="AB61" s="78"/>
      <c r="AC61" s="79"/>
    </row>
    <row r="62" spans="1:29" ht="26.25" customHeight="1" thickBot="1" x14ac:dyDescent="0.3">
      <c r="A62" s="74" t="s">
        <v>19</v>
      </c>
      <c r="B62" s="15">
        <v>0.31</v>
      </c>
      <c r="C62" s="15">
        <v>0.45</v>
      </c>
      <c r="D62" s="15">
        <v>0.37</v>
      </c>
      <c r="E62" s="51"/>
      <c r="F62" s="23">
        <v>5</v>
      </c>
      <c r="G62" s="24">
        <v>6</v>
      </c>
      <c r="H62" s="80">
        <f>(G62+F63)/(F62+F63+G62+G63)</f>
        <v>0.47222222222222221</v>
      </c>
      <c r="I62" s="82">
        <f>(G63+F62)/(F62+F63+G62+G63)</f>
        <v>0.52777777777777779</v>
      </c>
      <c r="K62" s="74" t="s">
        <v>19</v>
      </c>
      <c r="L62" s="15">
        <v>0.3</v>
      </c>
      <c r="M62" s="15">
        <v>0.55000000000000004</v>
      </c>
      <c r="N62" s="15">
        <v>0.39</v>
      </c>
      <c r="O62" s="51"/>
      <c r="P62" s="23">
        <v>6</v>
      </c>
      <c r="Q62" s="24">
        <v>5</v>
      </c>
      <c r="R62" s="116">
        <f t="shared" ref="R62" si="5">(Q62+P63)/(P62+P63+Q62+Q63)</f>
        <v>0.52777777777777779</v>
      </c>
      <c r="S62" s="117">
        <f t="shared" ref="S62" si="6">(Q63+P62)/(P62+P63+Q62+Q63)</f>
        <v>0.47222222222222221</v>
      </c>
      <c r="U62" s="74" t="s">
        <v>19</v>
      </c>
      <c r="V62" s="15">
        <v>0.33</v>
      </c>
      <c r="W62" s="15">
        <v>0.55000000000000004</v>
      </c>
      <c r="X62" s="15">
        <v>0.41</v>
      </c>
      <c r="Y62" s="51"/>
      <c r="Z62" s="23">
        <v>6</v>
      </c>
      <c r="AA62" s="24">
        <v>5</v>
      </c>
      <c r="AB62" s="80">
        <f>(AA62+Z63)/(Z62+Z63+AA62+AA63)</f>
        <v>0.47222222222222221</v>
      </c>
      <c r="AC62" s="82">
        <f>(AA63+Z62)/(Z62+Z63+AA62+AA63)</f>
        <v>0.52777777777777779</v>
      </c>
    </row>
    <row r="63" spans="1:29" ht="15.75" thickBot="1" x14ac:dyDescent="0.3">
      <c r="A63" s="75"/>
      <c r="B63" s="16">
        <v>0.7</v>
      </c>
      <c r="C63" s="16">
        <v>0.56000000000000005</v>
      </c>
      <c r="D63" s="16">
        <v>0.62</v>
      </c>
      <c r="E63" s="51"/>
      <c r="F63" s="34">
        <v>11</v>
      </c>
      <c r="G63" s="25">
        <v>14</v>
      </c>
      <c r="H63" s="81"/>
      <c r="I63" s="83"/>
      <c r="K63" s="75"/>
      <c r="L63" s="16">
        <v>0.69</v>
      </c>
      <c r="M63" s="16">
        <v>0.44</v>
      </c>
      <c r="N63" s="16">
        <v>0.54</v>
      </c>
      <c r="O63" s="51"/>
      <c r="P63" s="27">
        <v>14</v>
      </c>
      <c r="Q63" s="25">
        <v>11</v>
      </c>
      <c r="R63" s="81"/>
      <c r="S63" s="83"/>
      <c r="U63" s="75"/>
      <c r="V63" s="16">
        <v>0.72</v>
      </c>
      <c r="W63" s="16">
        <v>0.52</v>
      </c>
      <c r="X63" s="16">
        <v>0.6</v>
      </c>
      <c r="Y63" s="51"/>
      <c r="Z63" s="27">
        <v>12</v>
      </c>
      <c r="AA63" s="25">
        <v>13</v>
      </c>
      <c r="AB63" s="81"/>
      <c r="AC63" s="83"/>
    </row>
    <row r="64" spans="1:29" ht="26.25" customHeight="1" thickBot="1" x14ac:dyDescent="0.3">
      <c r="A64" s="74" t="s">
        <v>20</v>
      </c>
      <c r="B64" s="15">
        <v>0.6</v>
      </c>
      <c r="C64" s="15">
        <v>0.82</v>
      </c>
      <c r="D64" s="15">
        <v>0.5</v>
      </c>
      <c r="E64" s="51"/>
      <c r="F64" s="19">
        <v>9</v>
      </c>
      <c r="G64" s="20">
        <v>2</v>
      </c>
      <c r="H64" s="80">
        <f>(G64+F65)/(F64+F65+G64+G65)</f>
        <v>0.5</v>
      </c>
      <c r="I64" s="82">
        <f t="shared" ref="I64" si="7">(G65+F64)/(F64+F65+G64+G65)</f>
        <v>0.5</v>
      </c>
      <c r="K64" s="74" t="s">
        <v>20</v>
      </c>
      <c r="L64" s="15">
        <v>0.37</v>
      </c>
      <c r="M64" s="15">
        <v>1</v>
      </c>
      <c r="N64" s="15">
        <v>0.54</v>
      </c>
      <c r="O64" s="51"/>
      <c r="P64" s="19">
        <v>11</v>
      </c>
      <c r="Q64" s="20">
        <v>0</v>
      </c>
      <c r="R64" s="80">
        <f t="shared" ref="R64" si="8">(Q64+P65)/(P64+P65+Q64+Q65)</f>
        <v>0.52777777777777779</v>
      </c>
      <c r="S64" s="82">
        <f t="shared" ref="S64" si="9">(Q65+P64)/(P64+P65+Q64+Q65)</f>
        <v>0.47222222222222221</v>
      </c>
      <c r="U64" s="74" t="s">
        <v>20</v>
      </c>
      <c r="V64" s="15">
        <v>0.35</v>
      </c>
      <c r="W64" s="15">
        <v>0.82</v>
      </c>
      <c r="X64" s="15">
        <v>0.46</v>
      </c>
      <c r="Y64" s="51"/>
      <c r="Z64" s="19">
        <v>9</v>
      </c>
      <c r="AA64" s="20">
        <v>2</v>
      </c>
      <c r="AB64" s="80">
        <f t="shared" ref="AB64" si="10">(AA64+Z65)/(Z64+Z65+AA64+AA65)</f>
        <v>0.52777777777777779</v>
      </c>
      <c r="AC64" s="82">
        <f t="shared" ref="AC64" si="11">(AA65+Z64)/(Z64+Z65+AA64+AA65)</f>
        <v>0.47222222222222221</v>
      </c>
    </row>
    <row r="65" spans="1:29" ht="15.75" thickBot="1" x14ac:dyDescent="0.3">
      <c r="A65" s="75"/>
      <c r="B65" s="16">
        <v>0.82</v>
      </c>
      <c r="C65" s="16">
        <v>0.36</v>
      </c>
      <c r="D65" s="16">
        <v>0.5</v>
      </c>
      <c r="E65" s="51"/>
      <c r="F65" s="27">
        <v>16</v>
      </c>
      <c r="G65" s="25">
        <v>9</v>
      </c>
      <c r="H65" s="81"/>
      <c r="I65" s="83"/>
      <c r="K65" s="75"/>
      <c r="L65" s="16">
        <v>1</v>
      </c>
      <c r="M65" s="16">
        <v>0.24</v>
      </c>
      <c r="N65" s="16">
        <v>0.39</v>
      </c>
      <c r="O65" s="51"/>
      <c r="P65" s="27">
        <v>19</v>
      </c>
      <c r="Q65" s="25">
        <v>6</v>
      </c>
      <c r="R65" s="81"/>
      <c r="S65" s="83"/>
      <c r="U65" s="75"/>
      <c r="V65" s="16">
        <v>0.8</v>
      </c>
      <c r="W65" s="16">
        <v>0.32</v>
      </c>
      <c r="X65" s="16">
        <v>0.46</v>
      </c>
      <c r="Y65" s="51"/>
      <c r="Z65" s="27">
        <v>17</v>
      </c>
      <c r="AA65" s="25">
        <v>8</v>
      </c>
      <c r="AB65" s="81"/>
      <c r="AC65" s="83"/>
    </row>
    <row r="66" spans="1:29" ht="18.75" customHeight="1" thickBot="1" x14ac:dyDescent="0.3">
      <c r="A66" s="74" t="s">
        <v>21</v>
      </c>
      <c r="B66" s="15">
        <v>0.27</v>
      </c>
      <c r="C66" s="15">
        <v>0.55000000000000004</v>
      </c>
      <c r="D66" s="15">
        <v>0.36</v>
      </c>
      <c r="E66" s="51"/>
      <c r="F66" s="19">
        <v>6</v>
      </c>
      <c r="G66" s="20">
        <v>5</v>
      </c>
      <c r="H66" s="80">
        <f t="shared" ref="H66" si="12">(G66+F67)/(F66+F67+G66+G67)</f>
        <v>0.58333333333333337</v>
      </c>
      <c r="I66" s="82">
        <f t="shared" ref="I66" si="13">(G67+F66)/(F66+F67+G66+G67)</f>
        <v>0.41666666666666669</v>
      </c>
      <c r="K66" s="74" t="s">
        <v>21</v>
      </c>
      <c r="L66" s="15">
        <v>0.3</v>
      </c>
      <c r="M66" s="15">
        <v>0.73</v>
      </c>
      <c r="N66" s="15">
        <v>0.42</v>
      </c>
      <c r="O66" s="51"/>
      <c r="P66" s="19">
        <v>8</v>
      </c>
      <c r="Q66" s="20">
        <v>3</v>
      </c>
      <c r="R66" s="80">
        <f t="shared" ref="R66" si="14">(Q66+P67)/(P66+P67+Q66+Q67)</f>
        <v>0.61111111111111116</v>
      </c>
      <c r="S66" s="82">
        <f t="shared" ref="S66" si="15">(Q67+P66)/(P66+P67+Q66+Q67)</f>
        <v>0.3888888888888889</v>
      </c>
      <c r="U66" s="74" t="s">
        <v>21</v>
      </c>
      <c r="V66" s="15">
        <v>0.33</v>
      </c>
      <c r="W66" s="15">
        <v>0.73</v>
      </c>
      <c r="X66" s="15">
        <v>0.46</v>
      </c>
      <c r="Y66" s="51"/>
      <c r="Z66" s="19">
        <v>8</v>
      </c>
      <c r="AA66" s="20">
        <v>3</v>
      </c>
      <c r="AB66" s="80">
        <f t="shared" ref="AB66" si="16">(AA66+Z67)/(Z66+Z67+AA66+AA67)</f>
        <v>0.52777777777777779</v>
      </c>
      <c r="AC66" s="82">
        <f t="shared" ref="AC66" si="17">(AA67+Z66)/(Z66+Z67+AA66+AA67)</f>
        <v>0.47222222222222221</v>
      </c>
    </row>
    <row r="67" spans="1:29" ht="19.5" customHeight="1" thickBot="1" x14ac:dyDescent="0.3">
      <c r="A67" s="76"/>
      <c r="B67" s="16">
        <v>0.64</v>
      </c>
      <c r="C67" s="16">
        <v>0.36</v>
      </c>
      <c r="D67" s="16">
        <v>0.46</v>
      </c>
      <c r="E67" s="18"/>
      <c r="F67" s="26">
        <v>16</v>
      </c>
      <c r="G67" s="22">
        <v>9</v>
      </c>
      <c r="H67" s="81"/>
      <c r="I67" s="83"/>
      <c r="K67" s="75"/>
      <c r="L67" s="16">
        <v>0.67</v>
      </c>
      <c r="M67" s="16">
        <v>0.24</v>
      </c>
      <c r="N67" s="16">
        <v>0.35</v>
      </c>
      <c r="O67" s="18"/>
      <c r="P67" s="26">
        <v>19</v>
      </c>
      <c r="Q67" s="22">
        <v>6</v>
      </c>
      <c r="R67" s="81"/>
      <c r="S67" s="83"/>
      <c r="U67" s="75"/>
      <c r="V67" s="16">
        <v>0.75</v>
      </c>
      <c r="W67" s="16">
        <v>0.36</v>
      </c>
      <c r="X67" s="16">
        <v>0.49</v>
      </c>
      <c r="Y67" s="18"/>
      <c r="Z67" s="26">
        <v>16</v>
      </c>
      <c r="AA67" s="22">
        <v>9</v>
      </c>
      <c r="AB67" s="81"/>
      <c r="AC67" s="83"/>
    </row>
    <row r="68" spans="1:29" ht="19.5" customHeight="1" thickBot="1" x14ac:dyDescent="0.3">
      <c r="A68" s="67"/>
      <c r="B68" s="68"/>
      <c r="C68" s="68"/>
      <c r="D68" s="68"/>
      <c r="E68" s="33"/>
      <c r="F68" s="69"/>
      <c r="G68" s="70"/>
      <c r="H68" s="61"/>
      <c r="I68" s="35"/>
      <c r="K68" s="67"/>
      <c r="L68" s="68"/>
      <c r="M68" s="68"/>
      <c r="N68" s="68"/>
      <c r="O68" s="33"/>
      <c r="P68" s="69"/>
      <c r="Q68" s="70"/>
      <c r="R68" s="66"/>
      <c r="S68" s="36"/>
      <c r="U68" s="67"/>
      <c r="V68" s="68"/>
      <c r="W68" s="68"/>
      <c r="X68" s="68"/>
      <c r="Y68" s="33"/>
      <c r="Z68" s="69"/>
      <c r="AA68" s="70"/>
      <c r="AB68" s="61"/>
      <c r="AC68" s="35"/>
    </row>
    <row r="69" spans="1:29" ht="19.5" customHeight="1" thickBot="1" x14ac:dyDescent="0.3">
      <c r="A69" s="77" t="s">
        <v>23</v>
      </c>
      <c r="B69" s="78"/>
      <c r="C69" s="77" t="s">
        <v>26</v>
      </c>
      <c r="D69" s="78"/>
      <c r="E69" s="78"/>
      <c r="F69" s="78"/>
      <c r="G69" s="78"/>
      <c r="H69" s="78"/>
      <c r="I69" s="79"/>
      <c r="J69" s="32"/>
      <c r="K69" s="77" t="s">
        <v>22</v>
      </c>
      <c r="L69" s="78"/>
      <c r="M69" s="77" t="s">
        <v>26</v>
      </c>
      <c r="N69" s="78"/>
      <c r="O69" s="78"/>
      <c r="P69" s="78"/>
      <c r="Q69" s="78"/>
      <c r="R69" s="78"/>
      <c r="S69" s="79"/>
      <c r="U69" s="77" t="s">
        <v>24</v>
      </c>
      <c r="V69" s="78"/>
      <c r="W69" s="77" t="s">
        <v>26</v>
      </c>
      <c r="X69" s="78"/>
      <c r="Y69" s="78"/>
      <c r="Z69" s="78"/>
      <c r="AA69" s="78"/>
      <c r="AB69" s="78"/>
      <c r="AC69" s="79"/>
    </row>
    <row r="70" spans="1:29" ht="29.25" customHeight="1" thickBot="1" x14ac:dyDescent="0.3">
      <c r="A70" s="74" t="s">
        <v>19</v>
      </c>
      <c r="B70" s="15">
        <v>0.36</v>
      </c>
      <c r="C70" s="15">
        <v>0.45</v>
      </c>
      <c r="D70" s="15">
        <v>0.4</v>
      </c>
      <c r="E70" s="13"/>
      <c r="F70" s="23">
        <v>5</v>
      </c>
      <c r="G70" s="24">
        <v>6</v>
      </c>
      <c r="H70" s="80">
        <f>(G70+F71)/(F70+F71+G70+G71)</f>
        <v>0.41666666666666669</v>
      </c>
      <c r="I70" s="82">
        <f>(G71+F70)/(F70+F71+G70+G71)</f>
        <v>0.58333333333333337</v>
      </c>
      <c r="K70" s="74" t="s">
        <v>19</v>
      </c>
      <c r="L70" s="15">
        <v>0.38</v>
      </c>
      <c r="M70" s="15">
        <v>0.45</v>
      </c>
      <c r="N70" s="15">
        <v>0.42</v>
      </c>
      <c r="O70" s="13"/>
      <c r="P70" s="23">
        <v>5</v>
      </c>
      <c r="Q70" s="24">
        <v>6</v>
      </c>
      <c r="R70" s="116">
        <f t="shared" ref="R70" si="18">(Q70+P71)/(P70+P71+Q70+Q71)</f>
        <v>0.3888888888888889</v>
      </c>
      <c r="S70" s="117">
        <f t="shared" ref="S70" si="19">(Q71+P70)/(P70+P71+Q70+Q71)</f>
        <v>0.61111111111111116</v>
      </c>
      <c r="U70" s="74" t="s">
        <v>19</v>
      </c>
      <c r="V70" s="15">
        <v>0.42</v>
      </c>
      <c r="W70" s="15">
        <v>0.45</v>
      </c>
      <c r="X70" s="15">
        <v>0.43</v>
      </c>
      <c r="Y70" s="13"/>
      <c r="Z70" s="23">
        <v>5</v>
      </c>
      <c r="AA70" s="24">
        <v>6</v>
      </c>
      <c r="AB70" s="80">
        <f>(AA70+Z71)/(Z70+Z71+AA70+AA71)</f>
        <v>0.3611111111111111</v>
      </c>
      <c r="AC70" s="82">
        <f>(AA71+Z70)/(Z70+Z71+AA70+AA71)</f>
        <v>0.63888888888888884</v>
      </c>
    </row>
    <row r="71" spans="1:29" ht="15.75" thickBot="1" x14ac:dyDescent="0.3">
      <c r="A71" s="75"/>
      <c r="B71" s="16">
        <v>0.73</v>
      </c>
      <c r="C71" s="16">
        <v>0.64</v>
      </c>
      <c r="D71" s="16">
        <v>0.68</v>
      </c>
      <c r="E71" s="13"/>
      <c r="F71" s="34">
        <v>9</v>
      </c>
      <c r="G71" s="25">
        <v>16</v>
      </c>
      <c r="H71" s="81"/>
      <c r="I71" s="83"/>
      <c r="K71" s="75"/>
      <c r="L71" s="16">
        <v>0.74</v>
      </c>
      <c r="M71" s="16">
        <v>0.68</v>
      </c>
      <c r="N71" s="16">
        <v>0.71</v>
      </c>
      <c r="O71" s="13"/>
      <c r="P71" s="27">
        <v>8</v>
      </c>
      <c r="Q71" s="25">
        <v>17</v>
      </c>
      <c r="R71" s="81"/>
      <c r="S71" s="83"/>
      <c r="U71" s="75"/>
      <c r="V71" s="16">
        <v>0.75</v>
      </c>
      <c r="W71" s="16">
        <v>0.72</v>
      </c>
      <c r="X71" s="16">
        <v>0.73</v>
      </c>
      <c r="Y71" s="13"/>
      <c r="Z71" s="27">
        <v>7</v>
      </c>
      <c r="AA71" s="25">
        <v>18</v>
      </c>
      <c r="AB71" s="81"/>
      <c r="AC71" s="83"/>
    </row>
    <row r="72" spans="1:29" ht="33" customHeight="1" thickBot="1" x14ac:dyDescent="0.3">
      <c r="A72" s="74" t="s">
        <v>20</v>
      </c>
      <c r="B72" s="15">
        <v>0.3</v>
      </c>
      <c r="C72" s="15">
        <v>0.55000000000000004</v>
      </c>
      <c r="D72" s="15">
        <v>0.39</v>
      </c>
      <c r="E72" s="13"/>
      <c r="F72" s="19">
        <v>6</v>
      </c>
      <c r="G72" s="20">
        <v>5</v>
      </c>
      <c r="H72" s="80">
        <f t="shared" ref="H72" si="20">(G72+F73)/(F72+F73+G72+G73)</f>
        <v>0.52777777777777779</v>
      </c>
      <c r="I72" s="82">
        <f t="shared" ref="I72" si="21">(G73+F72)/(F72+F73+G72+G73)</f>
        <v>0.47222222222222221</v>
      </c>
      <c r="K72" s="74" t="s">
        <v>20</v>
      </c>
      <c r="L72" s="15">
        <v>0.28999999999999998</v>
      </c>
      <c r="M72" s="15">
        <v>0.45</v>
      </c>
      <c r="N72" s="15">
        <v>0.36</v>
      </c>
      <c r="O72" s="13"/>
      <c r="P72" s="19">
        <v>5</v>
      </c>
      <c r="Q72" s="20">
        <v>6</v>
      </c>
      <c r="R72" s="80">
        <f t="shared" ref="R72" si="22">(Q72+P73)/(P72+P73+Q72+Q73)</f>
        <v>0.5</v>
      </c>
      <c r="S72" s="82">
        <f t="shared" ref="S72" si="23">(Q73+P72)/(P72+P73+Q72+Q73)</f>
        <v>0.5</v>
      </c>
      <c r="U72" s="74" t="s">
        <v>20</v>
      </c>
      <c r="V72" s="15">
        <v>0.3</v>
      </c>
      <c r="W72" s="15">
        <v>0.55000000000000004</v>
      </c>
      <c r="X72" s="15">
        <v>0.39</v>
      </c>
      <c r="Y72" s="13"/>
      <c r="Z72" s="19">
        <v>6</v>
      </c>
      <c r="AA72" s="20">
        <v>5</v>
      </c>
      <c r="AB72" s="80">
        <f t="shared" ref="AB72" si="24">(AA72+Z73)/(Z72+Z73+AA72+AA73)</f>
        <v>0.52777777777777779</v>
      </c>
      <c r="AC72" s="82">
        <f t="shared" ref="AC72" si="25">(AA73+Z72)/(Z72+Z73+AA72+AA73)</f>
        <v>0.47222222222222221</v>
      </c>
    </row>
    <row r="73" spans="1:29" ht="15.75" thickBot="1" x14ac:dyDescent="0.3">
      <c r="A73" s="75"/>
      <c r="B73" s="16">
        <v>0.69</v>
      </c>
      <c r="C73" s="16">
        <v>0.44</v>
      </c>
      <c r="D73" s="16">
        <v>0.54</v>
      </c>
      <c r="E73" s="13"/>
      <c r="F73" s="27">
        <v>14</v>
      </c>
      <c r="G73" s="25">
        <v>11</v>
      </c>
      <c r="H73" s="81"/>
      <c r="I73" s="83"/>
      <c r="K73" s="75"/>
      <c r="L73" s="16">
        <v>0.68</v>
      </c>
      <c r="M73" s="16">
        <v>0.52</v>
      </c>
      <c r="N73" s="16">
        <v>0.59</v>
      </c>
      <c r="O73" s="13"/>
      <c r="P73" s="27">
        <v>12</v>
      </c>
      <c r="Q73" s="25">
        <v>13</v>
      </c>
      <c r="R73" s="81"/>
      <c r="S73" s="83"/>
      <c r="U73" s="75"/>
      <c r="V73" s="16">
        <v>0.69</v>
      </c>
      <c r="W73" s="16">
        <v>0.44</v>
      </c>
      <c r="X73" s="16">
        <v>0.54</v>
      </c>
      <c r="Y73" s="13"/>
      <c r="Z73" s="27">
        <v>14</v>
      </c>
      <c r="AA73" s="25">
        <v>11</v>
      </c>
      <c r="AB73" s="81"/>
      <c r="AC73" s="83"/>
    </row>
    <row r="74" spans="1:29" ht="26.25" customHeight="1" thickBot="1" x14ac:dyDescent="0.3">
      <c r="A74" s="74" t="s">
        <v>21</v>
      </c>
      <c r="B74" s="15">
        <v>0.3</v>
      </c>
      <c r="C74" s="15">
        <v>0.55000000000000004</v>
      </c>
      <c r="D74" s="15">
        <v>0.39</v>
      </c>
      <c r="E74" s="13"/>
      <c r="F74" s="19">
        <v>6</v>
      </c>
      <c r="G74" s="20">
        <v>5</v>
      </c>
      <c r="H74" s="80">
        <f t="shared" ref="H74" si="26">(G74+F75)/(F74+F75+G74+G75)</f>
        <v>0.52777777777777779</v>
      </c>
      <c r="I74" s="82">
        <f t="shared" ref="I74" si="27">(G75+F74)/(F74+F75+G74+G75)</f>
        <v>0.47222222222222221</v>
      </c>
      <c r="K74" s="74" t="s">
        <v>21</v>
      </c>
      <c r="L74" s="15">
        <v>0.39</v>
      </c>
      <c r="M74" s="15">
        <v>0.64</v>
      </c>
      <c r="N74" s="15">
        <v>0.48</v>
      </c>
      <c r="O74" s="13"/>
      <c r="P74" s="19">
        <v>7</v>
      </c>
      <c r="Q74" s="20">
        <v>4</v>
      </c>
      <c r="R74" s="80">
        <f t="shared" ref="R74" si="28">(Q74+P75)/(P74+P75+Q74+Q75)</f>
        <v>0.41666666666666669</v>
      </c>
      <c r="S74" s="82">
        <f t="shared" ref="S74" si="29">(Q75+P74)/(P74+P75+Q74+Q75)</f>
        <v>0.58333333333333337</v>
      </c>
      <c r="U74" s="74" t="s">
        <v>21</v>
      </c>
      <c r="V74" s="15">
        <v>0.38</v>
      </c>
      <c r="W74" s="15">
        <v>0.55000000000000004</v>
      </c>
      <c r="X74" s="15">
        <v>0.44</v>
      </c>
      <c r="Y74" s="13"/>
      <c r="Z74" s="19">
        <v>6</v>
      </c>
      <c r="AA74" s="20">
        <v>5</v>
      </c>
      <c r="AB74" s="80">
        <f>(AA74+Z75)/(Z74+Z75+AA74+AA75)</f>
        <v>0.41666666666666669</v>
      </c>
      <c r="AC74" s="82">
        <f>(AA75+Z74)/(Z74+Z75+AA74+AA75)</f>
        <v>0.58333333333333337</v>
      </c>
    </row>
    <row r="75" spans="1:29" ht="15.75" thickBot="1" x14ac:dyDescent="0.3">
      <c r="A75" s="76"/>
      <c r="B75" s="16">
        <v>0.69</v>
      </c>
      <c r="C75" s="16">
        <v>0.44</v>
      </c>
      <c r="D75" s="16">
        <v>0.54</v>
      </c>
      <c r="E75" s="18"/>
      <c r="F75" s="26">
        <v>14</v>
      </c>
      <c r="G75" s="22">
        <v>11</v>
      </c>
      <c r="H75" s="81"/>
      <c r="I75" s="83"/>
      <c r="K75" s="76"/>
      <c r="L75" s="16">
        <v>0.78</v>
      </c>
      <c r="M75" s="16">
        <v>0.56000000000000005</v>
      </c>
      <c r="N75" s="16">
        <v>0.65</v>
      </c>
      <c r="O75" s="18"/>
      <c r="P75" s="26">
        <v>11</v>
      </c>
      <c r="Q75" s="22">
        <v>14</v>
      </c>
      <c r="R75" s="81"/>
      <c r="S75" s="83"/>
      <c r="U75" s="76"/>
      <c r="V75" s="16">
        <v>0.75</v>
      </c>
      <c r="W75" s="16">
        <v>0.6</v>
      </c>
      <c r="X75" s="16">
        <v>0.67</v>
      </c>
      <c r="Y75" s="18"/>
      <c r="Z75" s="26">
        <v>10</v>
      </c>
      <c r="AA75" s="22">
        <v>15</v>
      </c>
      <c r="AB75" s="81"/>
      <c r="AC75" s="83"/>
    </row>
    <row r="76" spans="1:29" ht="15.75" thickBot="1" x14ac:dyDescent="0.3">
      <c r="A76" s="67"/>
      <c r="B76" s="71"/>
      <c r="C76" s="71"/>
      <c r="D76" s="71"/>
      <c r="E76" s="18"/>
      <c r="F76" s="72"/>
      <c r="G76" s="73"/>
      <c r="H76" s="61"/>
      <c r="I76" s="35"/>
      <c r="K76" s="67"/>
      <c r="L76" s="71"/>
      <c r="M76" s="71"/>
      <c r="N76" s="71"/>
      <c r="O76" s="18"/>
      <c r="P76" s="72"/>
      <c r="Q76" s="73"/>
      <c r="R76" s="61"/>
      <c r="S76" s="35"/>
      <c r="U76" s="67"/>
      <c r="V76" s="71"/>
      <c r="W76" s="71"/>
      <c r="X76" s="71"/>
      <c r="Y76" s="18"/>
      <c r="Z76" s="72"/>
      <c r="AA76" s="73"/>
      <c r="AB76" s="61"/>
      <c r="AC76" s="35"/>
    </row>
    <row r="77" spans="1:29" ht="16.5" thickBot="1" x14ac:dyDescent="0.3">
      <c r="A77" s="77" t="s">
        <v>23</v>
      </c>
      <c r="B77" s="78"/>
      <c r="C77" s="77" t="s">
        <v>25</v>
      </c>
      <c r="D77" s="78"/>
      <c r="E77" s="78"/>
      <c r="F77" s="78"/>
      <c r="G77" s="78"/>
      <c r="H77" s="78"/>
      <c r="I77" s="79"/>
      <c r="J77" s="32"/>
      <c r="K77" s="77" t="s">
        <v>22</v>
      </c>
      <c r="L77" s="78"/>
      <c r="M77" s="77" t="s">
        <v>25</v>
      </c>
      <c r="N77" s="78"/>
      <c r="O77" s="78"/>
      <c r="P77" s="78"/>
      <c r="Q77" s="78"/>
      <c r="R77" s="78"/>
      <c r="S77" s="79"/>
      <c r="U77" s="77" t="s">
        <v>24</v>
      </c>
      <c r="V77" s="78"/>
      <c r="W77" s="77" t="s">
        <v>25</v>
      </c>
      <c r="X77" s="78"/>
      <c r="Y77" s="78"/>
      <c r="Z77" s="78"/>
      <c r="AA77" s="78"/>
      <c r="AB77" s="78"/>
      <c r="AC77" s="79"/>
    </row>
    <row r="78" spans="1:29" ht="24" customHeight="1" thickBot="1" x14ac:dyDescent="0.3">
      <c r="A78" s="74" t="s">
        <v>19</v>
      </c>
      <c r="B78" s="15">
        <v>0.5</v>
      </c>
      <c r="C78" s="15">
        <v>0.09</v>
      </c>
      <c r="D78" s="15">
        <v>0.15</v>
      </c>
      <c r="E78" s="13"/>
      <c r="F78" s="19">
        <v>1</v>
      </c>
      <c r="G78" s="20">
        <v>10</v>
      </c>
      <c r="H78" s="80">
        <f>(G78+F79)/(F78+F79+G78+G79)</f>
        <v>0.30555555555555558</v>
      </c>
      <c r="I78" s="82">
        <f>(G79+F78)/(F78+F79+G78+G79)</f>
        <v>0.69444444444444442</v>
      </c>
      <c r="K78" s="74" t="s">
        <v>19</v>
      </c>
      <c r="L78" s="15">
        <v>0.5</v>
      </c>
      <c r="M78" s="15">
        <v>0.09</v>
      </c>
      <c r="N78" s="15">
        <v>0.15</v>
      </c>
      <c r="O78" s="13"/>
      <c r="P78" s="23">
        <v>1</v>
      </c>
      <c r="Q78" s="24">
        <v>10</v>
      </c>
      <c r="R78" s="80">
        <f>(Q78+P79)/(P78+P79+Q78+Q79)</f>
        <v>0.30555555555555558</v>
      </c>
      <c r="S78" s="82">
        <f>(Q79+P78)/(P78+P79+Q78+Q79)</f>
        <v>0.69444444444444442</v>
      </c>
      <c r="U78" s="74" t="s">
        <v>19</v>
      </c>
      <c r="V78" s="15">
        <v>0.67</v>
      </c>
      <c r="W78" s="15">
        <v>0.18</v>
      </c>
      <c r="X78" s="15">
        <v>0.28999999999999998</v>
      </c>
      <c r="Y78" s="13"/>
      <c r="Z78" s="23">
        <v>2</v>
      </c>
      <c r="AA78" s="24">
        <v>9</v>
      </c>
      <c r="AB78" s="80">
        <f>(AA78+Z79)/(Z78+Z79+AA78+AA79)</f>
        <v>0.27777777777777779</v>
      </c>
      <c r="AC78" s="82">
        <f>(AA79+Z78)/(Z78+Z79+AA78+AA79)</f>
        <v>0.72222222222222221</v>
      </c>
    </row>
    <row r="79" spans="1:29" ht="24.75" customHeight="1" thickBot="1" x14ac:dyDescent="0.3">
      <c r="A79" s="75"/>
      <c r="B79" s="16">
        <v>0.71</v>
      </c>
      <c r="C79" s="16">
        <v>0.96</v>
      </c>
      <c r="D79" s="16">
        <v>0.81</v>
      </c>
      <c r="E79" s="13"/>
      <c r="F79" s="27">
        <v>1</v>
      </c>
      <c r="G79" s="25">
        <v>24</v>
      </c>
      <c r="H79" s="81"/>
      <c r="I79" s="83"/>
      <c r="K79" s="75"/>
      <c r="L79" s="16">
        <v>0.71</v>
      </c>
      <c r="M79" s="16">
        <v>0.96</v>
      </c>
      <c r="N79" s="16">
        <v>0.81</v>
      </c>
      <c r="O79" s="13"/>
      <c r="P79" s="27">
        <v>1</v>
      </c>
      <c r="Q79" s="25">
        <v>24</v>
      </c>
      <c r="R79" s="81"/>
      <c r="S79" s="83"/>
      <c r="U79" s="75"/>
      <c r="V79" s="16">
        <v>0.73</v>
      </c>
      <c r="W79" s="16">
        <v>0.96</v>
      </c>
      <c r="X79" s="16">
        <v>0.83</v>
      </c>
      <c r="Y79" s="13"/>
      <c r="Z79" s="27">
        <v>1</v>
      </c>
      <c r="AA79" s="25">
        <v>24</v>
      </c>
      <c r="AB79" s="81"/>
      <c r="AC79" s="83"/>
    </row>
    <row r="80" spans="1:29" ht="25.5" customHeight="1" thickBot="1" x14ac:dyDescent="0.3">
      <c r="A80" s="74" t="s">
        <v>20</v>
      </c>
      <c r="B80" s="15">
        <v>0.5</v>
      </c>
      <c r="C80" s="15">
        <v>0.09</v>
      </c>
      <c r="D80" s="15">
        <v>0.15</v>
      </c>
      <c r="E80" s="13"/>
      <c r="F80" s="19">
        <v>1</v>
      </c>
      <c r="G80" s="20">
        <v>10</v>
      </c>
      <c r="H80" s="80">
        <f>(G80+F81)/(F80+F81+G80+G81)</f>
        <v>0.30555555555555558</v>
      </c>
      <c r="I80" s="82">
        <f>(G81+F80)/(F80+F81+G80+G81)</f>
        <v>0.69444444444444442</v>
      </c>
      <c r="K80" s="74" t="s">
        <v>20</v>
      </c>
      <c r="L80" s="15">
        <v>0.5</v>
      </c>
      <c r="M80" s="15">
        <v>0.09</v>
      </c>
      <c r="N80" s="15">
        <v>0.15</v>
      </c>
      <c r="O80" s="13"/>
      <c r="P80" s="19">
        <v>1</v>
      </c>
      <c r="Q80" s="20">
        <v>10</v>
      </c>
      <c r="R80" s="80">
        <f t="shared" ref="R80" si="30">(Q80+P81)/(P80+P81+Q80+Q81)</f>
        <v>0.30555555555555558</v>
      </c>
      <c r="S80" s="82">
        <f t="shared" ref="S80" si="31">(Q81+P80)/(P80+P81+Q80+Q81)</f>
        <v>0.69444444444444442</v>
      </c>
      <c r="U80" s="74" t="s">
        <v>20</v>
      </c>
      <c r="V80" s="15">
        <v>0.67</v>
      </c>
      <c r="W80" s="15">
        <v>0.18</v>
      </c>
      <c r="X80" s="15">
        <v>0.28999999999999998</v>
      </c>
      <c r="Y80" s="13"/>
      <c r="Z80" s="23">
        <v>2</v>
      </c>
      <c r="AA80" s="24">
        <v>9</v>
      </c>
      <c r="AB80" s="80">
        <f t="shared" ref="AB80" si="32">(AA80+Z81)/(Z80+Z81+AA80+AA81)</f>
        <v>0.27777777777777779</v>
      </c>
      <c r="AC80" s="82">
        <f t="shared" ref="AC80" si="33">(AA81+Z80)/(Z80+Z81+AA80+AA81)</f>
        <v>0.72222222222222221</v>
      </c>
    </row>
    <row r="81" spans="1:29" ht="27" customHeight="1" thickBot="1" x14ac:dyDescent="0.3">
      <c r="A81" s="75"/>
      <c r="B81" s="16">
        <v>0.71</v>
      </c>
      <c r="C81" s="16">
        <v>0.96</v>
      </c>
      <c r="D81" s="16">
        <v>0.81</v>
      </c>
      <c r="E81" s="13"/>
      <c r="F81" s="27">
        <v>1</v>
      </c>
      <c r="G81" s="25">
        <v>24</v>
      </c>
      <c r="H81" s="81"/>
      <c r="I81" s="83"/>
      <c r="K81" s="75"/>
      <c r="L81" s="16">
        <v>0.71</v>
      </c>
      <c r="M81" s="16">
        <v>0.96</v>
      </c>
      <c r="N81" s="16">
        <v>0.81</v>
      </c>
      <c r="O81" s="13"/>
      <c r="P81" s="27">
        <v>1</v>
      </c>
      <c r="Q81" s="25">
        <v>24</v>
      </c>
      <c r="R81" s="81"/>
      <c r="S81" s="83"/>
      <c r="U81" s="75"/>
      <c r="V81" s="16">
        <v>0.73</v>
      </c>
      <c r="W81" s="16">
        <v>0.96</v>
      </c>
      <c r="X81" s="16">
        <v>0.83</v>
      </c>
      <c r="Y81" s="13"/>
      <c r="Z81" s="27">
        <v>1</v>
      </c>
      <c r="AA81" s="25">
        <v>24</v>
      </c>
      <c r="AB81" s="81"/>
      <c r="AC81" s="83"/>
    </row>
    <row r="82" spans="1:29" ht="27.75" customHeight="1" thickBot="1" x14ac:dyDescent="0.3">
      <c r="A82" s="74" t="s">
        <v>21</v>
      </c>
      <c r="B82" s="15">
        <v>0.31</v>
      </c>
      <c r="C82" s="15">
        <v>0.36</v>
      </c>
      <c r="D82" s="15">
        <v>0.33</v>
      </c>
      <c r="E82" s="13"/>
      <c r="F82" s="19">
        <v>11</v>
      </c>
      <c r="G82" s="20">
        <v>0</v>
      </c>
      <c r="H82" s="80">
        <f>(G82+F83)/(F82+F83+G82+G83)</f>
        <v>0.66666666666666663</v>
      </c>
      <c r="I82" s="82">
        <f>(G83+F82)/(F82+F83+G82+G83)</f>
        <v>0.33333333333333331</v>
      </c>
      <c r="K82" s="74" t="s">
        <v>21</v>
      </c>
      <c r="L82" s="15">
        <v>0.3</v>
      </c>
      <c r="M82" s="15">
        <v>0.91</v>
      </c>
      <c r="N82" s="15">
        <v>0.45</v>
      </c>
      <c r="O82" s="13"/>
      <c r="P82" s="19">
        <v>10</v>
      </c>
      <c r="Q82" s="20">
        <v>1</v>
      </c>
      <c r="R82" s="80">
        <f t="shared" ref="R82" si="34">(Q82+P83)/(P82+P83+Q82+Q83)</f>
        <v>0.66666666666666663</v>
      </c>
      <c r="S82" s="82">
        <f t="shared" ref="S82" si="35">(Q83+P82)/(P82+P83+Q82+Q83)</f>
        <v>0.33333333333333331</v>
      </c>
      <c r="U82" s="74" t="s">
        <v>21</v>
      </c>
      <c r="V82" s="15">
        <v>0.27</v>
      </c>
      <c r="W82" s="15">
        <v>0.82</v>
      </c>
      <c r="X82" s="15">
        <v>0.41</v>
      </c>
      <c r="Y82" s="13"/>
      <c r="Z82" s="19">
        <v>9</v>
      </c>
      <c r="AA82" s="20">
        <v>2</v>
      </c>
      <c r="AB82" s="80">
        <f t="shared" ref="AB82" si="36">(AA82+Z83)/(Z82+Z83+AA82+AA83)</f>
        <v>0.72222222222222221</v>
      </c>
      <c r="AC82" s="82">
        <f t="shared" ref="AC82" si="37">(AA83+Z82)/(Z82+Z83+AA82+AA83)</f>
        <v>0.27777777777777779</v>
      </c>
    </row>
    <row r="83" spans="1:29" ht="15.75" thickBot="1" x14ac:dyDescent="0.3">
      <c r="A83" s="76"/>
      <c r="B83" s="16">
        <v>0.7</v>
      </c>
      <c r="C83" s="16">
        <v>0.64</v>
      </c>
      <c r="D83" s="16">
        <v>0.67</v>
      </c>
      <c r="E83" s="18"/>
      <c r="F83" s="26">
        <v>24</v>
      </c>
      <c r="G83" s="22">
        <v>1</v>
      </c>
      <c r="H83" s="81"/>
      <c r="I83" s="83"/>
      <c r="K83" s="76"/>
      <c r="L83" s="16">
        <v>0.67</v>
      </c>
      <c r="M83" s="16">
        <v>0.08</v>
      </c>
      <c r="N83" s="16">
        <v>0.14000000000000001</v>
      </c>
      <c r="O83" s="18"/>
      <c r="P83" s="26">
        <v>23</v>
      </c>
      <c r="Q83" s="22">
        <v>2</v>
      </c>
      <c r="R83" s="81"/>
      <c r="S83" s="83"/>
      <c r="U83" s="76"/>
      <c r="V83" s="16">
        <v>0.33</v>
      </c>
      <c r="W83" s="16">
        <v>0.04</v>
      </c>
      <c r="X83" s="16">
        <v>7.0000000000000007E-2</v>
      </c>
      <c r="Y83" s="18"/>
      <c r="Z83" s="26">
        <v>24</v>
      </c>
      <c r="AA83" s="22">
        <v>1</v>
      </c>
      <c r="AB83" s="81"/>
      <c r="AC83" s="83"/>
    </row>
    <row r="84" spans="1:29" x14ac:dyDescent="0.25">
      <c r="H84">
        <f>(H56+H58+H64+H66+H72+H74+H80+H82)/8</f>
        <v>0.52777777777777779</v>
      </c>
      <c r="I84">
        <f>(I56+I58+I64+I66+I72+I74+I80+I82)/8</f>
        <v>0.47222222222222227</v>
      </c>
      <c r="R84">
        <f>(R56+R58+R64+R66+R72+R74+R80+R82)/8</f>
        <v>0.51041666666666674</v>
      </c>
      <c r="S84">
        <f>(S56+S58+S64+S66+S72+S74+S80+S82)/8</f>
        <v>0.48958333333333331</v>
      </c>
      <c r="AB84">
        <f>(AB56+AB58+AB64+AB66+AB72+AB74+AB80+AB82)/8</f>
        <v>0.50694444444444442</v>
      </c>
      <c r="AC84">
        <f>(AC56+AC58+AC64+AC66+AC72+AC74+AC80+AC82)/8</f>
        <v>0.49305555555555558</v>
      </c>
    </row>
  </sheetData>
  <mergeCells count="201">
    <mergeCell ref="AC74:AC75"/>
    <mergeCell ref="AB66:AB67"/>
    <mergeCell ref="AC66:AC67"/>
    <mergeCell ref="AB70:AB71"/>
    <mergeCell ref="AC70:AC71"/>
    <mergeCell ref="AB72:AB73"/>
    <mergeCell ref="AC72:AC73"/>
    <mergeCell ref="U64:U65"/>
    <mergeCell ref="U66:U67"/>
    <mergeCell ref="W52:AC52"/>
    <mergeCell ref="Z53:AA53"/>
    <mergeCell ref="AB54:AB55"/>
    <mergeCell ref="AC54:AC55"/>
    <mergeCell ref="AB56:AB57"/>
    <mergeCell ref="AC56:AC57"/>
    <mergeCell ref="AB58:AB59"/>
    <mergeCell ref="AC58:AC59"/>
    <mergeCell ref="AB62:AB63"/>
    <mergeCell ref="AC62:AC63"/>
    <mergeCell ref="W61:AC61"/>
    <mergeCell ref="AB64:AB65"/>
    <mergeCell ref="AC64:AC65"/>
    <mergeCell ref="K61:L61"/>
    <mergeCell ref="M61:S61"/>
    <mergeCell ref="K54:K55"/>
    <mergeCell ref="K56:K57"/>
    <mergeCell ref="K58:K59"/>
    <mergeCell ref="K62:K63"/>
    <mergeCell ref="K64:K65"/>
    <mergeCell ref="K66:K67"/>
    <mergeCell ref="U52:V52"/>
    <mergeCell ref="R64:R65"/>
    <mergeCell ref="S64:S65"/>
    <mergeCell ref="R66:R67"/>
    <mergeCell ref="S66:S67"/>
    <mergeCell ref="R56:R57"/>
    <mergeCell ref="S56:S57"/>
    <mergeCell ref="R58:R59"/>
    <mergeCell ref="S58:S59"/>
    <mergeCell ref="R62:R63"/>
    <mergeCell ref="S62:S63"/>
    <mergeCell ref="U61:V61"/>
    <mergeCell ref="U54:U55"/>
    <mergeCell ref="U56:U57"/>
    <mergeCell ref="U58:U59"/>
    <mergeCell ref="U62:U63"/>
    <mergeCell ref="A4:B5"/>
    <mergeCell ref="G3:H3"/>
    <mergeCell ref="A3:B3"/>
    <mergeCell ref="A2:C2"/>
    <mergeCell ref="K52:L52"/>
    <mergeCell ref="M52:S52"/>
    <mergeCell ref="P53:Q53"/>
    <mergeCell ref="R54:R55"/>
    <mergeCell ref="S54:S55"/>
    <mergeCell ref="A18:B18"/>
    <mergeCell ref="G18:H18"/>
    <mergeCell ref="A19:B20"/>
    <mergeCell ref="A21:B22"/>
    <mergeCell ref="A23:B24"/>
    <mergeCell ref="A17:C17"/>
    <mergeCell ref="A6:B7"/>
    <mergeCell ref="A8:B9"/>
    <mergeCell ref="A10:B11"/>
    <mergeCell ref="A12:B13"/>
    <mergeCell ref="A14:B15"/>
    <mergeCell ref="A44:B45"/>
    <mergeCell ref="A25:B26"/>
    <mergeCell ref="A27:B28"/>
    <mergeCell ref="A29:B30"/>
    <mergeCell ref="A32:C32"/>
    <mergeCell ref="A34:B35"/>
    <mergeCell ref="A36:B37"/>
    <mergeCell ref="A38:B39"/>
    <mergeCell ref="A40:B41"/>
    <mergeCell ref="A42:B43"/>
    <mergeCell ref="A33:B33"/>
    <mergeCell ref="H56:H57"/>
    <mergeCell ref="I56:I57"/>
    <mergeCell ref="H58:H59"/>
    <mergeCell ref="I58:I59"/>
    <mergeCell ref="H62:H63"/>
    <mergeCell ref="I62:I63"/>
    <mergeCell ref="A52:B52"/>
    <mergeCell ref="F53:G53"/>
    <mergeCell ref="H54:H55"/>
    <mergeCell ref="I54:I55"/>
    <mergeCell ref="C52:I52"/>
    <mergeCell ref="A61:B61"/>
    <mergeCell ref="C61:I61"/>
    <mergeCell ref="H64:H65"/>
    <mergeCell ref="I64:I65"/>
    <mergeCell ref="H66:H67"/>
    <mergeCell ref="I66:I67"/>
    <mergeCell ref="H70:H71"/>
    <mergeCell ref="I70:I71"/>
    <mergeCell ref="H72:H73"/>
    <mergeCell ref="I72:I73"/>
    <mergeCell ref="H74:H75"/>
    <mergeCell ref="I74:I75"/>
    <mergeCell ref="AB78:AB79"/>
    <mergeCell ref="AC78:AC79"/>
    <mergeCell ref="AB80:AB81"/>
    <mergeCell ref="AC80:AC81"/>
    <mergeCell ref="AB82:AB83"/>
    <mergeCell ref="AC82:AC83"/>
    <mergeCell ref="R78:R79"/>
    <mergeCell ref="S78:S79"/>
    <mergeCell ref="R80:R81"/>
    <mergeCell ref="S80:S81"/>
    <mergeCell ref="R82:R83"/>
    <mergeCell ref="S82:S83"/>
    <mergeCell ref="I12:I13"/>
    <mergeCell ref="J12:J13"/>
    <mergeCell ref="I14:I15"/>
    <mergeCell ref="J14:J15"/>
    <mergeCell ref="D2:J2"/>
    <mergeCell ref="I19:I20"/>
    <mergeCell ref="J19:J20"/>
    <mergeCell ref="I21:I22"/>
    <mergeCell ref="J21:J22"/>
    <mergeCell ref="D17:J17"/>
    <mergeCell ref="I4:I5"/>
    <mergeCell ref="J4:J5"/>
    <mergeCell ref="I6:I7"/>
    <mergeCell ref="J6:J7"/>
    <mergeCell ref="I8:I9"/>
    <mergeCell ref="J8:J9"/>
    <mergeCell ref="I10:I11"/>
    <mergeCell ref="J10:J11"/>
    <mergeCell ref="I23:I24"/>
    <mergeCell ref="J23:J24"/>
    <mergeCell ref="I25:I26"/>
    <mergeCell ref="J25:J26"/>
    <mergeCell ref="I27:I28"/>
    <mergeCell ref="J27:J28"/>
    <mergeCell ref="I29:I30"/>
    <mergeCell ref="J29:J30"/>
    <mergeCell ref="I34:I35"/>
    <mergeCell ref="J34:J35"/>
    <mergeCell ref="D32:J32"/>
    <mergeCell ref="G33:H33"/>
    <mergeCell ref="I36:I37"/>
    <mergeCell ref="J36:J37"/>
    <mergeCell ref="I38:I39"/>
    <mergeCell ref="J38:J39"/>
    <mergeCell ref="I40:I41"/>
    <mergeCell ref="J40:J41"/>
    <mergeCell ref="I42:I43"/>
    <mergeCell ref="J42:J43"/>
    <mergeCell ref="I44:I45"/>
    <mergeCell ref="J44:J45"/>
    <mergeCell ref="C69:I69"/>
    <mergeCell ref="K69:L69"/>
    <mergeCell ref="M69:S69"/>
    <mergeCell ref="U69:V69"/>
    <mergeCell ref="W69:AC69"/>
    <mergeCell ref="A77:B77"/>
    <mergeCell ref="C77:I77"/>
    <mergeCell ref="K77:L77"/>
    <mergeCell ref="M77:S77"/>
    <mergeCell ref="U77:V77"/>
    <mergeCell ref="W77:AC77"/>
    <mergeCell ref="K70:K71"/>
    <mergeCell ref="K72:K73"/>
    <mergeCell ref="K74:K75"/>
    <mergeCell ref="U70:U71"/>
    <mergeCell ref="U72:U73"/>
    <mergeCell ref="U74:U75"/>
    <mergeCell ref="R72:R73"/>
    <mergeCell ref="S72:S73"/>
    <mergeCell ref="R74:R75"/>
    <mergeCell ref="S74:S75"/>
    <mergeCell ref="R70:R71"/>
    <mergeCell ref="S70:S71"/>
    <mergeCell ref="AB74:AB75"/>
    <mergeCell ref="A70:A71"/>
    <mergeCell ref="A72:A73"/>
    <mergeCell ref="A74:A75"/>
    <mergeCell ref="A54:A55"/>
    <mergeCell ref="A62:A63"/>
    <mergeCell ref="A64:A65"/>
    <mergeCell ref="A66:A67"/>
    <mergeCell ref="A56:A57"/>
    <mergeCell ref="A58:A59"/>
    <mergeCell ref="A69:B69"/>
    <mergeCell ref="K78:K79"/>
    <mergeCell ref="K80:K81"/>
    <mergeCell ref="K82:K83"/>
    <mergeCell ref="U78:U79"/>
    <mergeCell ref="U80:U81"/>
    <mergeCell ref="U82:U83"/>
    <mergeCell ref="A78:A79"/>
    <mergeCell ref="A80:A81"/>
    <mergeCell ref="A82:A83"/>
    <mergeCell ref="H78:H79"/>
    <mergeCell ref="I78:I79"/>
    <mergeCell ref="H80:H81"/>
    <mergeCell ref="I80:I81"/>
    <mergeCell ref="H82:H83"/>
    <mergeCell ref="I82:I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2015-06-05T18:17:20Z</dcterms:created>
  <dcterms:modified xsi:type="dcterms:W3CDTF">2020-05-27T17:18:58Z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0315620e-2d54-46ae-8df2-3a0d9f1d98fa</vt:lpwstr>
  </property>
</Properties>
</file>