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RIVIER\Downloads\"/>
    </mc:Choice>
  </mc:AlternateContent>
  <xr:revisionPtr revIDLastSave="0" documentId="13_ncr:1_{1DE619CB-664E-4653-9E57-DAEC8BE65290}" xr6:coauthVersionLast="47" xr6:coauthVersionMax="47" xr10:uidLastSave="{00000000-0000-0000-0000-000000000000}"/>
  <bookViews>
    <workbookView xWindow="-28920" yWindow="-120" windowWidth="29040" windowHeight="15720" xr2:uid="{9775352E-EDF9-4E4B-A63A-E67DB34F58E6}"/>
  </bookViews>
  <sheets>
    <sheet name="KPI activité client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1" i="2" l="1"/>
  <c r="V12" i="2"/>
  <c r="V13" i="2"/>
  <c r="V14" i="2"/>
  <c r="V15" i="2"/>
  <c r="V16" i="2"/>
  <c r="V11" i="2"/>
  <c r="U12" i="2"/>
  <c r="U13" i="2"/>
  <c r="U14" i="2"/>
  <c r="U15" i="2"/>
  <c r="U16" i="2"/>
  <c r="U11" i="2"/>
  <c r="T12" i="2"/>
  <c r="T13" i="2"/>
  <c r="T14" i="2"/>
  <c r="T15" i="2"/>
  <c r="T16" i="2"/>
  <c r="T11" i="2"/>
  <c r="X39" i="2"/>
  <c r="W39" i="2"/>
  <c r="V39" i="2"/>
  <c r="U39" i="2"/>
  <c r="T39" i="2"/>
  <c r="S39" i="2"/>
  <c r="X38" i="2"/>
  <c r="W38" i="2"/>
  <c r="V38" i="2"/>
  <c r="U38" i="2"/>
  <c r="T38" i="2"/>
  <c r="S38" i="2"/>
  <c r="M19" i="2"/>
  <c r="M18" i="2"/>
  <c r="L19" i="2"/>
  <c r="L18" i="2"/>
  <c r="E19" i="2"/>
  <c r="E18" i="2"/>
  <c r="D19" i="2"/>
  <c r="D18" i="2"/>
  <c r="M41" i="2"/>
  <c r="M40" i="2"/>
  <c r="M39" i="2"/>
  <c r="M38" i="2"/>
  <c r="L41" i="2"/>
  <c r="L40" i="2"/>
  <c r="P40" i="2" s="1"/>
  <c r="L38" i="2"/>
  <c r="P16" i="2"/>
  <c r="P15" i="2"/>
  <c r="P14" i="2"/>
  <c r="P13" i="2"/>
  <c r="P12" i="2"/>
  <c r="P11" i="2"/>
  <c r="H16" i="2"/>
  <c r="H15" i="2"/>
  <c r="H14" i="2"/>
  <c r="H13" i="2"/>
  <c r="H12" i="2"/>
  <c r="H42" i="2"/>
  <c r="H41" i="2"/>
  <c r="H40" i="2"/>
  <c r="H39" i="2"/>
  <c r="H38" i="2"/>
  <c r="H43" i="2"/>
  <c r="L39" i="2"/>
  <c r="E46" i="2"/>
  <c r="E45" i="2"/>
  <c r="D46" i="2"/>
  <c r="D45" i="2"/>
  <c r="M17" i="2"/>
  <c r="O19" i="2" s="1"/>
  <c r="L17" i="2"/>
  <c r="N15" i="2" s="1"/>
  <c r="D17" i="2"/>
  <c r="F11" i="2" s="1"/>
  <c r="E17" i="2"/>
  <c r="G19" i="2" s="1"/>
  <c r="G13" i="2" l="1"/>
  <c r="U43" i="2"/>
  <c r="T19" i="2"/>
  <c r="G11" i="2"/>
  <c r="T18" i="2"/>
  <c r="H45" i="2"/>
  <c r="U41" i="2"/>
  <c r="P19" i="2"/>
  <c r="W43" i="2"/>
  <c r="P41" i="2"/>
  <c r="S43" i="2"/>
  <c r="V41" i="2"/>
  <c r="T40" i="2"/>
  <c r="P39" i="2"/>
  <c r="V17" i="2"/>
  <c r="U19" i="2"/>
  <c r="T17" i="2"/>
  <c r="V18" i="2" s="1"/>
  <c r="U18" i="2"/>
  <c r="U17" i="2"/>
  <c r="M42" i="2"/>
  <c r="O40" i="2" s="1"/>
  <c r="N18" i="2"/>
  <c r="U40" i="2"/>
  <c r="O12" i="2"/>
  <c r="N14" i="2"/>
  <c r="P18" i="2"/>
  <c r="V40" i="2"/>
  <c r="T41" i="2"/>
  <c r="H46" i="2"/>
  <c r="O16" i="2"/>
  <c r="S40" i="2"/>
  <c r="W42" i="2"/>
  <c r="U42" i="2"/>
  <c r="P38" i="2"/>
  <c r="N11" i="2"/>
  <c r="N13" i="2"/>
  <c r="O15" i="2"/>
  <c r="N19" i="2"/>
  <c r="N16" i="2"/>
  <c r="N12" i="2"/>
  <c r="O14" i="2"/>
  <c r="P17" i="2"/>
  <c r="H19" i="2"/>
  <c r="O18" i="2"/>
  <c r="L42" i="2"/>
  <c r="S41" i="2"/>
  <c r="S42" i="2"/>
  <c r="O11" i="2"/>
  <c r="O13" i="2"/>
  <c r="H18" i="2"/>
  <c r="H17" i="2"/>
  <c r="G15" i="2"/>
  <c r="G18" i="2"/>
  <c r="F16" i="2"/>
  <c r="F12" i="2"/>
  <c r="F18" i="2"/>
  <c r="F15" i="2"/>
  <c r="G16" i="2"/>
  <c r="G12" i="2"/>
  <c r="F19" i="2"/>
  <c r="F14" i="2"/>
  <c r="F13" i="2"/>
  <c r="G14" i="2"/>
  <c r="D44" i="2"/>
  <c r="W40" i="2" s="1"/>
  <c r="E44" i="2"/>
  <c r="X40" i="2" s="1"/>
  <c r="O41" i="2" l="1"/>
  <c r="O38" i="2"/>
  <c r="O39" i="2"/>
  <c r="V19" i="2"/>
  <c r="X41" i="2"/>
  <c r="N41" i="2"/>
  <c r="P42" i="2"/>
  <c r="N39" i="2"/>
  <c r="F38" i="2"/>
  <c r="W41" i="2"/>
  <c r="N40" i="2"/>
  <c r="N38" i="2"/>
  <c r="G42" i="2"/>
  <c r="G45" i="2"/>
  <c r="G40" i="2"/>
  <c r="G46" i="2"/>
  <c r="G39" i="2"/>
  <c r="G43" i="2"/>
  <c r="G38" i="2"/>
  <c r="G41" i="2"/>
  <c r="F46" i="2"/>
  <c r="F40" i="2"/>
  <c r="F42" i="2"/>
  <c r="F45" i="2"/>
  <c r="F39" i="2"/>
  <c r="F43" i="2"/>
  <c r="F41" i="2"/>
  <c r="H44" i="2"/>
</calcChain>
</file>

<file path=xl/sharedStrings.xml><?xml version="1.0" encoding="utf-8"?>
<sst xmlns="http://schemas.openxmlformats.org/spreadsheetml/2006/main" count="108" uniqueCount="36">
  <si>
    <t>Premium France</t>
  </si>
  <si>
    <t>Direct Inter</t>
  </si>
  <si>
    <t>RC</t>
  </si>
  <si>
    <t>Pallet France</t>
  </si>
  <si>
    <t>Produits</t>
  </si>
  <si>
    <t>Direct France</t>
  </si>
  <si>
    <t>Messagerie</t>
  </si>
  <si>
    <t>TONNAGE (en KG)</t>
  </si>
  <si>
    <t>CA (en €)</t>
  </si>
  <si>
    <t>POIDS MOYEN (en KG)</t>
  </si>
  <si>
    <t>TONNAGE</t>
  </si>
  <si>
    <t>CA</t>
  </si>
  <si>
    <t>Affrètement</t>
  </si>
  <si>
    <t>System France</t>
  </si>
  <si>
    <t>TOTAL</t>
  </si>
  <si>
    <t>-</t>
  </si>
  <si>
    <t>National</t>
  </si>
  <si>
    <t>International</t>
  </si>
  <si>
    <t>Évolution N-1/N</t>
  </si>
  <si>
    <t>COMMENTAIRES</t>
  </si>
  <si>
    <t>Représentativité de la part de RC par produits</t>
  </si>
  <si>
    <t>Représentativité de la part de Tonnage par produits</t>
  </si>
  <si>
    <t>Représentativité de la part du CA par produits</t>
  </si>
  <si>
    <t>Représentativité de la part du poids moyen par produits</t>
  </si>
  <si>
    <t>Flux Nationaux</t>
  </si>
  <si>
    <t>Flux Internationaux</t>
  </si>
  <si>
    <t>DESTINATION</t>
  </si>
  <si>
    <t>NOM DU CLIENT</t>
  </si>
  <si>
    <t>NATURE DES FLUX</t>
  </si>
  <si>
    <t>COMPTES CLIENT : 66XXXX / 66XXXX / 66XXXX / …</t>
  </si>
  <si>
    <t>Année N</t>
  </si>
  <si>
    <t>PROJECTION SUR L'ANNÉE</t>
  </si>
  <si>
    <t>TON.</t>
  </si>
  <si>
    <t>Année N-1</t>
  </si>
  <si>
    <t>System et Prem Inter</t>
  </si>
  <si>
    <t>Du mm/aaaa au mm/aaaaet du mm/aaaa au mm/aaaa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</si>
</sst>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Leto"/>
    </font>
    <font>
      <sz val="10"/>
      <color theme="1"/>
      <name val="Leto"/>
    </font>
    <font>
      <i/>
      <sz val="10"/>
      <color theme="1"/>
      <name val="Leto"/>
    </font>
    <font>
      <b/>
      <sz val="12"/>
      <color theme="1"/>
      <name val="Leto"/>
    </font>
    <font>
      <b/>
      <sz val="12"/>
      <color theme="0"/>
      <name val="Leto"/>
    </font>
    <font>
      <b/>
      <sz val="12"/>
      <color rgb="FFC00000"/>
      <name val="Leto"/>
    </font>
    <font>
      <b/>
      <sz val="12"/>
      <name val="Leto"/>
    </font>
    <font>
      <i/>
      <sz val="10"/>
      <name val="Leto"/>
    </font>
    <font>
      <sz val="11"/>
      <color theme="1"/>
      <name val="Leto"/>
    </font>
    <font>
      <b/>
      <sz val="16"/>
      <color rgb="FFFF0000"/>
      <name val="Leto"/>
    </font>
    <font>
      <b/>
      <sz val="24"/>
      <color rgb="FFFF0000"/>
      <name val="Leto"/>
    </font>
    <font>
      <sz val="14"/>
      <color theme="1"/>
      <name val="Leto"/>
    </font>
    <font>
      <b/>
      <sz val="14"/>
      <color theme="1"/>
      <name val="Leto"/>
    </font>
    <font>
      <sz val="12"/>
      <color theme="1"/>
      <name val="Leto"/>
    </font>
    <font>
      <sz val="11"/>
      <color rgb="FFFF0000"/>
      <name val="Leto"/>
    </font>
    <font>
      <b/>
      <sz val="14"/>
      <name val="Leto"/>
    </font>
    <font>
      <b/>
      <sz val="9"/>
      <color theme="0"/>
      <name val="Leto"/>
    </font>
    <font>
      <b/>
      <sz val="9"/>
      <color theme="1"/>
      <name val="Leto"/>
    </font>
    <font>
      <b/>
      <sz val="8"/>
      <color theme="0"/>
      <name val="Leto"/>
    </font>
    <font>
      <sz val="11"/>
      <color theme="0"/>
      <name val="Leto"/>
    </font>
    <font>
      <b/>
      <sz val="11"/>
      <color theme="1"/>
      <name val="Leto"/>
    </font>
    <font>
      <i/>
      <sz val="12"/>
      <color theme="0" tint="-0.499984740745262"/>
      <name val="Leto"/>
    </font>
    <font>
      <i/>
      <sz val="11"/>
      <color theme="0" tint="-0.499984740745262"/>
      <name val="Leto"/>
    </font>
    <font>
      <i/>
      <sz val="11"/>
      <color theme="0"/>
      <name val="Leto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</fills>
  <borders count="5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6">
    <xf numFmtId="0" fontId="0" fillId="0" borderId="0" xfId="0"/>
    <xf numFmtId="9" fontId="2" fillId="2" borderId="14" xfId="1" applyFont="1" applyFill="1" applyBorder="1" applyProtection="1"/>
    <xf numFmtId="1" fontId="7" fillId="2" borderId="1" xfId="0" applyNumberFormat="1" applyFont="1" applyFill="1" applyBorder="1" applyAlignment="1">
      <alignment horizontal="center" vertical="center"/>
    </xf>
    <xf numFmtId="1" fontId="3" fillId="0" borderId="7" xfId="0" applyNumberFormat="1" applyFont="1" applyBorder="1" applyAlignment="1">
      <alignment horizontal="center" vertical="center"/>
    </xf>
    <xf numFmtId="1" fontId="3" fillId="0" borderId="16" xfId="0" applyNumberFormat="1" applyFont="1" applyBorder="1" applyAlignment="1">
      <alignment horizontal="center" vertical="center"/>
    </xf>
    <xf numFmtId="1" fontId="3" fillId="0" borderId="17" xfId="0" applyNumberFormat="1" applyFont="1" applyBorder="1" applyAlignment="1">
      <alignment horizontal="center" vertical="center"/>
    </xf>
    <xf numFmtId="1" fontId="7" fillId="2" borderId="14" xfId="0" applyNumberFormat="1" applyFont="1" applyFill="1" applyBorder="1" applyAlignment="1">
      <alignment horizontal="center" vertical="center"/>
    </xf>
    <xf numFmtId="9" fontId="2" fillId="2" borderId="22" xfId="1" applyFont="1" applyFill="1" applyBorder="1" applyProtection="1"/>
    <xf numFmtId="9" fontId="2" fillId="2" borderId="23" xfId="1" applyFont="1" applyFill="1" applyBorder="1" applyProtection="1"/>
    <xf numFmtId="9" fontId="2" fillId="2" borderId="24" xfId="1" applyFont="1" applyFill="1" applyBorder="1" applyProtection="1"/>
    <xf numFmtId="1" fontId="3" fillId="0" borderId="22" xfId="0" applyNumberFormat="1" applyFont="1" applyBorder="1" applyAlignment="1">
      <alignment horizontal="center" vertical="center"/>
    </xf>
    <xf numFmtId="1" fontId="3" fillId="0" borderId="32" xfId="0" applyNumberFormat="1" applyFont="1" applyBorder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9" fontId="2" fillId="2" borderId="1" xfId="1" applyFont="1" applyFill="1" applyBorder="1" applyProtection="1"/>
    <xf numFmtId="9" fontId="3" fillId="0" borderId="32" xfId="1" applyFont="1" applyFill="1" applyBorder="1" applyAlignment="1">
      <alignment horizontal="center" vertical="center"/>
    </xf>
    <xf numFmtId="1" fontId="3" fillId="0" borderId="27" xfId="0" applyNumberFormat="1" applyFont="1" applyBorder="1" applyAlignment="1">
      <alignment horizontal="center" vertical="center"/>
    </xf>
    <xf numFmtId="1" fontId="3" fillId="0" borderId="31" xfId="0" applyNumberFormat="1" applyFont="1" applyBorder="1" applyAlignment="1">
      <alignment horizontal="center" vertical="center"/>
    </xf>
    <xf numFmtId="1" fontId="3" fillId="0" borderId="29" xfId="0" applyNumberFormat="1" applyFont="1" applyBorder="1" applyAlignment="1">
      <alignment horizontal="center" vertical="center"/>
    </xf>
    <xf numFmtId="9" fontId="3" fillId="0" borderId="7" xfId="1" applyFont="1" applyFill="1" applyBorder="1" applyAlignment="1">
      <alignment horizontal="center" vertical="center"/>
    </xf>
    <xf numFmtId="1" fontId="7" fillId="2" borderId="11" xfId="0" applyNumberFormat="1" applyFont="1" applyFill="1" applyBorder="1" applyAlignment="1">
      <alignment horizontal="center" vertical="center"/>
    </xf>
    <xf numFmtId="1" fontId="3" fillId="0" borderId="42" xfId="0" applyNumberFormat="1" applyFont="1" applyBorder="1" applyAlignment="1">
      <alignment horizontal="center" vertical="center"/>
    </xf>
    <xf numFmtId="9" fontId="3" fillId="0" borderId="16" xfId="1" applyFont="1" applyFill="1" applyBorder="1" applyAlignment="1">
      <alignment horizontal="center" vertical="center"/>
    </xf>
    <xf numFmtId="9" fontId="3" fillId="0" borderId="9" xfId="1" applyFont="1" applyFill="1" applyBorder="1" applyAlignment="1">
      <alignment horizontal="center" vertical="center"/>
    </xf>
    <xf numFmtId="9" fontId="3" fillId="0" borderId="22" xfId="1" applyFont="1" applyFill="1" applyBorder="1" applyAlignment="1">
      <alignment horizontal="center" vertical="center"/>
    </xf>
    <xf numFmtId="9" fontId="3" fillId="0" borderId="25" xfId="1" applyFont="1" applyFill="1" applyBorder="1" applyAlignment="1">
      <alignment horizontal="center" vertical="center"/>
    </xf>
    <xf numFmtId="9" fontId="3" fillId="0" borderId="17" xfId="1" applyFont="1" applyFill="1" applyBorder="1" applyAlignment="1">
      <alignment horizontal="center" vertical="center"/>
    </xf>
    <xf numFmtId="9" fontId="3" fillId="0" borderId="44" xfId="1" applyFont="1" applyFill="1" applyBorder="1" applyAlignment="1">
      <alignment horizontal="center" vertical="center"/>
    </xf>
    <xf numFmtId="9" fontId="3" fillId="0" borderId="41" xfId="1" applyFont="1" applyFill="1" applyBorder="1" applyAlignment="1">
      <alignment horizontal="center" vertical="center"/>
    </xf>
    <xf numFmtId="1" fontId="3" fillId="6" borderId="11" xfId="0" applyNumberFormat="1" applyFont="1" applyFill="1" applyBorder="1" applyAlignment="1">
      <alignment horizontal="center" vertical="center"/>
    </xf>
    <xf numFmtId="1" fontId="3" fillId="6" borderId="1" xfId="0" applyNumberFormat="1" applyFont="1" applyFill="1" applyBorder="1" applyAlignment="1">
      <alignment horizontal="center" vertical="center"/>
    </xf>
    <xf numFmtId="9" fontId="2" fillId="2" borderId="35" xfId="1" applyFont="1" applyFill="1" applyBorder="1" applyProtection="1"/>
    <xf numFmtId="1" fontId="3" fillId="6" borderId="14" xfId="0" applyNumberFormat="1" applyFont="1" applyFill="1" applyBorder="1" applyAlignment="1">
      <alignment horizontal="center" vertical="center"/>
    </xf>
    <xf numFmtId="9" fontId="3" fillId="0" borderId="36" xfId="1" applyFont="1" applyFill="1" applyBorder="1" applyAlignment="1">
      <alignment horizontal="center" vertical="center"/>
    </xf>
    <xf numFmtId="9" fontId="3" fillId="0" borderId="42" xfId="1" applyFont="1" applyFill="1" applyBorder="1" applyAlignment="1">
      <alignment horizontal="center" vertical="center"/>
    </xf>
    <xf numFmtId="0" fontId="10" fillId="0" borderId="0" xfId="0" applyFont="1"/>
    <xf numFmtId="0" fontId="11" fillId="0" borderId="0" xfId="0" applyFont="1"/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5" fillId="0" borderId="0" xfId="0" applyFont="1" applyAlignment="1">
      <alignment horizontal="center"/>
    </xf>
    <xf numFmtId="0" fontId="16" fillId="0" borderId="0" xfId="0" applyFont="1"/>
    <xf numFmtId="0" fontId="18" fillId="0" borderId="0" xfId="0" applyFont="1"/>
    <xf numFmtId="0" fontId="19" fillId="0" borderId="0" xfId="0" applyFont="1" applyAlignment="1">
      <alignment horizontal="center" vertical="center"/>
    </xf>
    <xf numFmtId="2" fontId="16" fillId="0" borderId="0" xfId="0" applyNumberFormat="1" applyFont="1"/>
    <xf numFmtId="9" fontId="20" fillId="0" borderId="0" xfId="1" applyFont="1" applyFill="1" applyBorder="1" applyProtection="1"/>
    <xf numFmtId="0" fontId="21" fillId="0" borderId="0" xfId="0" applyFont="1"/>
    <xf numFmtId="0" fontId="3" fillId="0" borderId="0" xfId="0" applyFont="1" applyAlignment="1">
      <alignment horizontal="center" vertical="center"/>
    </xf>
    <xf numFmtId="9" fontId="3" fillId="0" borderId="0" xfId="1" applyFont="1" applyFill="1" applyBorder="1" applyAlignment="1" applyProtection="1">
      <alignment horizontal="center" vertical="center"/>
    </xf>
    <xf numFmtId="1" fontId="3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/>
    <xf numFmtId="10" fontId="3" fillId="0" borderId="0" xfId="1" applyNumberFormat="1" applyFont="1"/>
    <xf numFmtId="1" fontId="3" fillId="3" borderId="27" xfId="0" applyNumberFormat="1" applyFont="1" applyFill="1" applyBorder="1" applyAlignment="1">
      <alignment horizontal="left" vertical="center"/>
    </xf>
    <xf numFmtId="0" fontId="3" fillId="3" borderId="29" xfId="0" applyFont="1" applyFill="1" applyBorder="1" applyAlignment="1">
      <alignment horizontal="left" vertical="center"/>
    </xf>
    <xf numFmtId="1" fontId="3" fillId="0" borderId="44" xfId="0" applyNumberFormat="1" applyFont="1" applyBorder="1" applyAlignment="1">
      <alignment horizontal="center" vertical="center"/>
    </xf>
    <xf numFmtId="0" fontId="8" fillId="0" borderId="0" xfId="0" applyFont="1" applyAlignment="1">
      <alignment vertical="top"/>
    </xf>
    <xf numFmtId="9" fontId="2" fillId="0" borderId="0" xfId="1" applyFont="1" applyFill="1" applyBorder="1" applyProtection="1"/>
    <xf numFmtId="0" fontId="17" fillId="0" borderId="0" xfId="0" applyFont="1" applyAlignment="1">
      <alignment vertical="center"/>
    </xf>
    <xf numFmtId="1" fontId="7" fillId="2" borderId="39" xfId="0" applyNumberFormat="1" applyFont="1" applyFill="1" applyBorder="1" applyAlignment="1">
      <alignment horizontal="center" vertical="center"/>
    </xf>
    <xf numFmtId="1" fontId="3" fillId="0" borderId="22" xfId="1" applyNumberFormat="1" applyFont="1" applyFill="1" applyBorder="1" applyAlignment="1">
      <alignment horizontal="center" vertical="center"/>
    </xf>
    <xf numFmtId="1" fontId="3" fillId="0" borderId="25" xfId="1" applyNumberFormat="1" applyFont="1" applyFill="1" applyBorder="1" applyAlignment="1">
      <alignment horizontal="center" vertical="center"/>
    </xf>
    <xf numFmtId="1" fontId="3" fillId="0" borderId="44" xfId="1" applyNumberFormat="1" applyFont="1" applyFill="1" applyBorder="1" applyAlignment="1">
      <alignment horizontal="center" vertical="center"/>
    </xf>
    <xf numFmtId="0" fontId="5" fillId="5" borderId="26" xfId="0" applyFont="1" applyFill="1" applyBorder="1" applyAlignment="1">
      <alignment horizontal="center" vertical="center"/>
    </xf>
    <xf numFmtId="9" fontId="14" fillId="0" borderId="0" xfId="1" applyFont="1" applyAlignment="1">
      <alignment vertical="center"/>
    </xf>
    <xf numFmtId="1" fontId="3" fillId="0" borderId="28" xfId="0" applyNumberFormat="1" applyFont="1" applyBorder="1" applyAlignment="1">
      <alignment horizontal="center" vertical="center"/>
    </xf>
    <xf numFmtId="1" fontId="4" fillId="2" borderId="14" xfId="1" applyNumberFormat="1" applyFont="1" applyFill="1" applyBorder="1" applyAlignment="1">
      <alignment horizontal="center" vertical="center"/>
    </xf>
    <xf numFmtId="10" fontId="4" fillId="2" borderId="14" xfId="1" applyNumberFormat="1" applyFont="1" applyFill="1" applyBorder="1" applyAlignment="1">
      <alignment horizontal="center" vertical="center"/>
    </xf>
    <xf numFmtId="1" fontId="4" fillId="2" borderId="1" xfId="1" applyNumberFormat="1" applyFont="1" applyFill="1" applyBorder="1" applyAlignment="1">
      <alignment horizontal="center" vertical="center"/>
    </xf>
    <xf numFmtId="10" fontId="4" fillId="2" borderId="1" xfId="1" applyNumberFormat="1" applyFont="1" applyFill="1" applyBorder="1" applyAlignment="1">
      <alignment horizontal="center" vertical="center"/>
    </xf>
    <xf numFmtId="1" fontId="4" fillId="0" borderId="1" xfId="1" applyNumberFormat="1" applyFont="1" applyFill="1" applyBorder="1" applyAlignment="1">
      <alignment horizontal="center" vertical="center"/>
    </xf>
    <xf numFmtId="10" fontId="4" fillId="0" borderId="14" xfId="1" applyNumberFormat="1" applyFont="1" applyFill="1" applyBorder="1" applyAlignment="1">
      <alignment horizontal="center" vertical="center"/>
    </xf>
    <xf numFmtId="10" fontId="4" fillId="0" borderId="1" xfId="1" applyNumberFormat="1" applyFont="1" applyFill="1" applyBorder="1" applyAlignment="1">
      <alignment horizontal="center" vertical="center"/>
    </xf>
    <xf numFmtId="164" fontId="3" fillId="0" borderId="7" xfId="1" applyNumberFormat="1" applyFont="1" applyBorder="1" applyAlignment="1">
      <alignment horizontal="center" vertical="center"/>
    </xf>
    <xf numFmtId="164" fontId="3" fillId="0" borderId="32" xfId="1" applyNumberFormat="1" applyFont="1" applyBorder="1" applyAlignment="1">
      <alignment horizontal="center" vertical="center"/>
    </xf>
    <xf numFmtId="164" fontId="3" fillId="0" borderId="22" xfId="1" applyNumberFormat="1" applyFont="1" applyBorder="1" applyAlignment="1">
      <alignment horizontal="center" vertical="center"/>
    </xf>
    <xf numFmtId="164" fontId="3" fillId="0" borderId="17" xfId="1" applyNumberFormat="1" applyFont="1" applyBorder="1" applyAlignment="1">
      <alignment horizontal="center" vertical="center"/>
    </xf>
    <xf numFmtId="164" fontId="3" fillId="0" borderId="42" xfId="1" applyNumberFormat="1" applyFont="1" applyBorder="1" applyAlignment="1">
      <alignment horizontal="center" vertical="center"/>
    </xf>
    <xf numFmtId="164" fontId="3" fillId="0" borderId="44" xfId="1" applyNumberFormat="1" applyFont="1" applyBorder="1" applyAlignment="1">
      <alignment horizontal="center" vertical="center"/>
    </xf>
    <xf numFmtId="0" fontId="3" fillId="3" borderId="27" xfId="0" applyFont="1" applyFill="1" applyBorder="1" applyAlignment="1">
      <alignment horizontal="left" vertical="center"/>
    </xf>
    <xf numFmtId="0" fontId="2" fillId="3" borderId="7" xfId="0" applyFont="1" applyFill="1" applyBorder="1" applyAlignment="1">
      <alignment horizontal="left" vertical="center"/>
    </xf>
    <xf numFmtId="0" fontId="2" fillId="3" borderId="17" xfId="0" applyFont="1" applyFill="1" applyBorder="1" applyAlignment="1">
      <alignment horizontal="left" vertical="center"/>
    </xf>
    <xf numFmtId="0" fontId="8" fillId="5" borderId="7" xfId="0" applyFont="1" applyFill="1" applyBorder="1" applyAlignment="1">
      <alignment horizontal="center" vertical="center"/>
    </xf>
    <xf numFmtId="9" fontId="5" fillId="5" borderId="26" xfId="0" applyNumberFormat="1" applyFont="1" applyFill="1" applyBorder="1" applyAlignment="1">
      <alignment horizontal="center" vertical="center"/>
    </xf>
    <xf numFmtId="0" fontId="25" fillId="0" borderId="0" xfId="0" applyFont="1" applyAlignment="1">
      <alignment horizontal="center"/>
    </xf>
    <xf numFmtId="0" fontId="8" fillId="5" borderId="32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5" fillId="5" borderId="22" xfId="0" applyFont="1" applyFill="1" applyBorder="1" applyAlignment="1">
      <alignment horizontal="center" vertical="center"/>
    </xf>
    <xf numFmtId="1" fontId="5" fillId="5" borderId="27" xfId="0" applyNumberFormat="1" applyFont="1" applyFill="1" applyBorder="1" applyAlignment="1">
      <alignment horizontal="center" vertical="center"/>
    </xf>
    <xf numFmtId="1" fontId="5" fillId="5" borderId="22" xfId="0" applyNumberFormat="1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9" fontId="22" fillId="0" borderId="46" xfId="1" applyFont="1" applyBorder="1" applyAlignment="1">
      <alignment horizontal="center" vertical="center"/>
    </xf>
    <xf numFmtId="9" fontId="22" fillId="0" borderId="20" xfId="1" applyFont="1" applyBorder="1" applyAlignment="1">
      <alignment horizontal="center" vertical="center"/>
    </xf>
    <xf numFmtId="9" fontId="22" fillId="0" borderId="5" xfId="1" applyFont="1" applyBorder="1" applyAlignment="1">
      <alignment horizontal="center" vertical="center"/>
    </xf>
    <xf numFmtId="9" fontId="22" fillId="0" borderId="6" xfId="1" applyFont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14" fillId="3" borderId="33" xfId="0" applyFont="1" applyFill="1" applyBorder="1" applyAlignment="1">
      <alignment horizontal="center" vertical="center"/>
    </xf>
    <xf numFmtId="0" fontId="14" fillId="3" borderId="47" xfId="0" applyFont="1" applyFill="1" applyBorder="1" applyAlignment="1">
      <alignment horizontal="center" vertical="center"/>
    </xf>
    <xf numFmtId="0" fontId="14" fillId="3" borderId="34" xfId="0" applyFont="1" applyFill="1" applyBorder="1" applyAlignment="1">
      <alignment horizontal="center" vertical="center"/>
    </xf>
    <xf numFmtId="0" fontId="5" fillId="5" borderId="29" xfId="0" applyFont="1" applyFill="1" applyBorder="1" applyAlignment="1">
      <alignment horizontal="center" vertical="center"/>
    </xf>
    <xf numFmtId="9" fontId="22" fillId="0" borderId="43" xfId="1" applyFont="1" applyBorder="1" applyAlignment="1">
      <alignment horizontal="center" vertical="center"/>
    </xf>
    <xf numFmtId="9" fontId="22" fillId="0" borderId="21" xfId="1" applyFont="1" applyBorder="1" applyAlignment="1">
      <alignment horizontal="center" vertical="center"/>
    </xf>
    <xf numFmtId="0" fontId="3" fillId="2" borderId="33" xfId="0" applyFont="1" applyFill="1" applyBorder="1" applyAlignment="1">
      <alignment horizontal="left" vertical="center"/>
    </xf>
    <xf numFmtId="0" fontId="3" fillId="2" borderId="45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0" fontId="3" fillId="2" borderId="18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0" fontId="3" fillId="2" borderId="19" xfId="0" applyFont="1" applyFill="1" applyBorder="1" applyAlignment="1">
      <alignment horizontal="left" vertical="center"/>
    </xf>
    <xf numFmtId="9" fontId="22" fillId="0" borderId="2" xfId="1" applyFont="1" applyBorder="1" applyAlignment="1">
      <alignment horizontal="center" vertical="center"/>
    </xf>
    <xf numFmtId="9" fontId="22" fillId="0" borderId="13" xfId="1" applyFont="1" applyBorder="1" applyAlignment="1">
      <alignment horizontal="center" vertical="center"/>
    </xf>
    <xf numFmtId="9" fontId="22" fillId="0" borderId="48" xfId="1" applyFont="1" applyBorder="1" applyAlignment="1">
      <alignment horizontal="center" vertical="center"/>
    </xf>
    <xf numFmtId="0" fontId="2" fillId="5" borderId="11" xfId="0" applyFont="1" applyFill="1" applyBorder="1" applyAlignment="1">
      <alignment horizontal="center" vertical="center" wrapText="1"/>
    </xf>
    <xf numFmtId="0" fontId="2" fillId="5" borderId="10" xfId="0" applyFont="1" applyFill="1" applyBorder="1" applyAlignment="1">
      <alignment horizontal="center" vertical="center" wrapText="1"/>
    </xf>
    <xf numFmtId="0" fontId="6" fillId="4" borderId="8" xfId="0" applyFont="1" applyFill="1" applyBorder="1" applyAlignment="1">
      <alignment horizontal="center" vertical="center"/>
    </xf>
    <xf numFmtId="0" fontId="6" fillId="4" borderId="1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left" vertical="center"/>
    </xf>
    <xf numFmtId="0" fontId="3" fillId="2" borderId="20" xfId="0" applyFont="1" applyFill="1" applyBorder="1" applyAlignment="1">
      <alignment horizontal="left" vertical="center"/>
    </xf>
    <xf numFmtId="0" fontId="17" fillId="3" borderId="11" xfId="0" applyFont="1" applyFill="1" applyBorder="1" applyAlignment="1">
      <alignment horizontal="center" vertical="center"/>
    </xf>
    <xf numFmtId="0" fontId="17" fillId="3" borderId="12" xfId="0" applyFont="1" applyFill="1" applyBorder="1" applyAlignment="1">
      <alignment horizontal="center" vertical="center"/>
    </xf>
    <xf numFmtId="0" fontId="17" fillId="3" borderId="10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5" fillId="5" borderId="13" xfId="0" applyFont="1" applyFill="1" applyBorder="1" applyAlignment="1">
      <alignment horizontal="center" vertical="center"/>
    </xf>
    <xf numFmtId="0" fontId="5" fillId="5" borderId="5" xfId="0" applyFont="1" applyFill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/>
    </xf>
    <xf numFmtId="0" fontId="8" fillId="5" borderId="27" xfId="0" applyFont="1" applyFill="1" applyBorder="1" applyAlignment="1">
      <alignment horizontal="center" vertical="center"/>
    </xf>
    <xf numFmtId="0" fontId="8" fillId="5" borderId="28" xfId="0" applyFont="1" applyFill="1" applyBorder="1" applyAlignment="1">
      <alignment horizontal="center" vertical="center"/>
    </xf>
    <xf numFmtId="0" fontId="5" fillId="5" borderId="30" xfId="0" applyFont="1" applyFill="1" applyBorder="1" applyAlignment="1">
      <alignment horizontal="center" vertical="center"/>
    </xf>
    <xf numFmtId="0" fontId="5" fillId="5" borderId="24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left" vertical="center"/>
    </xf>
    <xf numFmtId="0" fontId="3" fillId="3" borderId="4" xfId="0" applyFont="1" applyFill="1" applyBorder="1" applyAlignment="1">
      <alignment horizontal="left" vertical="center"/>
    </xf>
    <xf numFmtId="0" fontId="3" fillId="2" borderId="6" xfId="0" applyFont="1" applyFill="1" applyBorder="1" applyAlignment="1">
      <alignment horizontal="left" vertical="center"/>
    </xf>
    <xf numFmtId="0" fontId="13" fillId="0" borderId="0" xfId="0" applyFont="1" applyAlignment="1">
      <alignment horizontal="center" vertical="center" wrapText="1"/>
    </xf>
    <xf numFmtId="0" fontId="3" fillId="2" borderId="13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center"/>
    </xf>
    <xf numFmtId="0" fontId="3" fillId="3" borderId="13" xfId="0" applyFont="1" applyFill="1" applyBorder="1" applyAlignment="1">
      <alignment horizontal="left" vertical="center"/>
    </xf>
    <xf numFmtId="0" fontId="3" fillId="3" borderId="5" xfId="0" applyFont="1" applyFill="1" applyBorder="1" applyAlignment="1">
      <alignment horizontal="left" vertical="center"/>
    </xf>
    <xf numFmtId="0" fontId="3" fillId="3" borderId="6" xfId="0" applyFont="1" applyFill="1" applyBorder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3" fillId="3" borderId="50" xfId="0" applyFont="1" applyFill="1" applyBorder="1" applyAlignment="1">
      <alignment horizontal="left" vertical="center"/>
    </xf>
    <xf numFmtId="0" fontId="3" fillId="3" borderId="21" xfId="0" applyFont="1" applyFill="1" applyBorder="1" applyAlignment="1">
      <alignment horizontal="left" vertical="center"/>
    </xf>
    <xf numFmtId="0" fontId="3" fillId="3" borderId="19" xfId="0" applyFont="1" applyFill="1" applyBorder="1" applyAlignment="1">
      <alignment horizontal="left" vertical="center"/>
    </xf>
    <xf numFmtId="0" fontId="3" fillId="3" borderId="20" xfId="0" applyFont="1" applyFill="1" applyBorder="1" applyAlignment="1">
      <alignment horizontal="left" vertical="center"/>
    </xf>
    <xf numFmtId="0" fontId="5" fillId="5" borderId="37" xfId="0" applyFont="1" applyFill="1" applyBorder="1" applyAlignment="1">
      <alignment horizontal="center" vertical="center"/>
    </xf>
    <xf numFmtId="0" fontId="5" fillId="5" borderId="38" xfId="0" applyFont="1" applyFill="1" applyBorder="1" applyAlignment="1">
      <alignment horizontal="center" vertical="center"/>
    </xf>
    <xf numFmtId="0" fontId="5" fillId="5" borderId="8" xfId="0" applyFont="1" applyFill="1" applyBorder="1" applyAlignment="1">
      <alignment horizontal="center" vertical="center"/>
    </xf>
    <xf numFmtId="0" fontId="5" fillId="5" borderId="15" xfId="0" applyFont="1" applyFill="1" applyBorder="1" applyAlignment="1">
      <alignment horizontal="center" vertical="center"/>
    </xf>
    <xf numFmtId="0" fontId="23" fillId="0" borderId="0" xfId="0" applyFont="1" applyAlignment="1">
      <alignment horizontal="center"/>
    </xf>
    <xf numFmtId="0" fontId="24" fillId="0" borderId="0" xfId="0" applyFont="1" applyAlignment="1">
      <alignment horizontal="center"/>
    </xf>
    <xf numFmtId="0" fontId="8" fillId="3" borderId="11" xfId="0" applyFont="1" applyFill="1" applyBorder="1" applyAlignment="1">
      <alignment horizontal="center" vertical="center"/>
    </xf>
    <xf numFmtId="0" fontId="8" fillId="3" borderId="12" xfId="0" applyFont="1" applyFill="1" applyBorder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8" fillId="0" borderId="37" xfId="0" applyFont="1" applyBorder="1" applyAlignment="1">
      <alignment horizontal="left" vertical="top"/>
    </xf>
    <xf numFmtId="0" fontId="8" fillId="0" borderId="38" xfId="0" applyFont="1" applyBorder="1" applyAlignment="1">
      <alignment horizontal="left" vertical="top"/>
    </xf>
    <xf numFmtId="0" fontId="8" fillId="0" borderId="30" xfId="0" applyFont="1" applyBorder="1" applyAlignment="1">
      <alignment horizontal="left" vertical="top"/>
    </xf>
    <xf numFmtId="0" fontId="8" fillId="0" borderId="49" xfId="0" applyFont="1" applyBorder="1" applyAlignment="1">
      <alignment horizontal="left" vertical="top"/>
    </xf>
    <xf numFmtId="0" fontId="8" fillId="0" borderId="0" xfId="0" applyFont="1" applyAlignment="1">
      <alignment horizontal="left" vertical="top"/>
    </xf>
    <xf numFmtId="0" fontId="8" fillId="0" borderId="35" xfId="0" applyFont="1" applyBorder="1" applyAlignment="1">
      <alignment horizontal="left" vertical="top"/>
    </xf>
    <xf numFmtId="0" fontId="8" fillId="0" borderId="39" xfId="0" applyFont="1" applyBorder="1" applyAlignment="1">
      <alignment horizontal="left" vertical="top"/>
    </xf>
    <xf numFmtId="0" fontId="8" fillId="0" borderId="40" xfId="0" applyFont="1" applyBorder="1" applyAlignment="1">
      <alignment horizontal="left" vertical="top"/>
    </xf>
    <xf numFmtId="0" fontId="8" fillId="0" borderId="24" xfId="0" applyFont="1" applyBorder="1" applyAlignment="1">
      <alignment horizontal="left" vertical="top"/>
    </xf>
    <xf numFmtId="0" fontId="3" fillId="3" borderId="18" xfId="0" applyFont="1" applyFill="1" applyBorder="1" applyAlignment="1">
      <alignment horizontal="left" vertical="center"/>
    </xf>
  </cellXfs>
  <cellStyles count="2">
    <cellStyle name="Normal" xfId="0" builtinId="0"/>
    <cellStyle name="Pourcentage" xfId="1" builtinId="5"/>
  </cellStyles>
  <dxfs count="6"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colors>
    <mruColors>
      <color rgb="FFFFEBEB"/>
      <color rgb="FFFFC1C1"/>
      <color rgb="FF800000"/>
      <color rgb="FFFFD5D5"/>
      <color rgb="FFD53F3F"/>
      <color rgb="FFFFCDCD"/>
      <color rgb="FF009999"/>
      <color rgb="FFFF3300"/>
      <color rgb="FFFF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dk1"/>
                </a:solidFill>
                <a:latin typeface="Leto"/>
                <a:ea typeface="+mn-ea"/>
                <a:cs typeface="+mn-cs"/>
              </a:defRPr>
            </a:pPr>
            <a:r>
              <a:rPr lang="fr-FR" b="1">
                <a:latin typeface="Leto"/>
              </a:rPr>
              <a:t>Part du nombre de RC par produit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dk1"/>
              </a:solidFill>
              <a:latin typeface="Leto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'KPI activité client'!$D$9:$D$10</c:f>
              <c:strCache>
                <c:ptCount val="2"/>
                <c:pt idx="0">
                  <c:v>Année N</c:v>
                </c:pt>
              </c:strCache>
            </c:strRef>
          </c:tx>
          <c:spPr>
            <a:ln w="28575" cap="flat" cmpd="sng" algn="ctr">
              <a:solidFill>
                <a:schemeClr val="accent4"/>
              </a:solidFill>
              <a:prstDash val="solid"/>
              <a:miter lim="800000"/>
            </a:ln>
            <a:effectLst/>
          </c:spPr>
          <c:marker>
            <c:symbol val="none"/>
          </c:marker>
          <c:cat>
            <c:strRef>
              <c:f>'KPI activité client'!$B$11:$C$16</c:f>
              <c:strCache>
                <c:ptCount val="6"/>
                <c:pt idx="0">
                  <c:v>System France</c:v>
                </c:pt>
                <c:pt idx="1">
                  <c:v>Pallet France</c:v>
                </c:pt>
                <c:pt idx="2">
                  <c:v>Premium France</c:v>
                </c:pt>
                <c:pt idx="3">
                  <c:v>System et Prem Inter</c:v>
                </c:pt>
                <c:pt idx="4">
                  <c:v>Direct France</c:v>
                </c:pt>
                <c:pt idx="5">
                  <c:v>Direct Inter</c:v>
                </c:pt>
              </c:strCache>
            </c:strRef>
          </c:cat>
          <c:val>
            <c:numRef>
              <c:f>'KPI activité client'!$F$11:$F$16</c:f>
              <c:numCache>
                <c:formatCode>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05-49A3-BE66-7387B88F3F68}"/>
            </c:ext>
          </c:extLst>
        </c:ser>
        <c:ser>
          <c:idx val="2"/>
          <c:order val="1"/>
          <c:tx>
            <c:strRef>
              <c:f>'KPI activité client'!$E$9:$E$10</c:f>
              <c:strCache>
                <c:ptCount val="2"/>
                <c:pt idx="0">
                  <c:v>Année N-1</c:v>
                </c:pt>
              </c:strCache>
            </c:strRef>
          </c:tx>
          <c:spPr>
            <a:ln w="28575" cap="flat" cmpd="sng" algn="ctr">
              <a:solidFill>
                <a:schemeClr val="accent6"/>
              </a:solidFill>
              <a:prstDash val="solid"/>
              <a:miter lim="800000"/>
            </a:ln>
            <a:effectLst/>
          </c:spPr>
          <c:marker>
            <c:symbol val="none"/>
          </c:marker>
          <c:cat>
            <c:strRef>
              <c:f>'KPI activité client'!$B$11:$C$16</c:f>
              <c:strCache>
                <c:ptCount val="6"/>
                <c:pt idx="0">
                  <c:v>System France</c:v>
                </c:pt>
                <c:pt idx="1">
                  <c:v>Pallet France</c:v>
                </c:pt>
                <c:pt idx="2">
                  <c:v>Premium France</c:v>
                </c:pt>
                <c:pt idx="3">
                  <c:v>System et Prem Inter</c:v>
                </c:pt>
                <c:pt idx="4">
                  <c:v>Direct France</c:v>
                </c:pt>
                <c:pt idx="5">
                  <c:v>Direct Inter</c:v>
                </c:pt>
              </c:strCache>
            </c:strRef>
          </c:cat>
          <c:val>
            <c:numRef>
              <c:f>'KPI activité client'!$G$11:$G$16</c:f>
              <c:numCache>
                <c:formatCode>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05-49A3-BE66-7387B88F3F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9964863"/>
        <c:axId val="1189965823"/>
      </c:lineChart>
      <c:catAx>
        <c:axId val="1189964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Leto"/>
                <a:ea typeface="+mn-ea"/>
                <a:cs typeface="+mn-cs"/>
              </a:defRPr>
            </a:pPr>
            <a:endParaRPr lang="fr-FR"/>
          </a:p>
        </c:txPr>
        <c:crossAx val="1189965823"/>
        <c:crosses val="autoZero"/>
        <c:auto val="1"/>
        <c:lblAlgn val="ctr"/>
        <c:lblOffset val="100"/>
        <c:noMultiLvlLbl val="0"/>
      </c:catAx>
      <c:valAx>
        <c:axId val="1189965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Leto"/>
                <a:ea typeface="+mn-ea"/>
                <a:cs typeface="+mn-cs"/>
              </a:defRPr>
            </a:pPr>
            <a:endParaRPr lang="fr-FR"/>
          </a:p>
        </c:txPr>
        <c:crossAx val="1189964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Leto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fr-FR" b="1"/>
              <a:t>CA </a:t>
            </a:r>
            <a:r>
              <a:rPr lang="fr-FR" sz="1400" b="1" i="0" u="none" strike="noStrike" kern="1200" spc="0" baseline="0">
                <a:solidFill>
                  <a:sysClr val="windowText" lastClr="000000"/>
                </a:solidFill>
              </a:rPr>
              <a:t>ANNÉE 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7A6-4120-8090-4B137DB12BA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7A6-4120-8090-4B137DB12BA7}"/>
              </c:ext>
            </c:extLst>
          </c:dPt>
          <c:dLbls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'KPI activité client'!$R$40:$R$41</c:f>
              <c:strCache>
                <c:ptCount val="2"/>
                <c:pt idx="0">
                  <c:v>Flux Nationaux</c:v>
                </c:pt>
                <c:pt idx="1">
                  <c:v>Flux Internationaux</c:v>
                </c:pt>
              </c:strCache>
            </c:strRef>
          </c:cat>
          <c:val>
            <c:numRef>
              <c:f>'KPI activité client'!$W$40:$W$41</c:f>
              <c:numCache>
                <c:formatCode>0.0%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34-4CEA-A1CF-60FCE67B52CC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dk1"/>
                </a:solidFill>
                <a:latin typeface="Leto"/>
                <a:ea typeface="+mn-ea"/>
                <a:cs typeface="+mn-cs"/>
              </a:defRPr>
            </a:pPr>
            <a:r>
              <a:rPr lang="fr-FR" b="1">
                <a:latin typeface="Leto"/>
              </a:rPr>
              <a:t>Part de RC Messagerie/Affrètement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dk1"/>
              </a:solidFill>
              <a:latin typeface="Leto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'KPI activité client'!$B$18:$C$18</c:f>
              <c:strCache>
                <c:ptCount val="2"/>
                <c:pt idx="0">
                  <c:v>Messagerie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'KPI activité client'!$D$9:$E$10</c:f>
              <c:strCache>
                <c:ptCount val="2"/>
                <c:pt idx="0">
                  <c:v>Année N</c:v>
                </c:pt>
                <c:pt idx="1">
                  <c:v>Année N-1</c:v>
                </c:pt>
              </c:strCache>
            </c:strRef>
          </c:cat>
          <c:val>
            <c:numRef>
              <c:f>'KPI activité client'!$F$18:$G$18</c:f>
              <c:numCache>
                <c:formatCode>0.00%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9A-4698-A443-5AD40E2DC80E}"/>
            </c:ext>
          </c:extLst>
        </c:ser>
        <c:ser>
          <c:idx val="1"/>
          <c:order val="1"/>
          <c:tx>
            <c:strRef>
              <c:f>'KPI activité client'!$B$19:$C$19</c:f>
              <c:strCache>
                <c:ptCount val="2"/>
                <c:pt idx="0">
                  <c:v>Affrètement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'KPI activité client'!$D$9:$E$10</c:f>
              <c:strCache>
                <c:ptCount val="2"/>
                <c:pt idx="0">
                  <c:v>Année N</c:v>
                </c:pt>
                <c:pt idx="1">
                  <c:v>Année N-1</c:v>
                </c:pt>
              </c:strCache>
            </c:strRef>
          </c:cat>
          <c:val>
            <c:numRef>
              <c:f>'KPI activité client'!$F$19:$G$19</c:f>
              <c:numCache>
                <c:formatCode>0.00%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9A-4698-A443-5AD40E2DC8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15542383"/>
        <c:axId val="1815554383"/>
      </c:barChart>
      <c:catAx>
        <c:axId val="18155423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Leto"/>
                <a:ea typeface="+mn-ea"/>
                <a:cs typeface="+mn-cs"/>
              </a:defRPr>
            </a:pPr>
            <a:endParaRPr lang="fr-FR"/>
          </a:p>
        </c:txPr>
        <c:crossAx val="1815554383"/>
        <c:crosses val="autoZero"/>
        <c:auto val="1"/>
        <c:lblAlgn val="ctr"/>
        <c:lblOffset val="100"/>
        <c:noMultiLvlLbl val="0"/>
      </c:catAx>
      <c:valAx>
        <c:axId val="1815554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Leto"/>
                <a:ea typeface="+mn-ea"/>
                <a:cs typeface="+mn-cs"/>
              </a:defRPr>
            </a:pPr>
            <a:endParaRPr lang="fr-FR"/>
          </a:p>
        </c:txPr>
        <c:crossAx val="1815542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Leto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dk1"/>
                </a:solidFill>
                <a:latin typeface="Leto"/>
                <a:ea typeface="+mn-ea"/>
                <a:cs typeface="+mn-cs"/>
              </a:defRPr>
            </a:pPr>
            <a:r>
              <a:rPr lang="fr-FR" b="1">
                <a:latin typeface="Leto"/>
              </a:rPr>
              <a:t>Part de kg de tonnage par produit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dk1"/>
              </a:solidFill>
              <a:latin typeface="Leto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'KPI activité client'!$L$9:$L$10</c:f>
              <c:strCache>
                <c:ptCount val="2"/>
                <c:pt idx="0">
                  <c:v>Année N</c:v>
                </c:pt>
              </c:strCache>
            </c:strRef>
          </c:tx>
          <c:spPr>
            <a:ln w="28575" cap="flat" cmpd="sng" algn="ctr">
              <a:solidFill>
                <a:schemeClr val="accent4"/>
              </a:solidFill>
              <a:prstDash val="solid"/>
              <a:miter lim="800000"/>
            </a:ln>
            <a:effectLst/>
          </c:spPr>
          <c:marker>
            <c:symbol val="none"/>
          </c:marker>
          <c:cat>
            <c:strRef>
              <c:f>'KPI activité client'!$J$11:$K$16</c:f>
              <c:strCache>
                <c:ptCount val="6"/>
                <c:pt idx="0">
                  <c:v>System France</c:v>
                </c:pt>
                <c:pt idx="1">
                  <c:v>Pallet France</c:v>
                </c:pt>
                <c:pt idx="2">
                  <c:v>Premium France</c:v>
                </c:pt>
                <c:pt idx="3">
                  <c:v>System et Prem Inter</c:v>
                </c:pt>
                <c:pt idx="4">
                  <c:v>Direct France</c:v>
                </c:pt>
                <c:pt idx="5">
                  <c:v>Direct Inter</c:v>
                </c:pt>
              </c:strCache>
            </c:strRef>
          </c:cat>
          <c:val>
            <c:numRef>
              <c:f>'KPI activité client'!$N$11:$N$16</c:f>
              <c:numCache>
                <c:formatCode>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A1-481A-A705-A9B11C8AEBF4}"/>
            </c:ext>
          </c:extLst>
        </c:ser>
        <c:ser>
          <c:idx val="2"/>
          <c:order val="1"/>
          <c:tx>
            <c:strRef>
              <c:f>'KPI activité client'!$M$9:$M$10</c:f>
              <c:strCache>
                <c:ptCount val="2"/>
                <c:pt idx="0">
                  <c:v>Année N-1</c:v>
                </c:pt>
              </c:strCache>
            </c:strRef>
          </c:tx>
          <c:spPr>
            <a:ln w="28575" cap="flat" cmpd="sng" algn="ctr">
              <a:solidFill>
                <a:schemeClr val="accent6"/>
              </a:solidFill>
              <a:prstDash val="solid"/>
              <a:miter lim="800000"/>
            </a:ln>
            <a:effectLst/>
          </c:spPr>
          <c:marker>
            <c:symbol val="none"/>
          </c:marker>
          <c:cat>
            <c:strRef>
              <c:f>'KPI activité client'!$J$11:$K$16</c:f>
              <c:strCache>
                <c:ptCount val="6"/>
                <c:pt idx="0">
                  <c:v>System France</c:v>
                </c:pt>
                <c:pt idx="1">
                  <c:v>Pallet France</c:v>
                </c:pt>
                <c:pt idx="2">
                  <c:v>Premium France</c:v>
                </c:pt>
                <c:pt idx="3">
                  <c:v>System et Prem Inter</c:v>
                </c:pt>
                <c:pt idx="4">
                  <c:v>Direct France</c:v>
                </c:pt>
                <c:pt idx="5">
                  <c:v>Direct Inter</c:v>
                </c:pt>
              </c:strCache>
            </c:strRef>
          </c:cat>
          <c:val>
            <c:numRef>
              <c:f>'KPI activité client'!$O$11:$O$16</c:f>
              <c:numCache>
                <c:formatCode>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A1-481A-A705-A9B11C8AEB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9964863"/>
        <c:axId val="1189965823"/>
      </c:lineChart>
      <c:catAx>
        <c:axId val="1189964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Leto"/>
                <a:ea typeface="+mn-ea"/>
                <a:cs typeface="+mn-cs"/>
              </a:defRPr>
            </a:pPr>
            <a:endParaRPr lang="fr-FR"/>
          </a:p>
        </c:txPr>
        <c:crossAx val="1189965823"/>
        <c:crosses val="autoZero"/>
        <c:auto val="1"/>
        <c:lblAlgn val="ctr"/>
        <c:lblOffset val="100"/>
        <c:noMultiLvlLbl val="0"/>
      </c:catAx>
      <c:valAx>
        <c:axId val="1189965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Leto"/>
                <a:ea typeface="+mn-ea"/>
                <a:cs typeface="+mn-cs"/>
              </a:defRPr>
            </a:pPr>
            <a:endParaRPr lang="fr-FR"/>
          </a:p>
        </c:txPr>
        <c:crossAx val="1189964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Leto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dk1"/>
                </a:solidFill>
                <a:latin typeface="Leto"/>
                <a:ea typeface="+mn-ea"/>
                <a:cs typeface="+mn-cs"/>
              </a:defRPr>
            </a:pPr>
            <a:r>
              <a:rPr lang="fr-FR" b="1">
                <a:latin typeface="Leto"/>
              </a:rPr>
              <a:t>Part de tonnage Messagerie/Affrètement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dk1"/>
              </a:solidFill>
              <a:latin typeface="Leto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'KPI activité client'!$J$18:$K$18</c:f>
              <c:strCache>
                <c:ptCount val="2"/>
                <c:pt idx="0">
                  <c:v>Messagerie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'KPI activité client'!$L$9:$M$10</c:f>
              <c:strCache>
                <c:ptCount val="2"/>
                <c:pt idx="0">
                  <c:v>Année N</c:v>
                </c:pt>
                <c:pt idx="1">
                  <c:v>Année N-1</c:v>
                </c:pt>
              </c:strCache>
            </c:strRef>
          </c:cat>
          <c:val>
            <c:numRef>
              <c:f>'KPI activité client'!$N$18:$O$18</c:f>
              <c:numCache>
                <c:formatCode>0.00%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ED-4280-B01E-6407BC4CB19F}"/>
            </c:ext>
          </c:extLst>
        </c:ser>
        <c:ser>
          <c:idx val="1"/>
          <c:order val="1"/>
          <c:tx>
            <c:strRef>
              <c:f>'KPI activité client'!$J$19:$K$19</c:f>
              <c:strCache>
                <c:ptCount val="2"/>
                <c:pt idx="0">
                  <c:v>Affrètement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'KPI activité client'!$L$9:$M$10</c:f>
              <c:strCache>
                <c:ptCount val="2"/>
                <c:pt idx="0">
                  <c:v>Année N</c:v>
                </c:pt>
                <c:pt idx="1">
                  <c:v>Année N-1</c:v>
                </c:pt>
              </c:strCache>
            </c:strRef>
          </c:cat>
          <c:val>
            <c:numRef>
              <c:f>'KPI activité client'!$N$19:$O$19</c:f>
              <c:numCache>
                <c:formatCode>0.00%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DED-4280-B01E-6407BC4CB1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15542383"/>
        <c:axId val="1815554383"/>
      </c:barChart>
      <c:catAx>
        <c:axId val="18155423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Leto"/>
                <a:ea typeface="+mn-ea"/>
                <a:cs typeface="+mn-cs"/>
              </a:defRPr>
            </a:pPr>
            <a:endParaRPr lang="fr-FR"/>
          </a:p>
        </c:txPr>
        <c:crossAx val="1815554383"/>
        <c:crosses val="autoZero"/>
        <c:auto val="1"/>
        <c:lblAlgn val="ctr"/>
        <c:lblOffset val="100"/>
        <c:noMultiLvlLbl val="0"/>
      </c:catAx>
      <c:valAx>
        <c:axId val="1815554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Leto"/>
                <a:ea typeface="+mn-ea"/>
                <a:cs typeface="+mn-cs"/>
              </a:defRPr>
            </a:pPr>
            <a:endParaRPr lang="fr-FR"/>
          </a:p>
        </c:txPr>
        <c:crossAx val="1815542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Leto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dk1"/>
                </a:solidFill>
                <a:latin typeface="Leto"/>
                <a:ea typeface="+mn-ea"/>
                <a:cs typeface="+mn-cs"/>
              </a:defRPr>
            </a:pPr>
            <a:r>
              <a:rPr lang="fr-FR" b="1">
                <a:latin typeface="Leto"/>
              </a:rPr>
              <a:t>Part du CA par produit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dk1"/>
              </a:solidFill>
              <a:latin typeface="Leto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'KPI activité client'!$D$36:$D$37</c:f>
              <c:strCache>
                <c:ptCount val="2"/>
                <c:pt idx="0">
                  <c:v>Année N</c:v>
                </c:pt>
              </c:strCache>
            </c:strRef>
          </c:tx>
          <c:spPr>
            <a:ln w="28575" cap="flat" cmpd="sng" algn="ctr">
              <a:solidFill>
                <a:schemeClr val="accent4"/>
              </a:solidFill>
              <a:prstDash val="solid"/>
              <a:miter lim="800000"/>
            </a:ln>
            <a:effectLst/>
          </c:spPr>
          <c:marker>
            <c:symbol val="none"/>
          </c:marker>
          <c:cat>
            <c:strRef>
              <c:f>'KPI activité client'!$B$38:$C$43</c:f>
              <c:strCache>
                <c:ptCount val="6"/>
                <c:pt idx="0">
                  <c:v>System France</c:v>
                </c:pt>
                <c:pt idx="1">
                  <c:v>Pallet France</c:v>
                </c:pt>
                <c:pt idx="2">
                  <c:v>Premium France</c:v>
                </c:pt>
                <c:pt idx="3">
                  <c:v>System et Prem Inter</c:v>
                </c:pt>
                <c:pt idx="4">
                  <c:v>Direct France</c:v>
                </c:pt>
                <c:pt idx="5">
                  <c:v>Direct Inter</c:v>
                </c:pt>
              </c:strCache>
            </c:strRef>
          </c:cat>
          <c:val>
            <c:numRef>
              <c:f>'KPI activité client'!$F$38:$F$43</c:f>
              <c:numCache>
                <c:formatCode>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48-46B1-A4E4-B58A4F6AC112}"/>
            </c:ext>
          </c:extLst>
        </c:ser>
        <c:ser>
          <c:idx val="2"/>
          <c:order val="1"/>
          <c:tx>
            <c:strRef>
              <c:f>'KPI activité client'!$E$36:$E$37</c:f>
              <c:strCache>
                <c:ptCount val="2"/>
                <c:pt idx="0">
                  <c:v>Année N-1</c:v>
                </c:pt>
              </c:strCache>
            </c:strRef>
          </c:tx>
          <c:spPr>
            <a:ln w="28575" cap="flat" cmpd="sng" algn="ctr">
              <a:solidFill>
                <a:schemeClr val="accent6"/>
              </a:solidFill>
              <a:prstDash val="solid"/>
              <a:miter lim="800000"/>
            </a:ln>
            <a:effectLst/>
          </c:spPr>
          <c:marker>
            <c:symbol val="none"/>
          </c:marker>
          <c:cat>
            <c:strRef>
              <c:f>'KPI activité client'!$B$38:$C$43</c:f>
              <c:strCache>
                <c:ptCount val="6"/>
                <c:pt idx="0">
                  <c:v>System France</c:v>
                </c:pt>
                <c:pt idx="1">
                  <c:v>Pallet France</c:v>
                </c:pt>
                <c:pt idx="2">
                  <c:v>Premium France</c:v>
                </c:pt>
                <c:pt idx="3">
                  <c:v>System et Prem Inter</c:v>
                </c:pt>
                <c:pt idx="4">
                  <c:v>Direct France</c:v>
                </c:pt>
                <c:pt idx="5">
                  <c:v>Direct Inter</c:v>
                </c:pt>
              </c:strCache>
            </c:strRef>
          </c:cat>
          <c:val>
            <c:numRef>
              <c:f>'KPI activité client'!$G$38:$G$43</c:f>
              <c:numCache>
                <c:formatCode>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48-46B1-A4E4-B58A4F6AC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9964863"/>
        <c:axId val="1189965823"/>
      </c:lineChart>
      <c:catAx>
        <c:axId val="1189964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Leto"/>
                <a:ea typeface="+mn-ea"/>
                <a:cs typeface="+mn-cs"/>
              </a:defRPr>
            </a:pPr>
            <a:endParaRPr lang="fr-FR"/>
          </a:p>
        </c:txPr>
        <c:crossAx val="1189965823"/>
        <c:crosses val="autoZero"/>
        <c:auto val="1"/>
        <c:lblAlgn val="ctr"/>
        <c:lblOffset val="100"/>
        <c:noMultiLvlLbl val="0"/>
      </c:catAx>
      <c:valAx>
        <c:axId val="1189965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Leto"/>
                <a:ea typeface="+mn-ea"/>
                <a:cs typeface="+mn-cs"/>
              </a:defRPr>
            </a:pPr>
            <a:endParaRPr lang="fr-FR"/>
          </a:p>
        </c:txPr>
        <c:crossAx val="1189964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Leto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dk1"/>
                </a:solidFill>
                <a:latin typeface="Leto"/>
                <a:ea typeface="+mn-ea"/>
                <a:cs typeface="+mn-cs"/>
              </a:defRPr>
            </a:pPr>
            <a:r>
              <a:rPr lang="fr-FR" b="1">
                <a:latin typeface="Leto"/>
              </a:rPr>
              <a:t>Part du CA Messagerie/Affrètement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dk1"/>
              </a:solidFill>
              <a:latin typeface="Leto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'KPI activité client'!$B$45:$C$45</c:f>
              <c:strCache>
                <c:ptCount val="2"/>
                <c:pt idx="0">
                  <c:v>Messagerie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'KPI activité client'!$D$36:$E$37</c:f>
              <c:strCache>
                <c:ptCount val="2"/>
                <c:pt idx="0">
                  <c:v>Année N</c:v>
                </c:pt>
                <c:pt idx="1">
                  <c:v>Année N-1</c:v>
                </c:pt>
              </c:strCache>
            </c:strRef>
          </c:cat>
          <c:val>
            <c:numRef>
              <c:f>'KPI activité client'!$F$45:$G$45</c:f>
              <c:numCache>
                <c:formatCode>0.00%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1F9-4DBA-B709-3826FFEC0610}"/>
            </c:ext>
          </c:extLst>
        </c:ser>
        <c:ser>
          <c:idx val="1"/>
          <c:order val="1"/>
          <c:tx>
            <c:strRef>
              <c:f>'KPI activité client'!$B$46:$C$46</c:f>
              <c:strCache>
                <c:ptCount val="2"/>
                <c:pt idx="0">
                  <c:v>Affrètement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'KPI activité client'!$D$36:$E$37</c:f>
              <c:strCache>
                <c:ptCount val="2"/>
                <c:pt idx="0">
                  <c:v>Année N</c:v>
                </c:pt>
                <c:pt idx="1">
                  <c:v>Année N-1</c:v>
                </c:pt>
              </c:strCache>
            </c:strRef>
          </c:cat>
          <c:val>
            <c:numRef>
              <c:f>'KPI activité client'!$F$46:$G$46</c:f>
              <c:numCache>
                <c:formatCode>0.00%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1F9-4DBA-B709-3826FFEC06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15542383"/>
        <c:axId val="1815554383"/>
      </c:barChart>
      <c:catAx>
        <c:axId val="18155423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Leto"/>
                <a:ea typeface="+mn-ea"/>
                <a:cs typeface="+mn-cs"/>
              </a:defRPr>
            </a:pPr>
            <a:endParaRPr lang="fr-FR"/>
          </a:p>
        </c:txPr>
        <c:crossAx val="1815554383"/>
        <c:crosses val="autoZero"/>
        <c:auto val="1"/>
        <c:lblAlgn val="ctr"/>
        <c:lblOffset val="100"/>
        <c:noMultiLvlLbl val="0"/>
      </c:catAx>
      <c:valAx>
        <c:axId val="1815554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15542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Leto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1" i="0" u="none" strike="noStrike" kern="1200" spc="0" baseline="0">
                <a:solidFill>
                  <a:schemeClr val="dk1"/>
                </a:solidFill>
                <a:latin typeface="Leto"/>
                <a:ea typeface="+mn-ea"/>
                <a:cs typeface="+mn-cs"/>
              </a:defRPr>
            </a:pPr>
            <a:r>
              <a:rPr lang="fr-FR" b="1">
                <a:latin typeface="Leto"/>
              </a:rPr>
              <a:t>Part</a:t>
            </a:r>
            <a:r>
              <a:rPr lang="fr-FR" b="1" baseline="0">
                <a:latin typeface="Leto"/>
              </a:rPr>
              <a:t> d</a:t>
            </a:r>
            <a:r>
              <a:rPr lang="fr-FR" b="1">
                <a:latin typeface="Leto"/>
              </a:rPr>
              <a:t>u poids moyen par produit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1" i="0" u="none" strike="noStrike" kern="1200" spc="0" baseline="0">
              <a:solidFill>
                <a:schemeClr val="dk1"/>
              </a:solidFill>
              <a:latin typeface="Leto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'KPI activité client'!$L$36:$L$37</c:f>
              <c:strCache>
                <c:ptCount val="2"/>
                <c:pt idx="0">
                  <c:v>Année N</c:v>
                </c:pt>
              </c:strCache>
            </c:strRef>
          </c:tx>
          <c:spPr>
            <a:ln w="28575" cap="flat" cmpd="sng" algn="ctr">
              <a:solidFill>
                <a:schemeClr val="accent4"/>
              </a:solidFill>
              <a:prstDash val="solid"/>
              <a:miter lim="800000"/>
            </a:ln>
            <a:effectLst/>
          </c:spPr>
          <c:marker>
            <c:symbol val="none"/>
          </c:marker>
          <c:cat>
            <c:strRef>
              <c:f>'KPI activité client'!$J$38:$K$41</c:f>
              <c:strCache>
                <c:ptCount val="4"/>
                <c:pt idx="0">
                  <c:v>System France</c:v>
                </c:pt>
                <c:pt idx="1">
                  <c:v>Pallet France</c:v>
                </c:pt>
                <c:pt idx="2">
                  <c:v>Premium France</c:v>
                </c:pt>
                <c:pt idx="3">
                  <c:v>System et Prem Inter</c:v>
                </c:pt>
              </c:strCache>
            </c:strRef>
          </c:cat>
          <c:val>
            <c:numRef>
              <c:f>'KPI activité client'!$N$38:$N$41</c:f>
              <c:numCache>
                <c:formatCode>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5F-449A-962E-9C0F6930DF8F}"/>
            </c:ext>
          </c:extLst>
        </c:ser>
        <c:ser>
          <c:idx val="2"/>
          <c:order val="1"/>
          <c:tx>
            <c:strRef>
              <c:f>'KPI activité client'!$M$36:$M$37</c:f>
              <c:strCache>
                <c:ptCount val="2"/>
                <c:pt idx="0">
                  <c:v>Année N-1</c:v>
                </c:pt>
              </c:strCache>
            </c:strRef>
          </c:tx>
          <c:spPr>
            <a:ln w="28575" cap="flat" cmpd="sng" algn="ctr">
              <a:solidFill>
                <a:schemeClr val="accent6"/>
              </a:solidFill>
              <a:prstDash val="solid"/>
              <a:miter lim="800000"/>
            </a:ln>
            <a:effectLst/>
          </c:spPr>
          <c:marker>
            <c:symbol val="none"/>
          </c:marker>
          <c:cat>
            <c:strRef>
              <c:f>'KPI activité client'!$J$38:$K$41</c:f>
              <c:strCache>
                <c:ptCount val="4"/>
                <c:pt idx="0">
                  <c:v>System France</c:v>
                </c:pt>
                <c:pt idx="1">
                  <c:v>Pallet France</c:v>
                </c:pt>
                <c:pt idx="2">
                  <c:v>Premium France</c:v>
                </c:pt>
                <c:pt idx="3">
                  <c:v>System et Prem Inter</c:v>
                </c:pt>
              </c:strCache>
            </c:strRef>
          </c:cat>
          <c:val>
            <c:numRef>
              <c:f>'KPI activité client'!$O$38:$O$41</c:f>
              <c:numCache>
                <c:formatCode>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5F-449A-962E-9C0F6930DF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9964863"/>
        <c:axId val="1189965823"/>
      </c:lineChart>
      <c:catAx>
        <c:axId val="1189964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Leto"/>
                <a:ea typeface="+mn-ea"/>
                <a:cs typeface="+mn-cs"/>
              </a:defRPr>
            </a:pPr>
            <a:endParaRPr lang="fr-FR"/>
          </a:p>
        </c:txPr>
        <c:crossAx val="1189965823"/>
        <c:crosses val="autoZero"/>
        <c:auto val="1"/>
        <c:lblAlgn val="ctr"/>
        <c:lblOffset val="100"/>
        <c:noMultiLvlLbl val="0"/>
      </c:catAx>
      <c:valAx>
        <c:axId val="1189965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Leto"/>
                <a:ea typeface="+mn-ea"/>
                <a:cs typeface="+mn-cs"/>
              </a:defRPr>
            </a:pPr>
            <a:endParaRPr lang="fr-FR"/>
          </a:p>
        </c:txPr>
        <c:crossAx val="1189964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Leto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fr-FR" b="1"/>
              <a:t>RC ANNÉE</a:t>
            </a:r>
            <a:r>
              <a:rPr lang="fr-FR" b="1" baseline="0"/>
              <a:t> N</a:t>
            </a:r>
            <a:endParaRPr lang="fr-FR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0B8-42E0-A2EB-1D61D92E921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0B8-42E0-A2EB-1D61D92E9217}"/>
              </c:ext>
            </c:extLst>
          </c:dPt>
          <c:dLbls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'KPI activité client'!$R$40:$R$41</c:f>
              <c:strCache>
                <c:ptCount val="2"/>
                <c:pt idx="0">
                  <c:v>Flux Nationaux</c:v>
                </c:pt>
                <c:pt idx="1">
                  <c:v>Flux Internationaux</c:v>
                </c:pt>
              </c:strCache>
            </c:strRef>
          </c:cat>
          <c:val>
            <c:numRef>
              <c:f>'KPI activité client'!$S$40:$S$41</c:f>
              <c:numCache>
                <c:formatCode>0.0%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2A-4AD3-AABD-FC5F3E7898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TON.</a:t>
            </a:r>
            <a:r>
              <a:rPr lang="en-US" b="1" baseline="0"/>
              <a:t> </a:t>
            </a:r>
            <a:r>
              <a:rPr lang="fr-FR" sz="1400" b="1" i="0" u="none" strike="noStrike" kern="1200" spc="0" baseline="0">
                <a:solidFill>
                  <a:sysClr val="windowText" lastClr="000000"/>
                </a:solidFill>
              </a:rPr>
              <a:t>ANNÉE 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1D4-45FB-BEAD-361919B09B3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1D4-45FB-BEAD-361919B09B39}"/>
              </c:ext>
            </c:extLst>
          </c:dPt>
          <c:dLbls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'KPI activité client'!$R$40:$R$41</c:f>
              <c:strCache>
                <c:ptCount val="2"/>
                <c:pt idx="0">
                  <c:v>Flux Nationaux</c:v>
                </c:pt>
                <c:pt idx="1">
                  <c:v>Flux Internationaux</c:v>
                </c:pt>
              </c:strCache>
            </c:strRef>
          </c:cat>
          <c:val>
            <c:numRef>
              <c:f>'KPI activité client'!$U$40:$U$41</c:f>
              <c:numCache>
                <c:formatCode>0.0%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23-4EE9-803F-6E1CB2344A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1.png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0.xml"/><Relationship Id="rId5" Type="http://schemas.openxmlformats.org/officeDocument/2006/relationships/chart" Target="../charts/chart5.xml"/><Relationship Id="rId10" Type="http://schemas.openxmlformats.org/officeDocument/2006/relationships/chart" Target="../charts/chart9.xml"/><Relationship Id="rId4" Type="http://schemas.openxmlformats.org/officeDocument/2006/relationships/chart" Target="../charts/chart4.xml"/><Relationship Id="rId9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1299882</xdr:colOff>
      <xdr:row>20</xdr:row>
      <xdr:rowOff>2564</xdr:rowOff>
    </xdr:from>
    <xdr:to>
      <xdr:col>5</xdr:col>
      <xdr:colOff>9525</xdr:colOff>
      <xdr:row>32</xdr:row>
      <xdr:rowOff>171450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321C0F8D-AE2C-FC1D-962E-EF38550FA8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190496</xdr:colOff>
      <xdr:row>19</xdr:row>
      <xdr:rowOff>189768</xdr:rowOff>
    </xdr:from>
    <xdr:to>
      <xdr:col>8</xdr:col>
      <xdr:colOff>150717</xdr:colOff>
      <xdr:row>32</xdr:row>
      <xdr:rowOff>171450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A68239D8-B43E-60DB-658F-B63B267AF0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748397</xdr:colOff>
      <xdr:row>20</xdr:row>
      <xdr:rowOff>19050</xdr:rowOff>
    </xdr:from>
    <xdr:to>
      <xdr:col>12</xdr:col>
      <xdr:colOff>952504</xdr:colOff>
      <xdr:row>32</xdr:row>
      <xdr:rowOff>171450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74C7B1F9-D32A-4A9C-A188-B151076A6E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129270</xdr:colOff>
      <xdr:row>20</xdr:row>
      <xdr:rowOff>18317</xdr:rowOff>
    </xdr:from>
    <xdr:to>
      <xdr:col>16</xdr:col>
      <xdr:colOff>129270</xdr:colOff>
      <xdr:row>32</xdr:row>
      <xdr:rowOff>171450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9A652935-1C70-40D0-B4FB-3D68574842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1213837</xdr:colOff>
      <xdr:row>46</xdr:row>
      <xdr:rowOff>166006</xdr:rowOff>
    </xdr:from>
    <xdr:to>
      <xdr:col>4</xdr:col>
      <xdr:colOff>945698</xdr:colOff>
      <xdr:row>59</xdr:row>
      <xdr:rowOff>142874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7D3B7301-9A53-4AB5-840A-4FD29EEED8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132484</xdr:colOff>
      <xdr:row>46</xdr:row>
      <xdr:rowOff>166006</xdr:rowOff>
    </xdr:from>
    <xdr:to>
      <xdr:col>8</xdr:col>
      <xdr:colOff>210838</xdr:colOff>
      <xdr:row>59</xdr:row>
      <xdr:rowOff>142875</xdr:rowOff>
    </xdr:to>
    <xdr:graphicFrame macro="">
      <xdr:nvGraphicFramePr>
        <xdr:cNvPr id="12" name="Graphique 11">
          <a:extLst>
            <a:ext uri="{FF2B5EF4-FFF2-40B4-BE49-F238E27FC236}">
              <a16:creationId xmlns:a16="http://schemas.microsoft.com/office/drawing/2014/main" id="{25C1646A-B880-4FF3-9CFF-7E7330E0E8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777689</xdr:colOff>
      <xdr:row>42</xdr:row>
      <xdr:rowOff>168089</xdr:rowOff>
    </xdr:from>
    <xdr:to>
      <xdr:col>16</xdr:col>
      <xdr:colOff>34020</xdr:colOff>
      <xdr:row>59</xdr:row>
      <xdr:rowOff>161925</xdr:rowOff>
    </xdr:to>
    <xdr:graphicFrame macro="">
      <xdr:nvGraphicFramePr>
        <xdr:cNvPr id="13" name="Graphique 12">
          <a:extLst>
            <a:ext uri="{FF2B5EF4-FFF2-40B4-BE49-F238E27FC236}">
              <a16:creationId xmlns:a16="http://schemas.microsoft.com/office/drawing/2014/main" id="{DE4DB2C5-3206-4CFA-964B-E7FF230414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0</xdr:col>
      <xdr:colOff>201706</xdr:colOff>
      <xdr:row>1</xdr:row>
      <xdr:rowOff>16090</xdr:rowOff>
    </xdr:from>
    <xdr:to>
      <xdr:col>3</xdr:col>
      <xdr:colOff>50593</xdr:colOff>
      <xdr:row>2</xdr:row>
      <xdr:rowOff>277223</xdr:rowOff>
    </xdr:to>
    <xdr:pic>
      <xdr:nvPicPr>
        <xdr:cNvPr id="15" name="Image 14">
          <a:extLst>
            <a:ext uri="{FF2B5EF4-FFF2-40B4-BE49-F238E27FC236}">
              <a16:creationId xmlns:a16="http://schemas.microsoft.com/office/drawing/2014/main" id="{4D91DF05-E968-4B64-928C-66AAA2B1C0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706" y="206590"/>
          <a:ext cx="2594328" cy="443351"/>
        </a:xfrm>
        <a:prstGeom prst="rect">
          <a:avLst/>
        </a:prstGeom>
      </xdr:spPr>
    </xdr:pic>
    <xdr:clientData/>
  </xdr:twoCellAnchor>
  <xdr:twoCellAnchor>
    <xdr:from>
      <xdr:col>17</xdr:col>
      <xdr:colOff>1400175</xdr:colOff>
      <xdr:row>43</xdr:row>
      <xdr:rowOff>164025</xdr:rowOff>
    </xdr:from>
    <xdr:to>
      <xdr:col>20</xdr:col>
      <xdr:colOff>9525</xdr:colOff>
      <xdr:row>60</xdr:row>
      <xdr:rowOff>49695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D6F23904-6BE1-8A7A-E0D7-567EDFB6B6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20</xdr:col>
      <xdr:colOff>0</xdr:colOff>
      <xdr:row>43</xdr:row>
      <xdr:rowOff>166686</xdr:rowOff>
    </xdr:from>
    <xdr:to>
      <xdr:col>21</xdr:col>
      <xdr:colOff>942975</xdr:colOff>
      <xdr:row>60</xdr:row>
      <xdr:rowOff>47625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3C20EEBD-8B92-167B-77C8-780E51ED0A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21</xdr:col>
      <xdr:colOff>942975</xdr:colOff>
      <xdr:row>43</xdr:row>
      <xdr:rowOff>166686</xdr:rowOff>
    </xdr:from>
    <xdr:to>
      <xdr:col>24</xdr:col>
      <xdr:colOff>0</xdr:colOff>
      <xdr:row>60</xdr:row>
      <xdr:rowOff>47625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BB2DC026-9EE9-0572-5DFC-EBAFECF019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AAB63-22C1-453C-8EAD-EAD175AB2B6C}">
  <dimension ref="A3:X50"/>
  <sheetViews>
    <sheetView showGridLines="0" tabSelected="1" zoomScale="70" zoomScaleNormal="70" workbookViewId="0">
      <selection activeCell="P4" sqref="P4"/>
    </sheetView>
  </sheetViews>
  <sheetFormatPr baseColWidth="10" defaultColWidth="11.42578125" defaultRowHeight="14.25"/>
  <cols>
    <col min="1" max="1" width="19.7109375" style="34" customWidth="1"/>
    <col min="2" max="3" width="10.7109375" style="34" customWidth="1"/>
    <col min="4" max="7" width="14.28515625" style="34" customWidth="1"/>
    <col min="8" max="8" width="21.5703125" style="34" customWidth="1"/>
    <col min="9" max="9" width="11.42578125" style="34"/>
    <col min="10" max="11" width="10.7109375" style="34" customWidth="1"/>
    <col min="12" max="15" width="14.28515625" style="34" customWidth="1"/>
    <col min="16" max="16" width="21.5703125" style="34" customWidth="1"/>
    <col min="17" max="17" width="11.42578125" style="34"/>
    <col min="18" max="18" width="21.5703125" style="34" customWidth="1"/>
    <col min="19" max="24" width="14.28515625" style="34" customWidth="1"/>
    <col min="25" max="16384" width="11.42578125" style="34"/>
  </cols>
  <sheetData>
    <row r="3" spans="1:24" ht="37.5" customHeight="1">
      <c r="D3" s="35"/>
      <c r="E3" s="35"/>
      <c r="F3" s="35"/>
      <c r="G3" s="126" t="s">
        <v>27</v>
      </c>
      <c r="H3" s="126"/>
      <c r="I3" s="126"/>
      <c r="J3" s="126"/>
      <c r="K3" s="126"/>
      <c r="L3" s="126"/>
    </row>
    <row r="4" spans="1:24" ht="113.25" customHeight="1">
      <c r="D4" s="36"/>
      <c r="E4" s="36"/>
      <c r="F4" s="36"/>
      <c r="G4" s="135" t="s">
        <v>29</v>
      </c>
      <c r="H4" s="135"/>
      <c r="I4" s="135"/>
      <c r="J4" s="135"/>
      <c r="K4" s="135"/>
      <c r="L4" s="135"/>
    </row>
    <row r="5" spans="1:24" ht="18">
      <c r="D5" s="62"/>
      <c r="E5" s="37"/>
      <c r="F5" s="37"/>
      <c r="G5" s="127" t="s">
        <v>35</v>
      </c>
      <c r="H5" s="127"/>
      <c r="I5" s="127"/>
      <c r="J5" s="127"/>
      <c r="K5" s="127"/>
      <c r="L5" s="127"/>
    </row>
    <row r="6" spans="1:24" ht="15">
      <c r="D6" s="38"/>
      <c r="E6" s="38"/>
      <c r="F6" s="38"/>
      <c r="G6" s="151"/>
      <c r="H6" s="151"/>
      <c r="I6" s="82">
        <v>8</v>
      </c>
      <c r="J6" s="152"/>
      <c r="K6" s="152"/>
      <c r="L6" s="152"/>
    </row>
    <row r="7" spans="1:24" ht="15" customHeight="1" thickBot="1"/>
    <row r="8" spans="1:24" ht="22.5" customHeight="1" thickBot="1">
      <c r="A8" s="39"/>
      <c r="B8" s="115" t="s">
        <v>2</v>
      </c>
      <c r="C8" s="116"/>
      <c r="D8" s="116"/>
      <c r="E8" s="116"/>
      <c r="F8" s="116"/>
      <c r="G8" s="116"/>
      <c r="H8" s="117"/>
      <c r="I8" s="39"/>
      <c r="J8" s="115" t="s">
        <v>7</v>
      </c>
      <c r="K8" s="116"/>
      <c r="L8" s="116"/>
      <c r="M8" s="116"/>
      <c r="N8" s="116"/>
      <c r="O8" s="116"/>
      <c r="P8" s="117"/>
      <c r="R8" s="115" t="s">
        <v>31</v>
      </c>
      <c r="S8" s="116"/>
      <c r="T8" s="116"/>
      <c r="U8" s="116"/>
      <c r="V8" s="117"/>
      <c r="W8" s="56"/>
      <c r="X8" s="56"/>
    </row>
    <row r="9" spans="1:24" ht="30.75" customHeight="1" thickBot="1">
      <c r="A9" s="39"/>
      <c r="B9" s="118" t="s">
        <v>4</v>
      </c>
      <c r="C9" s="119"/>
      <c r="D9" s="122" t="s">
        <v>30</v>
      </c>
      <c r="E9" s="122" t="s">
        <v>33</v>
      </c>
      <c r="F9" s="61" t="s">
        <v>30</v>
      </c>
      <c r="G9" s="61" t="s">
        <v>33</v>
      </c>
      <c r="H9" s="124" t="s">
        <v>18</v>
      </c>
      <c r="I9" s="39"/>
      <c r="J9" s="118" t="s">
        <v>4</v>
      </c>
      <c r="K9" s="119"/>
      <c r="L9" s="122" t="s">
        <v>30</v>
      </c>
      <c r="M9" s="122" t="s">
        <v>33</v>
      </c>
      <c r="N9" s="61" t="s">
        <v>30</v>
      </c>
      <c r="O9" s="61" t="s">
        <v>33</v>
      </c>
      <c r="P9" s="124" t="s">
        <v>18</v>
      </c>
      <c r="Q9" s="40"/>
      <c r="R9" s="147" t="s">
        <v>30</v>
      </c>
      <c r="S9" s="148"/>
      <c r="T9" s="148"/>
      <c r="U9" s="148"/>
      <c r="V9" s="124"/>
      <c r="W9" s="142"/>
      <c r="X9" s="142"/>
    </row>
    <row r="10" spans="1:24" ht="30" customHeight="1" thickBot="1">
      <c r="A10" s="39"/>
      <c r="B10" s="120"/>
      <c r="C10" s="121"/>
      <c r="D10" s="123"/>
      <c r="E10" s="123"/>
      <c r="F10" s="109" t="s">
        <v>20</v>
      </c>
      <c r="G10" s="110"/>
      <c r="H10" s="125"/>
      <c r="I10" s="39"/>
      <c r="J10" s="120"/>
      <c r="K10" s="121"/>
      <c r="L10" s="123"/>
      <c r="M10" s="123"/>
      <c r="N10" s="109" t="s">
        <v>21</v>
      </c>
      <c r="O10" s="110"/>
      <c r="P10" s="125"/>
      <c r="Q10" s="41"/>
      <c r="R10" s="149" t="s">
        <v>4</v>
      </c>
      <c r="S10" s="150"/>
      <c r="T10" s="83" t="s">
        <v>2</v>
      </c>
      <c r="U10" s="80" t="s">
        <v>10</v>
      </c>
      <c r="V10" s="81" t="s">
        <v>11</v>
      </c>
      <c r="W10" s="142"/>
      <c r="X10" s="142"/>
    </row>
    <row r="11" spans="1:24">
      <c r="A11" s="39"/>
      <c r="B11" s="138" t="s">
        <v>13</v>
      </c>
      <c r="C11" s="139"/>
      <c r="D11" s="3">
        <v>0</v>
      </c>
      <c r="E11" s="15">
        <v>0</v>
      </c>
      <c r="F11" s="18" t="e">
        <f>D11/$D$17</f>
        <v>#DIV/0!</v>
      </c>
      <c r="G11" s="23" t="e">
        <f>E11/$E$17</f>
        <v>#DIV/0!</v>
      </c>
      <c r="H11" s="7">
        <f>IFERROR((D11-E11)/E11,0)</f>
        <v>0</v>
      </c>
      <c r="I11" s="42"/>
      <c r="J11" s="102" t="s">
        <v>13</v>
      </c>
      <c r="K11" s="136"/>
      <c r="L11" s="3">
        <v>0</v>
      </c>
      <c r="M11" s="15">
        <v>0</v>
      </c>
      <c r="N11" s="18" t="e">
        <f>L11/$L$17</f>
        <v>#DIV/0!</v>
      </c>
      <c r="O11" s="23" t="e">
        <f>M11/$M$17</f>
        <v>#DIV/0!</v>
      </c>
      <c r="P11" s="7">
        <f t="shared" ref="P11:P19" si="0">IFERROR((L11-M11)/M11,0)</f>
        <v>0</v>
      </c>
      <c r="Q11" s="43"/>
      <c r="R11" s="143" t="s">
        <v>13</v>
      </c>
      <c r="S11" s="144"/>
      <c r="T11" s="15">
        <f>(D11/$I$6)*12</f>
        <v>0</v>
      </c>
      <c r="U11" s="3">
        <f>(L11/$I$6)*12</f>
        <v>0</v>
      </c>
      <c r="V11" s="58">
        <f>(D38/$I$6)*12</f>
        <v>0</v>
      </c>
      <c r="W11" s="55"/>
      <c r="X11" s="55"/>
    </row>
    <row r="12" spans="1:24" ht="15" customHeight="1">
      <c r="A12" s="39"/>
      <c r="B12" s="132" t="s">
        <v>3</v>
      </c>
      <c r="C12" s="133"/>
      <c r="D12" s="4">
        <v>0</v>
      </c>
      <c r="E12" s="16">
        <v>0</v>
      </c>
      <c r="F12" s="21" t="e">
        <f t="shared" ref="F12:F16" si="1">D12/$D$17</f>
        <v>#DIV/0!</v>
      </c>
      <c r="G12" s="24" t="e">
        <f t="shared" ref="G12:G16" si="2">E12/$E$17</f>
        <v>#DIV/0!</v>
      </c>
      <c r="H12" s="8">
        <f t="shared" ref="H12:H19" si="3">IFERROR((D12-E12)/E12,0)</f>
        <v>0</v>
      </c>
      <c r="I12" s="42"/>
      <c r="J12" s="104" t="s">
        <v>3</v>
      </c>
      <c r="K12" s="137"/>
      <c r="L12" s="4">
        <v>0</v>
      </c>
      <c r="M12" s="16">
        <v>0</v>
      </c>
      <c r="N12" s="21" t="e">
        <f t="shared" ref="N12:N16" si="4">L12/$L$17</f>
        <v>#DIV/0!</v>
      </c>
      <c r="O12" s="24" t="e">
        <f t="shared" ref="O12:O16" si="5">M12/$M$17</f>
        <v>#DIV/0!</v>
      </c>
      <c r="P12" s="8">
        <f t="shared" si="0"/>
        <v>0</v>
      </c>
      <c r="Q12" s="43"/>
      <c r="R12" s="132" t="s">
        <v>3</v>
      </c>
      <c r="S12" s="145"/>
      <c r="T12" s="16">
        <f t="shared" ref="T12:T16" si="6">(D12/$I$6)*12</f>
        <v>0</v>
      </c>
      <c r="U12" s="4">
        <f t="shared" ref="U12:U16" si="7">(L12/$I$6)*12</f>
        <v>0</v>
      </c>
      <c r="V12" s="59">
        <f t="shared" ref="V12:V16" si="8">(D39/$I$6)*12</f>
        <v>0</v>
      </c>
      <c r="W12" s="55"/>
      <c r="X12" s="55"/>
    </row>
    <row r="13" spans="1:24" ht="15.75" customHeight="1" thickBot="1">
      <c r="A13" s="39"/>
      <c r="B13" s="140" t="s">
        <v>0</v>
      </c>
      <c r="C13" s="141"/>
      <c r="D13" s="5">
        <v>0</v>
      </c>
      <c r="E13" s="17">
        <v>0</v>
      </c>
      <c r="F13" s="25" t="e">
        <f t="shared" si="1"/>
        <v>#DIV/0!</v>
      </c>
      <c r="G13" s="26" t="e">
        <f t="shared" si="2"/>
        <v>#DIV/0!</v>
      </c>
      <c r="H13" s="9">
        <f t="shared" si="3"/>
        <v>0</v>
      </c>
      <c r="I13" s="42"/>
      <c r="J13" s="113" t="s">
        <v>0</v>
      </c>
      <c r="K13" s="134"/>
      <c r="L13" s="5">
        <v>0</v>
      </c>
      <c r="M13" s="17">
        <v>0</v>
      </c>
      <c r="N13" s="25" t="e">
        <f t="shared" si="4"/>
        <v>#DIV/0!</v>
      </c>
      <c r="O13" s="26" t="e">
        <f t="shared" si="5"/>
        <v>#DIV/0!</v>
      </c>
      <c r="P13" s="9">
        <f t="shared" si="0"/>
        <v>0</v>
      </c>
      <c r="Q13" s="43"/>
      <c r="R13" s="140" t="s">
        <v>0</v>
      </c>
      <c r="S13" s="146"/>
      <c r="T13" s="17">
        <f t="shared" si="6"/>
        <v>0</v>
      </c>
      <c r="U13" s="5">
        <f t="shared" si="7"/>
        <v>0</v>
      </c>
      <c r="V13" s="60">
        <f t="shared" si="8"/>
        <v>0</v>
      </c>
      <c r="W13" s="55"/>
      <c r="X13" s="55"/>
    </row>
    <row r="14" spans="1:24" ht="15" customHeight="1">
      <c r="A14" s="39"/>
      <c r="B14" s="138" t="s">
        <v>34</v>
      </c>
      <c r="C14" s="139"/>
      <c r="D14" s="15">
        <v>0</v>
      </c>
      <c r="E14" s="15">
        <v>0</v>
      </c>
      <c r="F14" s="22" t="e">
        <f t="shared" si="1"/>
        <v>#DIV/0!</v>
      </c>
      <c r="G14" s="18" t="e">
        <f t="shared" si="2"/>
        <v>#DIV/0!</v>
      </c>
      <c r="H14" s="8">
        <f t="shared" si="3"/>
        <v>0</v>
      </c>
      <c r="I14" s="42"/>
      <c r="J14" s="102" t="s">
        <v>34</v>
      </c>
      <c r="K14" s="136"/>
      <c r="L14" s="15">
        <v>0</v>
      </c>
      <c r="M14" s="15">
        <v>0</v>
      </c>
      <c r="N14" s="18" t="e">
        <f t="shared" si="4"/>
        <v>#DIV/0!</v>
      </c>
      <c r="O14" s="23" t="e">
        <f t="shared" si="5"/>
        <v>#DIV/0!</v>
      </c>
      <c r="P14" s="8">
        <f t="shared" si="0"/>
        <v>0</v>
      </c>
      <c r="Q14" s="43"/>
      <c r="R14" s="138" t="s">
        <v>34</v>
      </c>
      <c r="S14" s="165"/>
      <c r="T14" s="15">
        <f t="shared" si="6"/>
        <v>0</v>
      </c>
      <c r="U14" s="3">
        <f t="shared" si="7"/>
        <v>0</v>
      </c>
      <c r="V14" s="58">
        <f t="shared" si="8"/>
        <v>0</v>
      </c>
      <c r="W14" s="55"/>
      <c r="X14" s="55"/>
    </row>
    <row r="15" spans="1:24" ht="15" customHeight="1">
      <c r="A15" s="39"/>
      <c r="B15" s="132" t="s">
        <v>5</v>
      </c>
      <c r="C15" s="133"/>
      <c r="D15" s="63">
        <v>0</v>
      </c>
      <c r="E15" s="16">
        <v>0</v>
      </c>
      <c r="F15" s="21" t="e">
        <f t="shared" si="1"/>
        <v>#DIV/0!</v>
      </c>
      <c r="G15" s="21" t="e">
        <f t="shared" si="2"/>
        <v>#DIV/0!</v>
      </c>
      <c r="H15" s="8">
        <f t="shared" si="3"/>
        <v>0</v>
      </c>
      <c r="I15" s="42"/>
      <c r="J15" s="104" t="s">
        <v>5</v>
      </c>
      <c r="K15" s="137"/>
      <c r="L15" s="63">
        <v>0</v>
      </c>
      <c r="M15" s="16">
        <v>0</v>
      </c>
      <c r="N15" s="21" t="e">
        <f t="shared" si="4"/>
        <v>#DIV/0!</v>
      </c>
      <c r="O15" s="24" t="e">
        <f t="shared" si="5"/>
        <v>#DIV/0!</v>
      </c>
      <c r="P15" s="8">
        <f t="shared" si="0"/>
        <v>0</v>
      </c>
      <c r="Q15" s="43"/>
      <c r="R15" s="132" t="s">
        <v>5</v>
      </c>
      <c r="S15" s="145"/>
      <c r="T15" s="16">
        <f t="shared" si="6"/>
        <v>0</v>
      </c>
      <c r="U15" s="4">
        <f t="shared" si="7"/>
        <v>0</v>
      </c>
      <c r="V15" s="59">
        <f t="shared" si="8"/>
        <v>0</v>
      </c>
      <c r="W15" s="55"/>
      <c r="X15" s="55"/>
    </row>
    <row r="16" spans="1:24" ht="15.75" customHeight="1" thickBot="1">
      <c r="A16" s="39"/>
      <c r="B16" s="140" t="s">
        <v>1</v>
      </c>
      <c r="C16" s="141"/>
      <c r="D16" s="17">
        <v>0</v>
      </c>
      <c r="E16" s="17">
        <v>0</v>
      </c>
      <c r="F16" s="27" t="e">
        <f t="shared" si="1"/>
        <v>#DIV/0!</v>
      </c>
      <c r="G16" s="27" t="e">
        <f t="shared" si="2"/>
        <v>#DIV/0!</v>
      </c>
      <c r="H16" s="9">
        <f t="shared" si="3"/>
        <v>0</v>
      </c>
      <c r="I16" s="42"/>
      <c r="J16" s="113" t="s">
        <v>1</v>
      </c>
      <c r="K16" s="134"/>
      <c r="L16" s="17">
        <v>0</v>
      </c>
      <c r="M16" s="17">
        <v>0</v>
      </c>
      <c r="N16" s="25" t="e">
        <f t="shared" si="4"/>
        <v>#DIV/0!</v>
      </c>
      <c r="O16" s="26" t="e">
        <f t="shared" si="5"/>
        <v>#DIV/0!</v>
      </c>
      <c r="P16" s="9">
        <f t="shared" si="0"/>
        <v>0</v>
      </c>
      <c r="Q16" s="43"/>
      <c r="R16" s="140" t="s">
        <v>1</v>
      </c>
      <c r="S16" s="146"/>
      <c r="T16" s="17">
        <f t="shared" si="6"/>
        <v>0</v>
      </c>
      <c r="U16" s="5">
        <f t="shared" si="7"/>
        <v>0</v>
      </c>
      <c r="V16" s="60">
        <f t="shared" si="8"/>
        <v>0</v>
      </c>
      <c r="W16" s="55"/>
      <c r="X16" s="55"/>
    </row>
    <row r="17" spans="1:24" ht="22.5" customHeight="1" thickBot="1">
      <c r="A17" s="39"/>
      <c r="B17" s="111" t="s">
        <v>14</v>
      </c>
      <c r="C17" s="112"/>
      <c r="D17" s="2">
        <f>SUM(D11:D16)</f>
        <v>0</v>
      </c>
      <c r="E17" s="19">
        <f>SUM(E11:E16)</f>
        <v>0</v>
      </c>
      <c r="F17" s="28" t="s">
        <v>15</v>
      </c>
      <c r="G17" s="29" t="s">
        <v>15</v>
      </c>
      <c r="H17" s="9">
        <f t="shared" si="3"/>
        <v>0</v>
      </c>
      <c r="I17" s="42"/>
      <c r="J17" s="111" t="s">
        <v>14</v>
      </c>
      <c r="K17" s="112"/>
      <c r="L17" s="2">
        <f>SUM(L11:L16)</f>
        <v>0</v>
      </c>
      <c r="M17" s="19">
        <f>SUM(M11:M16)</f>
        <v>0</v>
      </c>
      <c r="N17" s="29" t="s">
        <v>15</v>
      </c>
      <c r="O17" s="29" t="s">
        <v>15</v>
      </c>
      <c r="P17" s="9">
        <f t="shared" si="0"/>
        <v>0</v>
      </c>
      <c r="Q17" s="43"/>
      <c r="R17" s="111" t="s">
        <v>14</v>
      </c>
      <c r="S17" s="112"/>
      <c r="T17" s="6">
        <f>SUM(T11:T16)</f>
        <v>0</v>
      </c>
      <c r="U17" s="57">
        <f>SUM(U11:U16)</f>
        <v>0</v>
      </c>
      <c r="V17" s="6">
        <f>SUM(V11:V16)</f>
        <v>0</v>
      </c>
      <c r="W17" s="55"/>
      <c r="X17" s="55"/>
    </row>
    <row r="18" spans="1:24" ht="15.75" customHeight="1" thickBot="1">
      <c r="A18" s="39"/>
      <c r="B18" s="128" t="s">
        <v>6</v>
      </c>
      <c r="C18" s="129"/>
      <c r="D18" s="64">
        <f>SUM(D11:D14)</f>
        <v>0</v>
      </c>
      <c r="E18" s="64">
        <f>SUM(E11:E14)</f>
        <v>0</v>
      </c>
      <c r="F18" s="65" t="e">
        <f>SUM(D11:D14)/D17</f>
        <v>#DIV/0!</v>
      </c>
      <c r="G18" s="65" t="e">
        <f>SUM(E11:E14)/E17</f>
        <v>#DIV/0!</v>
      </c>
      <c r="H18" s="1">
        <f t="shared" si="3"/>
        <v>0</v>
      </c>
      <c r="I18" s="42"/>
      <c r="J18" s="130" t="s">
        <v>6</v>
      </c>
      <c r="K18" s="131"/>
      <c r="L18" s="68">
        <f>SUM(L11:L14)</f>
        <v>0</v>
      </c>
      <c r="M18" s="68">
        <f>SUM(M11:M14)</f>
        <v>0</v>
      </c>
      <c r="N18" s="69" t="e">
        <f>SUM(L11:L14)/L17</f>
        <v>#DIV/0!</v>
      </c>
      <c r="O18" s="69" t="e">
        <f>SUM(M11:M14)/M17</f>
        <v>#DIV/0!</v>
      </c>
      <c r="P18" s="1">
        <f t="shared" si="0"/>
        <v>0</v>
      </c>
      <c r="Q18" s="44"/>
      <c r="R18" s="128" t="s">
        <v>6</v>
      </c>
      <c r="S18" s="129"/>
      <c r="T18" s="64">
        <f>SUM(T11:T14)</f>
        <v>0</v>
      </c>
      <c r="U18" s="64">
        <f>SUM(U11:U14)</f>
        <v>0</v>
      </c>
      <c r="V18" s="65" t="e">
        <f>SUM(T11:T14)/T17</f>
        <v>#DIV/0!</v>
      </c>
      <c r="W18" s="55"/>
      <c r="X18" s="55"/>
    </row>
    <row r="19" spans="1:24" ht="15.75" customHeight="1" thickBot="1">
      <c r="A19" s="39"/>
      <c r="B19" s="128" t="s">
        <v>12</v>
      </c>
      <c r="C19" s="129"/>
      <c r="D19" s="66">
        <f>SUM(D15:D16)</f>
        <v>0</v>
      </c>
      <c r="E19" s="66">
        <f>SUM(E15:E16)</f>
        <v>0</v>
      </c>
      <c r="F19" s="67" t="e">
        <f>SUM(D15:D16)/D17</f>
        <v>#DIV/0!</v>
      </c>
      <c r="G19" s="67" t="e">
        <f>SUM(E15:E16)/E17</f>
        <v>#DIV/0!</v>
      </c>
      <c r="H19" s="1">
        <f t="shared" si="3"/>
        <v>0</v>
      </c>
      <c r="I19" s="42"/>
      <c r="J19" s="130" t="s">
        <v>12</v>
      </c>
      <c r="K19" s="131"/>
      <c r="L19" s="68">
        <f>SUM(L15:L16)</f>
        <v>0</v>
      </c>
      <c r="M19" s="68">
        <f>SUM(M15:M16)</f>
        <v>0</v>
      </c>
      <c r="N19" s="70" t="e">
        <f>SUM(L15:L16)/L17</f>
        <v>#DIV/0!</v>
      </c>
      <c r="O19" s="70" t="e">
        <f>SUM(M15:M16)/M17</f>
        <v>#DIV/0!</v>
      </c>
      <c r="P19" s="1">
        <f t="shared" si="0"/>
        <v>0</v>
      </c>
      <c r="Q19" s="44"/>
      <c r="R19" s="128" t="s">
        <v>12</v>
      </c>
      <c r="S19" s="129"/>
      <c r="T19" s="66">
        <f>SUM(T15:T16)</f>
        <v>0</v>
      </c>
      <c r="U19" s="66">
        <f>SUM(U15:U16)</f>
        <v>0</v>
      </c>
      <c r="V19" s="67" t="e">
        <f>SUM(T15:T16)/T17</f>
        <v>#DIV/0!</v>
      </c>
      <c r="W19" s="55"/>
      <c r="X19" s="55"/>
    </row>
    <row r="20" spans="1:24" ht="15" customHeight="1" thickBot="1">
      <c r="I20" s="39"/>
      <c r="Q20" s="44"/>
      <c r="R20" s="54"/>
      <c r="S20" s="54"/>
      <c r="T20" s="54"/>
      <c r="U20" s="54"/>
      <c r="V20" s="54"/>
      <c r="W20" s="54"/>
      <c r="X20" s="54"/>
    </row>
    <row r="21" spans="1:24" ht="15" customHeight="1" thickBot="1">
      <c r="I21" s="39"/>
      <c r="Q21" s="44"/>
      <c r="R21" s="153" t="s">
        <v>19</v>
      </c>
      <c r="S21" s="154"/>
      <c r="T21" s="154"/>
      <c r="U21" s="154"/>
      <c r="V21" s="155"/>
      <c r="W21" s="54"/>
      <c r="X21" s="54"/>
    </row>
    <row r="22" spans="1:24" ht="15" customHeight="1">
      <c r="I22" s="39"/>
      <c r="R22" s="156"/>
      <c r="S22" s="157"/>
      <c r="T22" s="157"/>
      <c r="U22" s="157"/>
      <c r="V22" s="158"/>
      <c r="W22" s="54"/>
      <c r="X22" s="54"/>
    </row>
    <row r="23" spans="1:24" ht="15" customHeight="1">
      <c r="I23" s="39"/>
      <c r="R23" s="159"/>
      <c r="S23" s="160"/>
      <c r="T23" s="160"/>
      <c r="U23" s="160"/>
      <c r="V23" s="161"/>
      <c r="W23" s="54"/>
      <c r="X23" s="54"/>
    </row>
    <row r="24" spans="1:24" ht="15" customHeight="1">
      <c r="I24" s="39"/>
      <c r="R24" s="159"/>
      <c r="S24" s="160"/>
      <c r="T24" s="160"/>
      <c r="U24" s="160"/>
      <c r="V24" s="161"/>
      <c r="W24" s="54"/>
      <c r="X24" s="54"/>
    </row>
    <row r="25" spans="1:24" ht="15" customHeight="1">
      <c r="I25" s="39"/>
      <c r="R25" s="159"/>
      <c r="S25" s="160"/>
      <c r="T25" s="160"/>
      <c r="U25" s="160"/>
      <c r="V25" s="161"/>
      <c r="W25" s="54"/>
      <c r="X25" s="54"/>
    </row>
    <row r="26" spans="1:24" ht="15" customHeight="1">
      <c r="I26" s="39"/>
      <c r="R26" s="159"/>
      <c r="S26" s="160"/>
      <c r="T26" s="160"/>
      <c r="U26" s="160"/>
      <c r="V26" s="161"/>
      <c r="W26" s="54"/>
      <c r="X26" s="54"/>
    </row>
    <row r="27" spans="1:24" ht="15" customHeight="1">
      <c r="I27" s="39"/>
      <c r="R27" s="159"/>
      <c r="S27" s="160"/>
      <c r="T27" s="160"/>
      <c r="U27" s="160"/>
      <c r="V27" s="161"/>
      <c r="W27" s="54"/>
      <c r="X27" s="54"/>
    </row>
    <row r="28" spans="1:24" ht="15" customHeight="1">
      <c r="I28" s="39"/>
      <c r="R28" s="159"/>
      <c r="S28" s="160"/>
      <c r="T28" s="160"/>
      <c r="U28" s="160"/>
      <c r="V28" s="161"/>
      <c r="W28" s="54"/>
      <c r="X28" s="54"/>
    </row>
    <row r="29" spans="1:24" ht="15" customHeight="1">
      <c r="I29" s="39"/>
      <c r="R29" s="159"/>
      <c r="S29" s="160"/>
      <c r="T29" s="160"/>
      <c r="U29" s="160"/>
      <c r="V29" s="161"/>
      <c r="W29" s="54"/>
      <c r="X29" s="54"/>
    </row>
    <row r="30" spans="1:24" ht="15" customHeight="1">
      <c r="I30" s="39"/>
      <c r="R30" s="159"/>
      <c r="S30" s="160"/>
      <c r="T30" s="160"/>
      <c r="U30" s="160"/>
      <c r="V30" s="161"/>
      <c r="W30" s="54"/>
      <c r="X30" s="54"/>
    </row>
    <row r="31" spans="1:24" ht="15" customHeight="1">
      <c r="I31" s="39"/>
      <c r="R31" s="159"/>
      <c r="S31" s="160"/>
      <c r="T31" s="160"/>
      <c r="U31" s="160"/>
      <c r="V31" s="161"/>
      <c r="W31" s="54"/>
      <c r="X31" s="54"/>
    </row>
    <row r="32" spans="1:24" ht="15" customHeight="1">
      <c r="I32" s="39"/>
      <c r="R32" s="159"/>
      <c r="S32" s="160"/>
      <c r="T32" s="160"/>
      <c r="U32" s="160"/>
      <c r="V32" s="161"/>
      <c r="W32" s="54"/>
      <c r="X32" s="54"/>
    </row>
    <row r="33" spans="2:24" ht="15" customHeight="1" thickBot="1">
      <c r="I33" s="39"/>
      <c r="R33" s="162"/>
      <c r="S33" s="163"/>
      <c r="T33" s="163"/>
      <c r="U33" s="163"/>
      <c r="V33" s="164"/>
    </row>
    <row r="34" spans="2:24" ht="15" thickBot="1">
      <c r="I34" s="39"/>
    </row>
    <row r="35" spans="2:24" ht="23.25" customHeight="1" thickBot="1">
      <c r="B35" s="115" t="s">
        <v>8</v>
      </c>
      <c r="C35" s="116"/>
      <c r="D35" s="116"/>
      <c r="E35" s="116"/>
      <c r="F35" s="116"/>
      <c r="G35" s="116"/>
      <c r="H35" s="117"/>
      <c r="I35" s="39"/>
      <c r="J35" s="115" t="s">
        <v>9</v>
      </c>
      <c r="K35" s="116"/>
      <c r="L35" s="116"/>
      <c r="M35" s="116"/>
      <c r="N35" s="116"/>
      <c r="O35" s="116"/>
      <c r="P35" s="117"/>
      <c r="R35" s="94" t="s">
        <v>28</v>
      </c>
      <c r="S35" s="95"/>
      <c r="T35" s="95"/>
      <c r="U35" s="95"/>
      <c r="V35" s="95"/>
      <c r="W35" s="95"/>
      <c r="X35" s="96"/>
    </row>
    <row r="36" spans="2:24" ht="30.4" customHeight="1" thickBot="1">
      <c r="B36" s="118" t="s">
        <v>4</v>
      </c>
      <c r="C36" s="119"/>
      <c r="D36" s="122" t="s">
        <v>30</v>
      </c>
      <c r="E36" s="122" t="s">
        <v>33</v>
      </c>
      <c r="F36" s="61" t="s">
        <v>30</v>
      </c>
      <c r="G36" s="61" t="s">
        <v>33</v>
      </c>
      <c r="H36" s="124" t="s">
        <v>18</v>
      </c>
      <c r="I36" s="39"/>
      <c r="J36" s="118" t="s">
        <v>4</v>
      </c>
      <c r="K36" s="119"/>
      <c r="L36" s="122" t="s">
        <v>30</v>
      </c>
      <c r="M36" s="122" t="s">
        <v>33</v>
      </c>
      <c r="N36" s="61" t="s">
        <v>30</v>
      </c>
      <c r="O36" s="61" t="s">
        <v>33</v>
      </c>
      <c r="P36" s="124" t="s">
        <v>18</v>
      </c>
      <c r="R36" s="84" t="s">
        <v>26</v>
      </c>
      <c r="S36" s="84" t="s">
        <v>2</v>
      </c>
      <c r="T36" s="85"/>
      <c r="U36" s="86" t="s">
        <v>32</v>
      </c>
      <c r="V36" s="87"/>
      <c r="W36" s="86" t="s">
        <v>11</v>
      </c>
      <c r="X36" s="87"/>
    </row>
    <row r="37" spans="2:24" ht="30" customHeight="1" thickBot="1">
      <c r="B37" s="120"/>
      <c r="C37" s="121"/>
      <c r="D37" s="123"/>
      <c r="E37" s="123"/>
      <c r="F37" s="109" t="s">
        <v>22</v>
      </c>
      <c r="G37" s="110"/>
      <c r="H37" s="125"/>
      <c r="I37" s="39"/>
      <c r="J37" s="120"/>
      <c r="K37" s="121"/>
      <c r="L37" s="123"/>
      <c r="M37" s="123"/>
      <c r="N37" s="109" t="s">
        <v>23</v>
      </c>
      <c r="O37" s="110"/>
      <c r="P37" s="125"/>
      <c r="R37" s="97"/>
      <c r="S37" s="61" t="s">
        <v>30</v>
      </c>
      <c r="T37" s="61" t="s">
        <v>33</v>
      </c>
      <c r="U37" s="61" t="s">
        <v>30</v>
      </c>
      <c r="V37" s="61" t="s">
        <v>33</v>
      </c>
      <c r="W37" s="61" t="s">
        <v>30</v>
      </c>
      <c r="X37" s="61" t="s">
        <v>33</v>
      </c>
    </row>
    <row r="38" spans="2:24">
      <c r="B38" s="102" t="s">
        <v>13</v>
      </c>
      <c r="C38" s="136"/>
      <c r="D38" s="3">
        <v>0</v>
      </c>
      <c r="E38" s="15">
        <v>0</v>
      </c>
      <c r="F38" s="18" t="e">
        <f>D38/$D$44</f>
        <v>#DIV/0!</v>
      </c>
      <c r="G38" s="23" t="e">
        <f>E38/$E$44</f>
        <v>#DIV/0!</v>
      </c>
      <c r="H38" s="7">
        <f t="shared" ref="H38:H43" si="9">IFERROR((D38-E38)/E38,0)</f>
        <v>0</v>
      </c>
      <c r="I38" s="39"/>
      <c r="J38" s="102" t="s">
        <v>13</v>
      </c>
      <c r="K38" s="103"/>
      <c r="L38" s="15">
        <f t="shared" ref="L38:M41" si="10">IFERROR(L11/D11,0)</f>
        <v>0</v>
      </c>
      <c r="M38" s="3">
        <f t="shared" si="10"/>
        <v>0</v>
      </c>
      <c r="N38" s="14" t="e">
        <f>L38/$L$42</f>
        <v>#DIV/0!</v>
      </c>
      <c r="O38" s="18" t="e">
        <f>M38/$M$42</f>
        <v>#DIV/0!</v>
      </c>
      <c r="P38" s="7">
        <f>IFERROR((L38-M38)/M38,0)</f>
        <v>0</v>
      </c>
      <c r="R38" s="51" t="s">
        <v>16</v>
      </c>
      <c r="S38" s="3">
        <f>D11+D12+D13+D15</f>
        <v>0</v>
      </c>
      <c r="T38" s="11">
        <f>E11+E12+E13+E15</f>
        <v>0</v>
      </c>
      <c r="U38" s="3">
        <f>L11+L12+L13+L15</f>
        <v>0</v>
      </c>
      <c r="V38" s="11">
        <f>M11+M12+M13+M15</f>
        <v>0</v>
      </c>
      <c r="W38" s="3">
        <f>D38+D39+D40+D42</f>
        <v>0</v>
      </c>
      <c r="X38" s="10">
        <f>E38+E39+E40+E42</f>
        <v>0</v>
      </c>
    </row>
    <row r="39" spans="2:24" ht="15" thickBot="1">
      <c r="B39" s="104" t="s">
        <v>3</v>
      </c>
      <c r="C39" s="137"/>
      <c r="D39" s="4">
        <v>0</v>
      </c>
      <c r="E39" s="16">
        <v>0</v>
      </c>
      <c r="F39" s="21" t="e">
        <f t="shared" ref="F39:F43" si="11">D39/$D$44</f>
        <v>#DIV/0!</v>
      </c>
      <c r="G39" s="24" t="e">
        <f t="shared" ref="G39:G43" si="12">E39/$E$44</f>
        <v>#DIV/0!</v>
      </c>
      <c r="H39" s="8">
        <f t="shared" si="9"/>
        <v>0</v>
      </c>
      <c r="I39" s="39"/>
      <c r="J39" s="104" t="s">
        <v>3</v>
      </c>
      <c r="K39" s="105"/>
      <c r="L39" s="16">
        <f t="shared" si="10"/>
        <v>0</v>
      </c>
      <c r="M39" s="4">
        <f t="shared" si="10"/>
        <v>0</v>
      </c>
      <c r="N39" s="32" t="e">
        <f>L39/$L$42</f>
        <v>#DIV/0!</v>
      </c>
      <c r="O39" s="21" t="e">
        <f>M39/$M$42</f>
        <v>#DIV/0!</v>
      </c>
      <c r="P39" s="8">
        <f>IFERROR((L39-M39)/M39,0)</f>
        <v>0</v>
      </c>
      <c r="R39" s="52" t="s">
        <v>17</v>
      </c>
      <c r="S39" s="5">
        <f>D14+D16</f>
        <v>0</v>
      </c>
      <c r="T39" s="20">
        <f>E14+E16</f>
        <v>0</v>
      </c>
      <c r="U39" s="5">
        <f>L14+L16</f>
        <v>0</v>
      </c>
      <c r="V39" s="20">
        <f>M14+M16</f>
        <v>0</v>
      </c>
      <c r="W39" s="5">
        <f>D41+D43</f>
        <v>0</v>
      </c>
      <c r="X39" s="53">
        <f>E41+E43</f>
        <v>0</v>
      </c>
    </row>
    <row r="40" spans="2:24" ht="15" thickBot="1">
      <c r="B40" s="113" t="s">
        <v>0</v>
      </c>
      <c r="C40" s="134"/>
      <c r="D40" s="5">
        <v>0</v>
      </c>
      <c r="E40" s="17">
        <v>0</v>
      </c>
      <c r="F40" s="25" t="e">
        <f t="shared" si="11"/>
        <v>#DIV/0!</v>
      </c>
      <c r="G40" s="26" t="e">
        <f t="shared" si="12"/>
        <v>#DIV/0!</v>
      </c>
      <c r="H40" s="9">
        <f t="shared" si="9"/>
        <v>0</v>
      </c>
      <c r="I40" s="39"/>
      <c r="J40" s="113" t="s">
        <v>0</v>
      </c>
      <c r="K40" s="114"/>
      <c r="L40" s="16">
        <f t="shared" si="10"/>
        <v>0</v>
      </c>
      <c r="M40" s="4">
        <f t="shared" si="10"/>
        <v>0</v>
      </c>
      <c r="N40" s="32" t="e">
        <f>L40/$L$42</f>
        <v>#DIV/0!</v>
      </c>
      <c r="O40" s="21" t="e">
        <f>M40/$M$42</f>
        <v>#DIV/0!</v>
      </c>
      <c r="P40" s="9">
        <f>IFERROR((L40-M40)/M40,0)</f>
        <v>0</v>
      </c>
      <c r="R40" s="77" t="s">
        <v>24</v>
      </c>
      <c r="S40" s="71" t="e">
        <f>S38/D17</f>
        <v>#DIV/0!</v>
      </c>
      <c r="T40" s="72" t="e">
        <f>T38/E17</f>
        <v>#DIV/0!</v>
      </c>
      <c r="U40" s="71" t="e">
        <f>U38/L17</f>
        <v>#DIV/0!</v>
      </c>
      <c r="V40" s="72" t="e">
        <f>V38/M17</f>
        <v>#DIV/0!</v>
      </c>
      <c r="W40" s="71" t="e">
        <f>W38/D44</f>
        <v>#DIV/0!</v>
      </c>
      <c r="X40" s="73" t="e">
        <f>X38/E44</f>
        <v>#DIV/0!</v>
      </c>
    </row>
    <row r="41" spans="2:24" ht="15" thickBot="1">
      <c r="B41" s="102" t="s">
        <v>34</v>
      </c>
      <c r="C41" s="136"/>
      <c r="D41" s="15">
        <v>0</v>
      </c>
      <c r="E41" s="15">
        <v>0</v>
      </c>
      <c r="F41" s="18" t="e">
        <f t="shared" si="11"/>
        <v>#DIV/0!</v>
      </c>
      <c r="G41" s="23" t="e">
        <f t="shared" si="12"/>
        <v>#DIV/0!</v>
      </c>
      <c r="H41" s="8">
        <f t="shared" si="9"/>
        <v>0</v>
      </c>
      <c r="I41" s="39"/>
      <c r="J41" s="100" t="s">
        <v>34</v>
      </c>
      <c r="K41" s="101"/>
      <c r="L41" s="17">
        <f t="shared" si="10"/>
        <v>0</v>
      </c>
      <c r="M41" s="5">
        <f t="shared" si="10"/>
        <v>0</v>
      </c>
      <c r="N41" s="33" t="e">
        <f>L41/$L$42</f>
        <v>#DIV/0!</v>
      </c>
      <c r="O41" s="25" t="e">
        <f>M41/$M$42</f>
        <v>#DIV/0!</v>
      </c>
      <c r="P41" s="30">
        <f>IFERROR((L41-M41)/M41,0)</f>
        <v>0</v>
      </c>
      <c r="R41" s="52" t="s">
        <v>25</v>
      </c>
      <c r="S41" s="74" t="e">
        <f>S39/D17</f>
        <v>#DIV/0!</v>
      </c>
      <c r="T41" s="75" t="e">
        <f>T39/E17</f>
        <v>#DIV/0!</v>
      </c>
      <c r="U41" s="74" t="e">
        <f>U39/L17</f>
        <v>#DIV/0!</v>
      </c>
      <c r="V41" s="75" t="e">
        <f>V39/M17</f>
        <v>#DIV/0!</v>
      </c>
      <c r="W41" s="74" t="e">
        <f>W39/D44</f>
        <v>#DIV/0!</v>
      </c>
      <c r="X41" s="76" t="e">
        <f>X39/E44</f>
        <v>#DIV/0!</v>
      </c>
    </row>
    <row r="42" spans="2:24" ht="16.5" thickBot="1">
      <c r="B42" s="104" t="s">
        <v>5</v>
      </c>
      <c r="C42" s="137"/>
      <c r="D42" s="63">
        <v>0</v>
      </c>
      <c r="E42" s="16">
        <v>0</v>
      </c>
      <c r="F42" s="21" t="e">
        <f t="shared" si="11"/>
        <v>#DIV/0!</v>
      </c>
      <c r="G42" s="24" t="e">
        <f t="shared" si="12"/>
        <v>#DIV/0!</v>
      </c>
      <c r="H42" s="8">
        <f t="shared" si="9"/>
        <v>0</v>
      </c>
      <c r="I42" s="39"/>
      <c r="J42" s="111" t="s">
        <v>14</v>
      </c>
      <c r="K42" s="112"/>
      <c r="L42" s="6">
        <f>SUM(L38:L41)</f>
        <v>0</v>
      </c>
      <c r="M42" s="6">
        <f>SUM(M38:M41)</f>
        <v>0</v>
      </c>
      <c r="N42" s="31" t="s">
        <v>15</v>
      </c>
      <c r="O42" s="31" t="s">
        <v>15</v>
      </c>
      <c r="P42" s="13">
        <f>IFERROR((L42-M42)/M42,0)</f>
        <v>0</v>
      </c>
      <c r="R42" s="78" t="s">
        <v>18</v>
      </c>
      <c r="S42" s="98">
        <f>IFERROR((S38-T38)/T38,0)</f>
        <v>0</v>
      </c>
      <c r="T42" s="99"/>
      <c r="U42" s="106">
        <f>IFERROR((U38-V38)/V38,0)</f>
        <v>0</v>
      </c>
      <c r="V42" s="107"/>
      <c r="W42" s="98">
        <f>IFERROR((W38-X38)/X38,0)</f>
        <v>0</v>
      </c>
      <c r="X42" s="108"/>
    </row>
    <row r="43" spans="2:24" ht="15.75" thickBot="1">
      <c r="B43" s="113" t="s">
        <v>1</v>
      </c>
      <c r="C43" s="134"/>
      <c r="D43" s="17">
        <v>0</v>
      </c>
      <c r="E43" s="17">
        <v>0</v>
      </c>
      <c r="F43" s="25" t="e">
        <f t="shared" si="11"/>
        <v>#DIV/0!</v>
      </c>
      <c r="G43" s="26" t="e">
        <f t="shared" si="12"/>
        <v>#DIV/0!</v>
      </c>
      <c r="H43" s="9">
        <f t="shared" si="9"/>
        <v>0</v>
      </c>
      <c r="I43" s="39"/>
      <c r="J43" s="93"/>
      <c r="K43" s="93"/>
      <c r="L43" s="12"/>
      <c r="M43" s="12"/>
      <c r="N43" s="12"/>
      <c r="O43" s="12"/>
      <c r="P43" s="12"/>
      <c r="R43" s="79" t="s">
        <v>18</v>
      </c>
      <c r="S43" s="89">
        <f>IFERROR((S39-T39)/T39,0)</f>
        <v>0</v>
      </c>
      <c r="T43" s="90"/>
      <c r="U43" s="91">
        <f>IFERROR((U39-V39)/V39,0)</f>
        <v>0</v>
      </c>
      <c r="V43" s="92"/>
      <c r="W43" s="89">
        <f>IFERROR((W39-X39)/X39,0)</f>
        <v>0</v>
      </c>
      <c r="X43" s="92"/>
    </row>
    <row r="44" spans="2:24" ht="22.5" customHeight="1" thickBot="1">
      <c r="B44" s="111" t="s">
        <v>14</v>
      </c>
      <c r="C44" s="112"/>
      <c r="D44" s="2">
        <f>SUM(D38:D43)</f>
        <v>0</v>
      </c>
      <c r="E44" s="19">
        <f>SUM(E38:E43)</f>
        <v>0</v>
      </c>
      <c r="F44" s="28" t="s">
        <v>15</v>
      </c>
      <c r="G44" s="29" t="s">
        <v>15</v>
      </c>
      <c r="H44" s="9" t="str">
        <f>IFERROR((D44-E44)/E44,"")</f>
        <v/>
      </c>
      <c r="I44" s="39"/>
      <c r="J44" s="127"/>
      <c r="K44" s="127"/>
      <c r="L44" s="127"/>
      <c r="M44" s="127"/>
      <c r="N44" s="127"/>
      <c r="O44" s="127"/>
      <c r="P44" s="127"/>
    </row>
    <row r="45" spans="2:24" ht="15" thickBot="1">
      <c r="B45" s="130" t="s">
        <v>6</v>
      </c>
      <c r="C45" s="131"/>
      <c r="D45" s="68">
        <f>SUM(D38:D41)</f>
        <v>0</v>
      </c>
      <c r="E45" s="68">
        <f>SUM(E38:E41)</f>
        <v>0</v>
      </c>
      <c r="F45" s="69" t="e">
        <f>SUM(D38:D41)/D44</f>
        <v>#DIV/0!</v>
      </c>
      <c r="G45" s="69" t="e">
        <f>SUM(E38:E41)/E44</f>
        <v>#DIV/0!</v>
      </c>
      <c r="H45" s="1">
        <f>IFERROR((D45-E45)/E45,0)</f>
        <v>0</v>
      </c>
      <c r="I45" s="39"/>
      <c r="J45" s="48"/>
      <c r="K45" s="45"/>
      <c r="L45" s="12"/>
      <c r="M45" s="12"/>
      <c r="N45" s="12"/>
      <c r="O45" s="12"/>
      <c r="P45" s="46"/>
    </row>
    <row r="46" spans="2:24" ht="15" thickBot="1">
      <c r="B46" s="130" t="s">
        <v>12</v>
      </c>
      <c r="C46" s="131"/>
      <c r="D46" s="68">
        <f>SUM(D42:D43)</f>
        <v>0</v>
      </c>
      <c r="E46" s="68">
        <f>SUM(E42:E43)</f>
        <v>0</v>
      </c>
      <c r="F46" s="70" t="e">
        <f>SUM(D42:D43)/D44</f>
        <v>#DIV/0!</v>
      </c>
      <c r="G46" s="70" t="e">
        <f>SUM(E42:E43)/E44</f>
        <v>#DIV/0!</v>
      </c>
      <c r="H46" s="1">
        <f>IFERROR((D46-E46)/E46,0)</f>
        <v>0</v>
      </c>
      <c r="I46" s="39"/>
      <c r="J46" s="47"/>
      <c r="K46" s="12"/>
      <c r="L46" s="12"/>
      <c r="M46" s="12"/>
      <c r="N46" s="12"/>
      <c r="O46" s="12"/>
      <c r="P46" s="12"/>
    </row>
    <row r="47" spans="2:24">
      <c r="I47" s="39"/>
      <c r="J47" s="48"/>
      <c r="K47" s="12"/>
      <c r="L47" s="12"/>
      <c r="M47" s="12"/>
      <c r="N47" s="12"/>
      <c r="O47" s="12"/>
      <c r="P47" s="12"/>
    </row>
    <row r="48" spans="2:24">
      <c r="I48" s="39"/>
      <c r="J48" s="49"/>
      <c r="K48" s="50"/>
      <c r="L48" s="50"/>
      <c r="M48" s="50"/>
      <c r="N48" s="50"/>
      <c r="O48" s="50"/>
      <c r="P48" s="50"/>
    </row>
    <row r="49" spans="9:16">
      <c r="I49" s="39"/>
      <c r="J49" s="49"/>
      <c r="K49" s="50"/>
      <c r="L49" s="50"/>
      <c r="M49" s="50"/>
      <c r="N49" s="50"/>
      <c r="O49" s="50"/>
      <c r="P49" s="50"/>
    </row>
    <row r="50" spans="9:16">
      <c r="J50" s="49"/>
      <c r="K50" s="88"/>
      <c r="L50" s="88"/>
      <c r="M50" s="88"/>
      <c r="N50" s="88"/>
      <c r="O50" s="88"/>
      <c r="P50" s="88"/>
    </row>
  </sheetData>
  <mergeCells count="93">
    <mergeCell ref="G6:H6"/>
    <mergeCell ref="J6:L6"/>
    <mergeCell ref="R21:V21"/>
    <mergeCell ref="R22:V33"/>
    <mergeCell ref="F10:G10"/>
    <mergeCell ref="H9:H10"/>
    <mergeCell ref="J14:K14"/>
    <mergeCell ref="J15:K15"/>
    <mergeCell ref="J16:K16"/>
    <mergeCell ref="R13:S13"/>
    <mergeCell ref="R14:S14"/>
    <mergeCell ref="R15:S15"/>
    <mergeCell ref="N10:O10"/>
    <mergeCell ref="R19:S19"/>
    <mergeCell ref="J11:K11"/>
    <mergeCell ref="J12:K12"/>
    <mergeCell ref="X9:X10"/>
    <mergeCell ref="R17:S17"/>
    <mergeCell ref="W9:W10"/>
    <mergeCell ref="R8:V8"/>
    <mergeCell ref="R18:S18"/>
    <mergeCell ref="R11:S11"/>
    <mergeCell ref="R12:S12"/>
    <mergeCell ref="R16:S16"/>
    <mergeCell ref="R9:V9"/>
    <mergeCell ref="R10:S10"/>
    <mergeCell ref="B14:C14"/>
    <mergeCell ref="B35:H35"/>
    <mergeCell ref="B36:C37"/>
    <mergeCell ref="D36:D37"/>
    <mergeCell ref="E36:E37"/>
    <mergeCell ref="H36:H37"/>
    <mergeCell ref="B16:C16"/>
    <mergeCell ref="B17:C17"/>
    <mergeCell ref="B18:C18"/>
    <mergeCell ref="J13:K13"/>
    <mergeCell ref="G4:L4"/>
    <mergeCell ref="G5:L5"/>
    <mergeCell ref="B46:C46"/>
    <mergeCell ref="B38:C38"/>
    <mergeCell ref="B39:C39"/>
    <mergeCell ref="B40:C40"/>
    <mergeCell ref="B41:C41"/>
    <mergeCell ref="B42:C42"/>
    <mergeCell ref="B43:C43"/>
    <mergeCell ref="B44:C44"/>
    <mergeCell ref="B45:C45"/>
    <mergeCell ref="F37:G37"/>
    <mergeCell ref="B11:C11"/>
    <mergeCell ref="B12:C12"/>
    <mergeCell ref="B13:C13"/>
    <mergeCell ref="G3:L3"/>
    <mergeCell ref="J44:P44"/>
    <mergeCell ref="B8:H8"/>
    <mergeCell ref="J8:P8"/>
    <mergeCell ref="J9:K10"/>
    <mergeCell ref="L9:L10"/>
    <mergeCell ref="M9:M10"/>
    <mergeCell ref="B9:C10"/>
    <mergeCell ref="D9:D10"/>
    <mergeCell ref="P9:P10"/>
    <mergeCell ref="E9:E10"/>
    <mergeCell ref="B19:C19"/>
    <mergeCell ref="J19:K19"/>
    <mergeCell ref="B15:C15"/>
    <mergeCell ref="J17:K17"/>
    <mergeCell ref="J18:K18"/>
    <mergeCell ref="R35:X35"/>
    <mergeCell ref="R36:R37"/>
    <mergeCell ref="S42:T42"/>
    <mergeCell ref="J41:K41"/>
    <mergeCell ref="J38:K38"/>
    <mergeCell ref="J39:K39"/>
    <mergeCell ref="U42:V42"/>
    <mergeCell ref="W42:X42"/>
    <mergeCell ref="N37:O37"/>
    <mergeCell ref="J42:K42"/>
    <mergeCell ref="J40:K40"/>
    <mergeCell ref="J35:P35"/>
    <mergeCell ref="J36:K37"/>
    <mergeCell ref="L36:L37"/>
    <mergeCell ref="M36:M37"/>
    <mergeCell ref="P36:P37"/>
    <mergeCell ref="S36:T36"/>
    <mergeCell ref="U36:V36"/>
    <mergeCell ref="W36:X36"/>
    <mergeCell ref="K50:L50"/>
    <mergeCell ref="M50:N50"/>
    <mergeCell ref="O50:P50"/>
    <mergeCell ref="S43:T43"/>
    <mergeCell ref="U43:V43"/>
    <mergeCell ref="W43:X43"/>
    <mergeCell ref="J43:K43"/>
  </mergeCells>
  <conditionalFormatting sqref="Q11:Q17">
    <cfRule type="dataBar" priority="67">
      <dataBar>
        <cfvo type="min"/>
        <cfvo type="max"/>
        <color rgb="FF92D050"/>
      </dataBar>
      <extLst>
        <ext xmlns:x14="http://schemas.microsoft.com/office/spreadsheetml/2009/9/main" uri="{B025F937-C7B1-47D3-B67F-A62EFF666E3E}">
          <x14:id>{96CD4986-1B53-4886-82C9-81A83781C38C}</x14:id>
        </ext>
      </extLst>
    </cfRule>
  </conditionalFormatting>
  <conditionalFormatting sqref="S42:X43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1:W19">
    <cfRule type="dataBar" priority="12">
      <dataBar>
        <cfvo type="min"/>
        <cfvo type="max"/>
        <color rgb="FF92D050"/>
      </dataBar>
      <extLst>
        <ext xmlns:x14="http://schemas.microsoft.com/office/spreadsheetml/2009/9/main" uri="{B025F937-C7B1-47D3-B67F-A62EFF666E3E}">
          <x14:id>{65483D8D-836F-46FF-81CB-0B2C48AF1330}</x14:id>
        </ext>
      </extLst>
    </cfRule>
  </conditionalFormatting>
  <conditionalFormatting sqref="X11:X19">
    <cfRule type="dataBar" priority="13">
      <dataBar>
        <cfvo type="min"/>
        <cfvo type="max"/>
        <color rgb="FF92D050"/>
      </dataBar>
      <extLst>
        <ext xmlns:x14="http://schemas.microsoft.com/office/spreadsheetml/2009/9/main" uri="{B025F937-C7B1-47D3-B67F-A62EFF666E3E}">
          <x14:id>{17FFF6DF-51DC-4201-9630-2BCA598B3F00}</x14:id>
        </ext>
      </extLst>
    </cfRule>
  </conditionalFormatting>
  <conditionalFormatting sqref="H11:H19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{9C4472A8-D130-4B86-B797-857C0863DF99}</x14:id>
        </ext>
      </extLst>
    </cfRule>
  </conditionalFormatting>
  <conditionalFormatting sqref="P11:P19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{11B36E78-FAA6-46C4-B448-E63544798F77}</x14:id>
        </ext>
      </extLst>
    </cfRule>
  </conditionalFormatting>
  <conditionalFormatting sqref="H38:H4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{102E04E4-E1C8-40FE-8A13-C87CE923AA57}</x14:id>
        </ext>
      </extLst>
    </cfRule>
  </conditionalFormatting>
  <conditionalFormatting sqref="P38:P42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{3B7D6C5C-360C-4D48-97F8-AF8C10CAB368}</x14:id>
        </ext>
      </extLst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6CD4986-1B53-4886-82C9-81A83781C38C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Q11:Q17</xm:sqref>
        </x14:conditionalFormatting>
        <x14:conditionalFormatting xmlns:xm="http://schemas.microsoft.com/office/excel/2006/main">
          <x14:cfRule type="dataBar" id="{65483D8D-836F-46FF-81CB-0B2C48AF1330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W11:W19</xm:sqref>
        </x14:conditionalFormatting>
        <x14:conditionalFormatting xmlns:xm="http://schemas.microsoft.com/office/excel/2006/main">
          <x14:cfRule type="dataBar" id="{17FFF6DF-51DC-4201-9630-2BCA598B3F00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X11:X19</xm:sqref>
        </x14:conditionalFormatting>
        <x14:conditionalFormatting xmlns:xm="http://schemas.microsoft.com/office/excel/2006/main">
          <x14:cfRule type="dataBar" id="{9C4472A8-D130-4B86-B797-857C0863DF9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H11:H19</xm:sqref>
        </x14:conditionalFormatting>
        <x14:conditionalFormatting xmlns:xm="http://schemas.microsoft.com/office/excel/2006/main">
          <x14:cfRule type="dataBar" id="{11B36E78-FAA6-46C4-B448-E63544798F7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P11:P19</xm:sqref>
        </x14:conditionalFormatting>
        <x14:conditionalFormatting xmlns:xm="http://schemas.microsoft.com/office/excel/2006/main">
          <x14:cfRule type="dataBar" id="{102E04E4-E1C8-40FE-8A13-C87CE923AA5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H38:H46</xm:sqref>
        </x14:conditionalFormatting>
        <x14:conditionalFormatting xmlns:xm="http://schemas.microsoft.com/office/excel/2006/main">
          <x14:cfRule type="dataBar" id="{3B7D6C5C-360C-4D48-97F8-AF8C10CAB36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P38:P42</xm:sqref>
        </x14:conditionalFormatting>
      </x14:conditionalFormattings>
    </ext>
  </extLst>
</worksheet>
</file>

<file path=docMetadata/LabelInfo.xml><?xml version="1.0" encoding="utf-8"?>
<clbl:labelList xmlns:clbl="http://schemas.microsoft.com/office/2020/mipLabelMetadata">
  <clbl:label id="{705c9e18-d393-4470-8b67-9616c62ec31f}" enabled="1" method="Standard" siteId="{c5d1e823-e2b8-46bf-92ff-84f54313e0a5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KPI activité client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ARBOUIN, Anaelle</dc:creator>
  <cp:lastModifiedBy>RIVIERE, Lilian</cp:lastModifiedBy>
  <cp:lastPrinted>2023-11-21T16:00:36Z</cp:lastPrinted>
  <dcterms:created xsi:type="dcterms:W3CDTF">2022-10-07T13:37:51Z</dcterms:created>
  <dcterms:modified xsi:type="dcterms:W3CDTF">2025-02-06T10:59:26Z</dcterms:modified>
</cp:coreProperties>
</file>