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7" documentId="8_{D1BEF45D-B094-4103-AF48-CF01B4C962FB}" xr6:coauthVersionLast="47" xr6:coauthVersionMax="47" xr10:uidLastSave="{8140B73C-5D13-40AF-A3E4-B2C273809553}"/>
  <bookViews>
    <workbookView xWindow="28680" yWindow="-120" windowWidth="29040" windowHeight="15840" firstSheet="6" activeTab="13" xr2:uid="{00000000-000D-0000-FFFF-FFFF00000000}"/>
  </bookViews>
  <sheets>
    <sheet name="Sheet1" sheetId="1" r:id="rId1"/>
    <sheet name="Sheet2" sheetId="2" r:id="rId2"/>
    <sheet name="OSD-GE(IBU,IBUc)" sheetId="3" r:id="rId3"/>
    <sheet name="GE-IBU-IBUc" sheetId="4" r:id="rId4"/>
    <sheet name="New -&gt; count compare" sheetId="5" r:id="rId5"/>
    <sheet name="OS_ET" sheetId="6" r:id="rId6"/>
    <sheet name="PNC_PSC_OS_(15,7,5)" sheetId="9" r:id="rId7"/>
    <sheet name="(127,99,9)" sheetId="10" r:id="rId8"/>
    <sheet name="(127,85,13)" sheetId="13" r:id="rId9"/>
    <sheet name="(127,64,21)" sheetId="15" r:id="rId10"/>
    <sheet name="(127,43,31)" sheetId="14" r:id="rId11"/>
    <sheet name="(127,29,43)" sheetId="11" r:id="rId12"/>
    <sheet name="Updated-results -&gt;" sheetId="12" r:id="rId13"/>
    <sheet name="FER" sheetId="16" r:id="rId14"/>
    <sheet name="Complexity" sheetId="17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97" i="17" l="1"/>
  <c r="AC96" i="17"/>
  <c r="AC95" i="17"/>
  <c r="AC94" i="17"/>
  <c r="AC93" i="17"/>
  <c r="AC92" i="17"/>
  <c r="AC91" i="17"/>
  <c r="AC90" i="17"/>
  <c r="AC89" i="17"/>
  <c r="AC88" i="17"/>
  <c r="AC87" i="17"/>
  <c r="AC86" i="17"/>
  <c r="AC85" i="17"/>
  <c r="AC81" i="17"/>
  <c r="AC80" i="17"/>
  <c r="AC79" i="17"/>
  <c r="AC78" i="17"/>
  <c r="AC77" i="17"/>
  <c r="AC76" i="17"/>
  <c r="AC75" i="17"/>
  <c r="AC74" i="17"/>
  <c r="AC73" i="17"/>
  <c r="AC72" i="17"/>
  <c r="AC71" i="17"/>
  <c r="AC70" i="17"/>
  <c r="AC69" i="17"/>
  <c r="AC65" i="17"/>
  <c r="AC64" i="17"/>
  <c r="AC63" i="17"/>
  <c r="AC62" i="17"/>
  <c r="AC61" i="17"/>
  <c r="AC60" i="17"/>
  <c r="AC59" i="17"/>
  <c r="AC58" i="17"/>
  <c r="AC57" i="17"/>
  <c r="AC56" i="17"/>
  <c r="AC55" i="17"/>
  <c r="AC54" i="17"/>
  <c r="AC53" i="17"/>
  <c r="AC47" i="17"/>
  <c r="AC46" i="17"/>
  <c r="AC45" i="17"/>
  <c r="AC44" i="17"/>
  <c r="AC43" i="17"/>
  <c r="AC42" i="17"/>
  <c r="AC41" i="17"/>
  <c r="AC40" i="17"/>
  <c r="AC39" i="17"/>
  <c r="AC38" i="17"/>
  <c r="AC37" i="17"/>
  <c r="AC36" i="17"/>
  <c r="AC35" i="17"/>
  <c r="AC31" i="17"/>
  <c r="AC30" i="17"/>
  <c r="AC29" i="17"/>
  <c r="AC28" i="17"/>
  <c r="AC27" i="17"/>
  <c r="AC26" i="17"/>
  <c r="AC25" i="17"/>
  <c r="AC24" i="17"/>
  <c r="AC23" i="17"/>
  <c r="AC22" i="17"/>
  <c r="AC21" i="17"/>
  <c r="AC20" i="17"/>
  <c r="AC19" i="17"/>
  <c r="AC15" i="17"/>
  <c r="AC14" i="17"/>
  <c r="AC13" i="17"/>
  <c r="AC12" i="17"/>
  <c r="AC11" i="17"/>
  <c r="AC10" i="17"/>
  <c r="AC9" i="17"/>
  <c r="AC8" i="17"/>
  <c r="AC7" i="17"/>
  <c r="AC6" i="17"/>
  <c r="AC5" i="17"/>
  <c r="AC4" i="17"/>
  <c r="AC3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4" i="17"/>
  <c r="J5" i="17"/>
  <c r="J6" i="17"/>
  <c r="J7" i="17"/>
  <c r="J8" i="17"/>
  <c r="J9" i="17"/>
  <c r="J10" i="17"/>
  <c r="J11" i="17"/>
  <c r="J12" i="17"/>
  <c r="J13" i="17"/>
  <c r="J14" i="17"/>
  <c r="J15" i="17"/>
  <c r="J3" i="17"/>
  <c r="N3" i="9"/>
  <c r="AC3" i="9"/>
  <c r="N4" i="9"/>
  <c r="AC4" i="9"/>
  <c r="N5" i="9"/>
  <c r="AC5" i="9"/>
  <c r="N6" i="9"/>
  <c r="AC6" i="9"/>
  <c r="N7" i="9"/>
  <c r="AC7" i="9"/>
  <c r="N8" i="9"/>
  <c r="AC8" i="9"/>
  <c r="N12" i="9"/>
  <c r="AC12" i="9"/>
  <c r="N13" i="9"/>
  <c r="AC13" i="9"/>
  <c r="N14" i="9"/>
  <c r="AC14" i="9"/>
  <c r="N15" i="9"/>
  <c r="AC15" i="9"/>
  <c r="N16" i="9"/>
  <c r="AC16" i="9"/>
  <c r="N17" i="9"/>
  <c r="AC17" i="9"/>
  <c r="N21" i="9"/>
  <c r="AC21" i="9"/>
  <c r="N22" i="9"/>
  <c r="AC22" i="9"/>
  <c r="N23" i="9"/>
  <c r="AC23" i="9"/>
  <c r="N24" i="9"/>
  <c r="AC24" i="9"/>
  <c r="N25" i="9"/>
  <c r="AC25" i="9"/>
  <c r="N26" i="9"/>
  <c r="AC26" i="9"/>
  <c r="Y9" i="4" l="1"/>
  <c r="Y10" i="4"/>
  <c r="V37" i="4"/>
  <c r="U37" i="4"/>
  <c r="T37" i="4"/>
  <c r="S37" i="4"/>
  <c r="R37" i="4"/>
  <c r="R26" i="4"/>
  <c r="X26" i="4"/>
  <c r="W26" i="4"/>
  <c r="V26" i="4"/>
  <c r="U26" i="4"/>
  <c r="T26" i="4"/>
  <c r="S26" i="4"/>
  <c r="S10" i="4"/>
  <c r="T10" i="4"/>
  <c r="U10" i="4"/>
  <c r="V10" i="4"/>
  <c r="W10" i="4"/>
  <c r="X10" i="4"/>
  <c r="Z10" i="4"/>
  <c r="AA10" i="4"/>
  <c r="AB10" i="4"/>
  <c r="AC10" i="4"/>
  <c r="AD10" i="4"/>
  <c r="R10" i="4"/>
  <c r="AB102" i="4"/>
  <c r="Z102" i="4"/>
  <c r="AB101" i="4"/>
  <c r="Z101" i="4"/>
  <c r="AB100" i="4"/>
  <c r="Z100" i="4"/>
  <c r="AB99" i="4"/>
  <c r="Z99" i="4"/>
  <c r="AB98" i="4"/>
  <c r="Z98" i="4"/>
  <c r="AB97" i="4"/>
  <c r="Z97" i="4"/>
  <c r="AB96" i="4"/>
  <c r="Z96" i="4"/>
  <c r="AB87" i="4"/>
  <c r="Z87" i="4"/>
  <c r="AB86" i="4"/>
  <c r="Z86" i="4"/>
  <c r="AB85" i="4"/>
  <c r="Z85" i="4"/>
  <c r="AB84" i="4"/>
  <c r="Z84" i="4"/>
  <c r="AB83" i="4"/>
  <c r="Z83" i="4"/>
  <c r="AB82" i="4"/>
  <c r="Z82" i="4"/>
  <c r="AB81" i="4"/>
  <c r="Z81" i="4"/>
  <c r="AB72" i="4"/>
  <c r="Z72" i="4"/>
  <c r="AB71" i="4"/>
  <c r="Z71" i="4"/>
  <c r="AB70" i="4"/>
  <c r="Z70" i="4"/>
  <c r="AB69" i="4"/>
  <c r="Z69" i="4"/>
  <c r="AB68" i="4"/>
  <c r="Z68" i="4"/>
  <c r="AB67" i="4"/>
  <c r="Z67" i="4"/>
  <c r="AB66" i="4"/>
  <c r="Z66" i="4"/>
  <c r="AB57" i="4"/>
  <c r="AB56" i="4"/>
  <c r="AB55" i="4"/>
  <c r="AB54" i="4"/>
  <c r="AB53" i="4"/>
  <c r="AB52" i="4"/>
  <c r="AB51" i="4"/>
  <c r="Z52" i="4"/>
  <c r="Z53" i="4"/>
  <c r="Z54" i="4"/>
  <c r="Z55" i="4"/>
  <c r="Z56" i="4"/>
  <c r="Z57" i="4"/>
  <c r="Z51" i="4"/>
  <c r="S42" i="4"/>
  <c r="T42" i="4"/>
  <c r="U42" i="4"/>
  <c r="V42" i="4"/>
  <c r="W42" i="4"/>
  <c r="X42" i="4"/>
  <c r="Y42" i="4"/>
  <c r="Z42" i="4"/>
  <c r="AA42" i="4"/>
  <c r="R42" i="4"/>
  <c r="AC41" i="4"/>
  <c r="AC42" i="4" s="1"/>
  <c r="AD41" i="4"/>
  <c r="AD42" i="4" s="1"/>
  <c r="AE41" i="4"/>
  <c r="AE42" i="4" s="1"/>
  <c r="AF41" i="4"/>
  <c r="AF42" i="4" s="1"/>
  <c r="AG41" i="4"/>
  <c r="AG42" i="4" s="1"/>
  <c r="AH41" i="4"/>
  <c r="AH42" i="4" s="1"/>
  <c r="AI41" i="4"/>
  <c r="AI42" i="4" s="1"/>
  <c r="AJ41" i="4"/>
  <c r="AJ42" i="4" s="1"/>
  <c r="AB41" i="4"/>
  <c r="AB42" i="4" s="1"/>
  <c r="V36" i="4"/>
  <c r="U36" i="4"/>
  <c r="T36" i="4"/>
  <c r="S36" i="4"/>
  <c r="R36" i="4"/>
  <c r="V35" i="4"/>
  <c r="U35" i="4"/>
  <c r="T35" i="4"/>
  <c r="S35" i="4"/>
  <c r="R35" i="4"/>
  <c r="V34" i="4"/>
  <c r="U34" i="4"/>
  <c r="T34" i="4"/>
  <c r="S34" i="4"/>
  <c r="R34" i="4"/>
  <c r="R23" i="4"/>
  <c r="X25" i="4"/>
  <c r="W25" i="4"/>
  <c r="V25" i="4"/>
  <c r="U25" i="4"/>
  <c r="T25" i="4"/>
  <c r="S25" i="4"/>
  <c r="R25" i="4"/>
  <c r="X24" i="4"/>
  <c r="W24" i="4"/>
  <c r="V24" i="4"/>
  <c r="U24" i="4"/>
  <c r="T24" i="4"/>
  <c r="S24" i="4"/>
  <c r="R24" i="4"/>
  <c r="X23" i="4"/>
  <c r="W23" i="4"/>
  <c r="V23" i="4"/>
  <c r="U23" i="4"/>
  <c r="T23" i="4"/>
  <c r="S23" i="4"/>
  <c r="S9" i="4"/>
  <c r="T9" i="4"/>
  <c r="U9" i="4"/>
  <c r="V9" i="4"/>
  <c r="W9" i="4"/>
  <c r="X9" i="4"/>
  <c r="Z9" i="4"/>
  <c r="AA9" i="4"/>
  <c r="AB9" i="4"/>
  <c r="AC9" i="4"/>
  <c r="AD9" i="4"/>
  <c r="R9" i="4"/>
  <c r="S8" i="4"/>
  <c r="T8" i="4"/>
  <c r="U8" i="4"/>
  <c r="V8" i="4"/>
  <c r="W8" i="4"/>
  <c r="X8" i="4"/>
  <c r="Y8" i="4"/>
  <c r="Z8" i="4"/>
  <c r="AA8" i="4"/>
  <c r="AB8" i="4"/>
  <c r="AC8" i="4"/>
  <c r="AD8" i="4"/>
  <c r="R8" i="4"/>
  <c r="S7" i="4"/>
  <c r="T7" i="4"/>
  <c r="U7" i="4"/>
  <c r="V7" i="4"/>
  <c r="W7" i="4"/>
  <c r="X7" i="4"/>
  <c r="Y7" i="4"/>
  <c r="Z7" i="4"/>
  <c r="AA7" i="4"/>
  <c r="AB7" i="4"/>
  <c r="AC7" i="4"/>
  <c r="AD7" i="4"/>
  <c r="R7" i="4"/>
  <c r="F4" i="4" l="1"/>
  <c r="F44" i="4"/>
  <c r="F3" i="4"/>
  <c r="F45" i="4"/>
  <c r="D4" i="4"/>
  <c r="D44" i="4"/>
  <c r="D3" i="4"/>
  <c r="D4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F21" authorId="0" shapeId="0" xr:uid="{04DE9F92-843C-4D8C-B2BF-1EF2A64F15E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比实稍微测低些，下一个表的结果才准。这个结果应该是使用了系统型校验矩阵产生的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H2" authorId="0" shapeId="0" xr:uid="{3D1F7B94-DD8C-48B1-ACFE-9FF5932C77D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not counting compare operations</t>
        </r>
      </text>
    </comment>
  </commentList>
</comments>
</file>

<file path=xl/sharedStrings.xml><?xml version="1.0" encoding="utf-8"?>
<sst xmlns="http://schemas.openxmlformats.org/spreadsheetml/2006/main" count="2531" uniqueCount="257">
  <si>
    <t>BCH(15,7,5)</t>
    <phoneticPr fontId="1" type="noConversion"/>
  </si>
  <si>
    <t>FER</t>
    <phoneticPr fontId="1" type="noConversion"/>
  </si>
  <si>
    <t>Errors</t>
    <phoneticPr fontId="1" type="noConversion"/>
  </si>
  <si>
    <t>Frames</t>
    <phoneticPr fontId="1" type="noConversion"/>
  </si>
  <si>
    <t>SNR(dB)</t>
    <phoneticPr fontId="1" type="noConversion"/>
  </si>
  <si>
    <t>seed = 1</t>
    <phoneticPr fontId="1" type="noConversion"/>
  </si>
  <si>
    <t>void</t>
    <phoneticPr fontId="1" type="noConversion"/>
  </si>
  <si>
    <t>return</t>
    <phoneticPr fontId="1" type="noConversion"/>
  </si>
  <si>
    <t>faster</t>
    <phoneticPr fontId="1" type="noConversion"/>
  </si>
  <si>
    <t>(1) time_consume = 21.585</t>
    <phoneticPr fontId="1" type="noConversion"/>
  </si>
  <si>
    <t>(1) time_consume = 22.126</t>
    <phoneticPr fontId="1" type="noConversion"/>
  </si>
  <si>
    <t>(2) time_consume = 21.602</t>
    <phoneticPr fontId="1" type="noConversion"/>
  </si>
  <si>
    <t>(2) time_consume = 22.137</t>
    <phoneticPr fontId="1" type="noConversion"/>
  </si>
  <si>
    <t>re_encoding function style</t>
    <phoneticPr fontId="1" type="noConversion"/>
  </si>
  <si>
    <t>ML</t>
    <phoneticPr fontId="1" type="noConversion"/>
  </si>
  <si>
    <t>BCH(63,30,13)</t>
    <phoneticPr fontId="1" type="noConversion"/>
  </si>
  <si>
    <t>time (s)</t>
    <phoneticPr fontId="1" type="noConversion"/>
  </si>
  <si>
    <t>SNR_dB=</t>
  </si>
  <si>
    <t>;FER=</t>
  </si>
  <si>
    <t>;Errors=</t>
  </si>
  <si>
    <t>;Frames=</t>
  </si>
  <si>
    <t>time_consume</t>
  </si>
  <si>
    <t>=</t>
  </si>
  <si>
    <t>s</t>
  </si>
  <si>
    <t>OSD(0)</t>
    <phoneticPr fontId="1" type="noConversion"/>
  </si>
  <si>
    <t>;GF2_ope=</t>
  </si>
  <si>
    <t>OSD-IBU(0)</t>
    <phoneticPr fontId="1" type="noConversion"/>
  </si>
  <si>
    <t>(15,7,5)</t>
    <phoneticPr fontId="1" type="noConversion"/>
  </si>
  <si>
    <t>(63,30,13)</t>
    <phoneticPr fontId="1" type="noConversion"/>
  </si>
  <si>
    <t>OSD-IBUc(0)</t>
    <phoneticPr fontId="1" type="noConversion"/>
  </si>
  <si>
    <t>s=2</t>
    <phoneticPr fontId="1" type="noConversion"/>
  </si>
  <si>
    <t>s=1</t>
    <phoneticPr fontId="1" type="noConversion"/>
  </si>
  <si>
    <t>(127,64,22)</t>
    <phoneticPr fontId="1" type="noConversion"/>
  </si>
  <si>
    <t>OSD-IBU</t>
    <phoneticPr fontId="1" type="noConversion"/>
  </si>
  <si>
    <t>OSD</t>
    <phoneticPr fontId="1" type="noConversion"/>
  </si>
  <si>
    <t>OSD-IBUc</t>
    <phoneticPr fontId="1" type="noConversion"/>
  </si>
  <si>
    <t>SNR_dB</t>
    <phoneticPr fontId="1" type="noConversion"/>
  </si>
  <si>
    <t>GF2_ope</t>
    <phoneticPr fontId="1" type="noConversion"/>
  </si>
  <si>
    <t>float_ope</t>
    <phoneticPr fontId="1" type="noConversion"/>
  </si>
  <si>
    <t>time(s)</t>
    <phoneticPr fontId="1" type="noConversion"/>
  </si>
  <si>
    <t>OSD-dual</t>
    <phoneticPr fontId="1" type="noConversion"/>
  </si>
  <si>
    <t>OSD(3)</t>
    <phoneticPr fontId="1" type="noConversion"/>
  </si>
  <si>
    <t>OSD-IBU(3)</t>
    <phoneticPr fontId="1" type="noConversion"/>
  </si>
  <si>
    <t>OSD-IBUc(3)</t>
    <phoneticPr fontId="1" type="noConversion"/>
  </si>
  <si>
    <t>OSD-dual(3)</t>
    <phoneticPr fontId="1" type="noConversion"/>
  </si>
  <si>
    <t>OSD-dual(2)</t>
    <phoneticPr fontId="1" type="noConversion"/>
  </si>
  <si>
    <t>OSD-IBU(2)</t>
    <phoneticPr fontId="1" type="noConversion"/>
  </si>
  <si>
    <t>OSD-IBUc(2)</t>
    <phoneticPr fontId="1" type="noConversion"/>
  </si>
  <si>
    <t>BCH(63,45,7)</t>
    <phoneticPr fontId="1" type="noConversion"/>
  </si>
  <si>
    <t>BCH(127,85,13)</t>
    <phoneticPr fontId="1" type="noConversion"/>
  </si>
  <si>
    <t>complexity</t>
    <phoneticPr fontId="1" type="noConversion"/>
  </si>
  <si>
    <t>BCH(127,64,22)</t>
    <phoneticPr fontId="1" type="noConversion"/>
  </si>
  <si>
    <t>OSD(4)</t>
  </si>
  <si>
    <t>OSD(4)</t>
    <phoneticPr fontId="1" type="noConversion"/>
  </si>
  <si>
    <t>OSD-IBU(4)</t>
  </si>
  <si>
    <t>OSD-IBU(4)</t>
    <phoneticPr fontId="1" type="noConversion"/>
  </si>
  <si>
    <t>OSD-IBUc(4)</t>
  </si>
  <si>
    <t>OSD-IBUc(4)</t>
    <phoneticPr fontId="1" type="noConversion"/>
  </si>
  <si>
    <t>complexity graph</t>
    <phoneticPr fontId="1" type="noConversion"/>
  </si>
  <si>
    <t>Algorithm</t>
    <phoneticPr fontId="1" type="noConversion"/>
  </si>
  <si>
    <t>FOP = float operations</t>
    <phoneticPr fontId="1" type="noConversion"/>
  </si>
  <si>
    <t>BOP =  binary operations</t>
    <phoneticPr fontId="1" type="noConversion"/>
  </si>
  <si>
    <t>FOPs</t>
    <phoneticPr fontId="1" type="noConversion"/>
  </si>
  <si>
    <t>BOPs</t>
    <phoneticPr fontId="1" type="noConversion"/>
  </si>
  <si>
    <t>OSD(2)</t>
    <phoneticPr fontId="1" type="noConversion"/>
  </si>
  <si>
    <t>time (\mu s)</t>
    <phoneticPr fontId="1" type="noConversion"/>
  </si>
  <si>
    <t>BCH(127,64,21)</t>
    <phoneticPr fontId="1" type="noConversion"/>
  </si>
  <si>
    <t>设备名称</t>
  </si>
  <si>
    <t>DESKTOP-JFV2KGB</t>
  </si>
  <si>
    <t>处理器</t>
  </si>
  <si>
    <t>机带 RAM</t>
  </si>
  <si>
    <t>16.0 GB</t>
  </si>
  <si>
    <t>设备 ID</t>
  </si>
  <si>
    <t>A693CA43-4960-4BB2-A4E1-8197C8568D98</t>
  </si>
  <si>
    <t>产品 ID</t>
  </si>
  <si>
    <t>00342-35047-41572-AAOEM</t>
  </si>
  <si>
    <t>系统类型</t>
  </si>
  <si>
    <t>64 位操作系统, 基于 x64 的处理器</t>
  </si>
  <si>
    <t>笔和触控</t>
  </si>
  <si>
    <t>没有可用于此显示器的笔或触控输入</t>
  </si>
  <si>
    <t>Intel(R) Core(TM) i5-8400 CPU @ 2.80GHz   2.81 GHz</t>
    <phoneticPr fontId="1" type="noConversion"/>
  </si>
  <si>
    <t>GE</t>
    <phoneticPr fontId="1" type="noConversion"/>
  </si>
  <si>
    <t>IBU</t>
    <phoneticPr fontId="1" type="noConversion"/>
  </si>
  <si>
    <t>IBUc</t>
    <phoneticPr fontId="1" type="noConversion"/>
  </si>
  <si>
    <t>SNR</t>
    <phoneticPr fontId="1" type="noConversion"/>
  </si>
  <si>
    <t>(dB)</t>
    <phoneticPr fontId="1" type="noConversion"/>
  </si>
  <si>
    <t>(63,30)</t>
    <phoneticPr fontId="1" type="noConversion"/>
  </si>
  <si>
    <t>(127,64)</t>
    <phoneticPr fontId="1" type="noConversion"/>
  </si>
  <si>
    <t>BCH (63,45)</t>
    <phoneticPr fontId="1" type="noConversion"/>
  </si>
  <si>
    <t>BCH (63,30)</t>
    <phoneticPr fontId="1" type="noConversion"/>
  </si>
  <si>
    <t>BCH (127,64)</t>
    <phoneticPr fontId="1" type="noConversion"/>
  </si>
  <si>
    <t>time(us)</t>
    <phoneticPr fontId="1" type="noConversion"/>
  </si>
  <si>
    <t>Reduction</t>
    <phoneticPr fontId="1" type="noConversion"/>
  </si>
  <si>
    <t>~</t>
    <phoneticPr fontId="1" type="noConversion"/>
  </si>
  <si>
    <t>(63,45)</t>
    <phoneticPr fontId="1" type="noConversion"/>
  </si>
  <si>
    <t>(127,85)</t>
    <phoneticPr fontId="1" type="noConversion"/>
  </si>
  <si>
    <t>time (u\m s)</t>
    <phoneticPr fontId="1" type="noConversion"/>
  </si>
  <si>
    <t>Lower</t>
    <phoneticPr fontId="1" type="noConversion"/>
  </si>
  <si>
    <t>OSD-GE (3)</t>
    <phoneticPr fontId="1" type="noConversion"/>
  </si>
  <si>
    <t>OSD-GE (2)</t>
    <phoneticPr fontId="1" type="noConversion"/>
  </si>
  <si>
    <t>OSD-IBUc (3)</t>
    <phoneticPr fontId="1" type="noConversion"/>
  </si>
  <si>
    <t>OSD-IBUc (2)</t>
    <phoneticPr fontId="1" type="noConversion"/>
  </si>
  <si>
    <t>i</t>
    <phoneticPr fontId="1" type="noConversion"/>
  </si>
  <si>
    <t>k</t>
    <phoneticPr fontId="1" type="noConversion"/>
  </si>
  <si>
    <t>n=127</t>
    <phoneticPr fontId="1" type="noConversion"/>
  </si>
  <si>
    <t>n=63</t>
    <phoneticPr fontId="1" type="noConversion"/>
  </si>
  <si>
    <t>n=31</t>
    <phoneticPr fontId="1" type="noConversion"/>
  </si>
  <si>
    <t>code rate</t>
    <phoneticPr fontId="1" type="noConversion"/>
  </si>
  <si>
    <t>(127) IBU red.</t>
    <phoneticPr fontId="1" type="noConversion"/>
  </si>
  <si>
    <t>(127) IBUc red.</t>
    <phoneticPr fontId="1" type="noConversion"/>
  </si>
  <si>
    <t>(63) IBU red.</t>
    <phoneticPr fontId="1" type="noConversion"/>
  </si>
  <si>
    <t>(63) IBUc red.</t>
    <phoneticPr fontId="1" type="noConversion"/>
  </si>
  <si>
    <t>(31) IBU red.</t>
    <phoneticPr fontId="1" type="noConversion"/>
  </si>
  <si>
    <t>(31)  IBUc red.</t>
    <phoneticPr fontId="1" type="noConversion"/>
  </si>
  <si>
    <t>n</t>
    <phoneticPr fontId="1" type="noConversion"/>
  </si>
  <si>
    <t>min(k,n-k)</t>
    <phoneticPr fontId="1" type="noConversion"/>
  </si>
  <si>
    <t>analysis (4)</t>
    <phoneticPr fontId="1" type="noConversion"/>
  </si>
  <si>
    <t>OSD-GE order-4</t>
    <phoneticPr fontId="1" type="noConversion"/>
  </si>
  <si>
    <t>OSD-IBUc order-4</t>
    <phoneticPr fontId="1" type="noConversion"/>
  </si>
  <si>
    <t>OSD-GE order-3</t>
    <phoneticPr fontId="1" type="noConversion"/>
  </si>
  <si>
    <t>GF2_red</t>
    <phoneticPr fontId="1" type="noConversion"/>
  </si>
  <si>
    <t>time_red</t>
    <phoneticPr fontId="1" type="noConversion"/>
  </si>
  <si>
    <t>OSD-IBUc order-3</t>
    <phoneticPr fontId="1" type="noConversion"/>
  </si>
  <si>
    <t>BCH (63, 30),</t>
    <phoneticPr fontId="1" type="noConversion"/>
  </si>
  <si>
    <t>BCH (63, 45),</t>
    <phoneticPr fontId="1" type="noConversion"/>
  </si>
  <si>
    <t>BCH(63, 45),</t>
    <phoneticPr fontId="1" type="noConversion"/>
  </si>
  <si>
    <t>BCH (127, 85),</t>
    <phoneticPr fontId="1" type="noConversion"/>
  </si>
  <si>
    <t>BCH (127, 64),</t>
    <phoneticPr fontId="1" type="noConversion"/>
  </si>
  <si>
    <t>OSD-IBUc-dual(2)</t>
    <phoneticPr fontId="1" type="noConversion"/>
  </si>
  <si>
    <t>1-IBUc/IBU</t>
    <phoneticPr fontId="1" type="noConversion"/>
  </si>
  <si>
    <t>SNR(dB)</t>
  </si>
  <si>
    <t>FER</t>
  </si>
  <si>
    <t>Errors</t>
  </si>
  <si>
    <t>Frames</t>
  </si>
  <si>
    <t>GF2_ope</t>
  </si>
  <si>
    <t>float_ope</t>
  </si>
  <si>
    <t>ave_list</t>
  </si>
  <si>
    <t>ET_rate</t>
  </si>
  <si>
    <t>time(s)</t>
  </si>
  <si>
    <t>(127,64,21)BCH_OSD(3)</t>
    <phoneticPr fontId="1" type="noConversion"/>
  </si>
  <si>
    <t>(127,64,21)BCH_OSD(4)</t>
    <phoneticPr fontId="1" type="noConversion"/>
  </si>
  <si>
    <t>(127,85,13)BCH_OSD(3)</t>
    <phoneticPr fontId="1" type="noConversion"/>
  </si>
  <si>
    <t>(127,85,13)BCH_OSD(2)</t>
    <phoneticPr fontId="1" type="noConversion"/>
  </si>
  <si>
    <t>(127,43,31)BCH_OSD(4)</t>
    <phoneticPr fontId="1" type="noConversion"/>
  </si>
  <si>
    <t>(127,43,31)BCH_OSD(5)</t>
    <phoneticPr fontId="1" type="noConversion"/>
  </si>
  <si>
    <t>total_BPMn</t>
    <phoneticPr fontId="1" type="noConversion"/>
  </si>
  <si>
    <t>re_enc_BPM</t>
  </si>
  <si>
    <t>IBU_BPM</t>
  </si>
  <si>
    <t>GE_BPMn</t>
  </si>
  <si>
    <t>GE_BPM</t>
  </si>
  <si>
    <t>IBUc_OSD(2)-OS_ET</t>
    <phoneticPr fontId="1" type="noConversion"/>
  </si>
  <si>
    <t>IBU_OSD(2)-OS_ET</t>
    <phoneticPr fontId="1" type="noConversion"/>
  </si>
  <si>
    <t>OSD(2)-OS_ET</t>
    <phoneticPr fontId="1" type="noConversion"/>
  </si>
  <si>
    <t>IBUc_OSD(2)-OS+PSC</t>
    <phoneticPr fontId="1" type="noConversion"/>
  </si>
  <si>
    <t>IBU_OSD(2)-OS+PSC</t>
    <phoneticPr fontId="1" type="noConversion"/>
  </si>
  <si>
    <t>OSD(2)-OS+PSC</t>
    <phoneticPr fontId="1" type="noConversion"/>
  </si>
  <si>
    <t>float_list</t>
  </si>
  <si>
    <t>nonET_rate</t>
  </si>
  <si>
    <t>.</t>
  </si>
  <si>
    <t>FSD(2)-beta-3</t>
    <phoneticPr fontId="1" type="noConversion"/>
  </si>
  <si>
    <t>FSD(2)-beta-2.5</t>
    <phoneticPr fontId="1" type="noConversion"/>
  </si>
  <si>
    <t>FSD(2)-beta-2</t>
    <phoneticPr fontId="1" type="noConversion"/>
  </si>
  <si>
    <t>FSD(2)-beta-1.5</t>
    <phoneticPr fontId="1" type="noConversion"/>
  </si>
  <si>
    <t>FSD(2)-beta-1</t>
    <phoneticPr fontId="1" type="noConversion"/>
  </si>
  <si>
    <t>FSD(2)-beta-0.5</t>
    <phoneticPr fontId="1" type="noConversion"/>
  </si>
  <si>
    <t>FSD(2)-beta-0</t>
    <phoneticPr fontId="1" type="noConversion"/>
  </si>
  <si>
    <t>FSD(5)-beta-13</t>
    <phoneticPr fontId="1" type="noConversion"/>
  </si>
  <si>
    <t>beta-3</t>
    <phoneticPr fontId="1" type="noConversion"/>
  </si>
  <si>
    <t>beta-2.5</t>
    <phoneticPr fontId="1" type="noConversion"/>
  </si>
  <si>
    <t>beta-2</t>
    <phoneticPr fontId="1" type="noConversion"/>
  </si>
  <si>
    <t>beta-1.5</t>
    <phoneticPr fontId="1" type="noConversion"/>
  </si>
  <si>
    <t>beta-1</t>
    <phoneticPr fontId="1" type="noConversion"/>
  </si>
  <si>
    <t>beta-0.5</t>
    <phoneticPr fontId="1" type="noConversion"/>
  </si>
  <si>
    <t>beta-0</t>
    <phoneticPr fontId="1" type="noConversion"/>
  </si>
  <si>
    <t>FSD(5)-beta-10</t>
    <phoneticPr fontId="1" type="noConversion"/>
  </si>
  <si>
    <t>OSD(3)-ML-ET</t>
    <phoneticPr fontId="1" type="noConversion"/>
  </si>
  <si>
    <t>FSD(3)-beta-2.9</t>
    <phoneticPr fontId="1" type="noConversion"/>
  </si>
  <si>
    <t>error</t>
  </si>
  <si>
    <t>total</t>
  </si>
  <si>
    <t>IBU_BPMn</t>
  </si>
  <si>
    <t>OSD(2)-ML-ET</t>
    <phoneticPr fontId="1" type="noConversion"/>
  </si>
  <si>
    <t>OSD(5)-ML-ET</t>
    <phoneticPr fontId="1" type="noConversion"/>
  </si>
  <si>
    <t>OSD(6)-ML-ET</t>
    <phoneticPr fontId="1" type="noConversion"/>
  </si>
  <si>
    <t>ML_Errors</t>
  </si>
  <si>
    <t>ML_FER_LB</t>
  </si>
  <si>
    <t>non_ET_rate</t>
  </si>
  <si>
    <t>GE_BPM_norm</t>
  </si>
  <si>
    <t>total_BPM</t>
  </si>
  <si>
    <t>FSD(2)-tau_PSC-13-beta-1</t>
    <phoneticPr fontId="1" type="noConversion"/>
  </si>
  <si>
    <t>FSD(2)-tau_PSC-15-beta-1</t>
    <phoneticPr fontId="1" type="noConversion"/>
  </si>
  <si>
    <t>FSD(2)-tau_PSC-10-beta-1</t>
    <phoneticPr fontId="1" type="noConversion"/>
  </si>
  <si>
    <t>OSD(4)-OS+PSC</t>
    <phoneticPr fontId="1" type="noConversion"/>
  </si>
  <si>
    <t>OSD(3)-OS+PSC</t>
    <phoneticPr fontId="1" type="noConversion"/>
  </si>
  <si>
    <t>OSD(4)-FSD+PSC-beta-6</t>
    <phoneticPr fontId="1" type="noConversion"/>
  </si>
  <si>
    <t>OSD(4)-FSD+PSC-beta-3</t>
    <phoneticPr fontId="1" type="noConversion"/>
  </si>
  <si>
    <t>OSD(4)-FSD+PSC-beta-4.3</t>
    <phoneticPr fontId="1" type="noConversion"/>
  </si>
  <si>
    <t>OSD(4)-FSD+PSC-beta-2</t>
    <phoneticPr fontId="1" type="noConversion"/>
  </si>
  <si>
    <t>OSD(4)-FSD+PSC-beta-4</t>
    <phoneticPr fontId="1" type="noConversion"/>
  </si>
  <si>
    <t>OSD(4)-FSD+PSC-beta-1</t>
    <phoneticPr fontId="1" type="noConversion"/>
  </si>
  <si>
    <t>OSD(4)-FSD+PSC-beta-3.5</t>
    <phoneticPr fontId="1" type="noConversion"/>
  </si>
  <si>
    <t>OSD(4)-FSD+PSC-beta-0</t>
    <phoneticPr fontId="1" type="noConversion"/>
  </si>
  <si>
    <t>OSD(3)-FSD+PSC-beta-4.3</t>
    <phoneticPr fontId="1" type="noConversion"/>
  </si>
  <si>
    <t>OSD(5)-FSD+PSC-beta-0</t>
    <phoneticPr fontId="1" type="noConversion"/>
  </si>
  <si>
    <t>BCH(127,64,21)-OSD(4)-beta-4.3-tau_PSC-27</t>
    <phoneticPr fontId="1" type="noConversion"/>
  </si>
  <si>
    <t>BCH(127,99,9)-OSD(2)-beta-0.8-tau_PSC-15</t>
    <phoneticPr fontId="1" type="noConversion"/>
  </si>
  <si>
    <t>BCH(127,64)-o4-b4.3-t27</t>
    <phoneticPr fontId="1" type="noConversion"/>
  </si>
  <si>
    <t>BCH(127,99)-o2-b0.8-t15</t>
    <phoneticPr fontId="1" type="noConversion"/>
  </si>
  <si>
    <t>BCH(127,85,13)-OSD(3)-beta-1.8-tau_PSC-20</t>
    <phoneticPr fontId="1" type="noConversion"/>
  </si>
  <si>
    <t>BCH(127,85)-o3-b1.8-t20</t>
    <phoneticPr fontId="1" type="noConversion"/>
  </si>
  <si>
    <t>BCH(127,43,31)-OSD(5)-beta-6.2-tau_PSC-36</t>
    <phoneticPr fontId="1" type="noConversion"/>
  </si>
  <si>
    <t>BCH(127,43)-o5-b6.2-t36</t>
    <phoneticPr fontId="1" type="noConversion"/>
  </si>
  <si>
    <t>BCH(127,29,43)-OSD(5)-beta-14-tau_PSC-44</t>
    <phoneticPr fontId="1" type="noConversion"/>
  </si>
  <si>
    <t>BCH(127,29)-o5-b14-t44</t>
    <phoneticPr fontId="1" type="noConversion"/>
  </si>
  <si>
    <t>(127,29)-FOSD(5)</t>
    <phoneticPr fontId="1" type="noConversion"/>
  </si>
  <si>
    <t>(127,29)-FOSD(5)-IBU</t>
    <phoneticPr fontId="1" type="noConversion"/>
  </si>
  <si>
    <t>(127,43)-FOSD(5)</t>
    <phoneticPr fontId="1" type="noConversion"/>
  </si>
  <si>
    <t>(127,43)-FOSD(5)-IBU</t>
    <phoneticPr fontId="1" type="noConversion"/>
  </si>
  <si>
    <t>(127,64)-FOSD(4)</t>
    <phoneticPr fontId="1" type="noConversion"/>
  </si>
  <si>
    <t>(127,64)-FOSD(4)-IBU</t>
    <phoneticPr fontId="1" type="noConversion"/>
  </si>
  <si>
    <t>(127,85)-FOSD(3)</t>
    <phoneticPr fontId="1" type="noConversion"/>
  </si>
  <si>
    <t>(127,85)-FOSD(4)-IBU</t>
    <phoneticPr fontId="1" type="noConversion"/>
  </si>
  <si>
    <t>(127,99)-FOSD(2)</t>
    <phoneticPr fontId="1" type="noConversion"/>
  </si>
  <si>
    <t>(127,99)-FOSD(2)-IBU</t>
    <phoneticPr fontId="1" type="noConversion"/>
  </si>
  <si>
    <t>(127,29)-ML-LB</t>
    <phoneticPr fontId="1" type="noConversion"/>
  </si>
  <si>
    <t>(127,43)-ML-LB</t>
    <phoneticPr fontId="1" type="noConversion"/>
  </si>
  <si>
    <t>(127,64)-ML-LB</t>
    <phoneticPr fontId="1" type="noConversion"/>
  </si>
  <si>
    <t>(127,85)-ML-LB</t>
    <phoneticPr fontId="1" type="noConversion"/>
  </si>
  <si>
    <t>(127,99)-ML-LB</t>
    <phoneticPr fontId="1" type="noConversion"/>
  </si>
  <si>
    <t>float_cmp</t>
  </si>
  <si>
    <t>(127,29)-FOSD(5)-IBUc</t>
    <phoneticPr fontId="1" type="noConversion"/>
  </si>
  <si>
    <t>(127,99)-FOSD(2)-IBUc</t>
    <phoneticPr fontId="1" type="noConversion"/>
  </si>
  <si>
    <t>(127,85)-FOSD(3)-IBU</t>
    <phoneticPr fontId="1" type="noConversion"/>
  </si>
  <si>
    <t>(127,85)-FOSD(3)-IBUc</t>
    <phoneticPr fontId="1" type="noConversion"/>
  </si>
  <si>
    <t>(127,64)-FOSD(4)-IBUc</t>
    <phoneticPr fontId="1" type="noConversion"/>
  </si>
  <si>
    <t>(127,43)-FOSD(5)-IBUc</t>
    <phoneticPr fontId="1" type="noConversion"/>
  </si>
  <si>
    <t>float_all</t>
    <phoneticPr fontId="1" type="noConversion"/>
  </si>
  <si>
    <t>FOSD(2) binary</t>
    <phoneticPr fontId="1" type="noConversion"/>
  </si>
  <si>
    <t>float add</t>
    <phoneticPr fontId="1" type="noConversion"/>
  </si>
  <si>
    <t>float compare</t>
    <phoneticPr fontId="1" type="noConversion"/>
  </si>
  <si>
    <t>float all</t>
    <phoneticPr fontId="1" type="noConversion"/>
  </si>
  <si>
    <t>FOSD(2)-IBUc binary</t>
    <phoneticPr fontId="1" type="noConversion"/>
  </si>
  <si>
    <t>FOSD(2)-IBU binary</t>
    <phoneticPr fontId="1" type="noConversion"/>
  </si>
  <si>
    <t>FOSD(3) binary</t>
    <phoneticPr fontId="1" type="noConversion"/>
  </si>
  <si>
    <t>FOSD(3)-IBUc  binary</t>
    <phoneticPr fontId="1" type="noConversion"/>
  </si>
  <si>
    <t>FOSD(3)-IBU  binary</t>
    <phoneticPr fontId="1" type="noConversion"/>
  </si>
  <si>
    <t>FOSD(4)  binary</t>
    <phoneticPr fontId="1" type="noConversion"/>
  </si>
  <si>
    <t>FOSD(4)-IBUc  binary</t>
    <phoneticPr fontId="1" type="noConversion"/>
  </si>
  <si>
    <t>FOSD(4)-IBU  binary</t>
    <phoneticPr fontId="1" type="noConversion"/>
  </si>
  <si>
    <t>FOSD(5)  binary</t>
    <phoneticPr fontId="1" type="noConversion"/>
  </si>
  <si>
    <t>FOSD(5)-IBUc  binary</t>
    <phoneticPr fontId="1" type="noConversion"/>
  </si>
  <si>
    <t>FOSD(5)-IBU  binary</t>
    <phoneticPr fontId="1" type="noConversion"/>
  </si>
  <si>
    <t>Float add</t>
    <phoneticPr fontId="1" type="noConversion"/>
  </si>
  <si>
    <t>Float cmp</t>
    <phoneticPr fontId="1" type="noConversion"/>
  </si>
  <si>
    <t>binary</t>
    <phoneticPr fontId="1" type="noConversion"/>
  </si>
  <si>
    <t>FOSD-GE</t>
    <phoneticPr fontId="1" type="noConversion"/>
  </si>
  <si>
    <t>FOSD-IBU</t>
    <phoneticPr fontId="1" type="noConversion"/>
  </si>
  <si>
    <t>FOSD-IBUc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</si>
</sst>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%"/>
    <numFmt numFmtId="178" formatCode="#,##0_ "/>
    <numFmt numFmtId="179" formatCode="0_ "/>
    <numFmt numFmtId="180" formatCode="0.0_);[Red]\(0.0\)"/>
    <numFmt numFmtId="181" formatCode="0.0E+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1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11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176" fontId="0" fillId="0" borderId="4" xfId="0" applyNumberFormat="1" applyBorder="1"/>
    <xf numFmtId="176" fontId="0" fillId="0" borderId="6" xfId="0" applyNumberFormat="1" applyBorder="1"/>
    <xf numFmtId="0" fontId="0" fillId="2" borderId="0" xfId="0" applyFill="1"/>
    <xf numFmtId="0" fontId="0" fillId="2" borderId="0" xfId="0" applyFill="1" applyBorder="1"/>
    <xf numFmtId="0" fontId="0" fillId="2" borderId="7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177" fontId="0" fillId="2" borderId="0" xfId="0" applyNumberFormat="1" applyFill="1" applyBorder="1"/>
    <xf numFmtId="0" fontId="0" fillId="2" borderId="8" xfId="0" applyFill="1" applyBorder="1"/>
    <xf numFmtId="0" fontId="0" fillId="0" borderId="0" xfId="0" applyFill="1" applyBorder="1"/>
    <xf numFmtId="11" fontId="0" fillId="0" borderId="2" xfId="0" applyNumberFormat="1" applyBorder="1"/>
    <xf numFmtId="0" fontId="0" fillId="2" borderId="2" xfId="0" applyFill="1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8" xfId="0" applyNumberFormat="1" applyBorder="1"/>
    <xf numFmtId="11" fontId="0" fillId="2" borderId="0" xfId="0" applyNumberFormat="1" applyFill="1" applyBorder="1"/>
    <xf numFmtId="11" fontId="0" fillId="2" borderId="7" xfId="0" applyNumberFormat="1" applyFill="1" applyBorder="1"/>
    <xf numFmtId="0" fontId="0" fillId="0" borderId="0" xfId="0" applyBorder="1" applyAlignment="1"/>
    <xf numFmtId="0" fontId="0" fillId="3" borderId="4" xfId="0" applyFill="1" applyBorder="1"/>
    <xf numFmtId="176" fontId="0" fillId="0" borderId="0" xfId="0" applyNumberFormat="1" applyFill="1" applyBorder="1" applyAlignment="1"/>
    <xf numFmtId="0" fontId="0" fillId="0" borderId="1" xfId="0" applyBorder="1" applyAlignment="1"/>
    <xf numFmtId="176" fontId="0" fillId="0" borderId="0" xfId="0" applyNumberFormat="1" applyBorder="1"/>
    <xf numFmtId="176" fontId="0" fillId="0" borderId="7" xfId="0" applyNumberFormat="1" applyFill="1" applyBorder="1" applyAlignment="1"/>
    <xf numFmtId="176" fontId="0" fillId="0" borderId="2" xfId="0" applyNumberFormat="1" applyBorder="1" applyAlignment="1"/>
    <xf numFmtId="176" fontId="0" fillId="0" borderId="7" xfId="0" applyNumberFormat="1" applyBorder="1"/>
    <xf numFmtId="176" fontId="0" fillId="0" borderId="2" xfId="0" applyNumberFormat="1" applyFill="1" applyBorder="1" applyAlignment="1"/>
    <xf numFmtId="178" fontId="0" fillId="0" borderId="0" xfId="0" applyNumberFormat="1"/>
    <xf numFmtId="179" fontId="0" fillId="0" borderId="3" xfId="0" applyNumberFormat="1" applyBorder="1"/>
    <xf numFmtId="179" fontId="0" fillId="0" borderId="5" xfId="0" applyNumberFormat="1" applyBorder="1"/>
    <xf numFmtId="179" fontId="0" fillId="0" borderId="8" xfId="0" applyNumberFormat="1" applyBorder="1"/>
    <xf numFmtId="176" fontId="0" fillId="0" borderId="3" xfId="0" applyNumberFormat="1" applyBorder="1"/>
    <xf numFmtId="176" fontId="0" fillId="0" borderId="5" xfId="0" applyNumberFormat="1" applyBorder="1"/>
    <xf numFmtId="176" fontId="0" fillId="0" borderId="8" xfId="0" applyNumberFormat="1" applyBorder="1"/>
    <xf numFmtId="180" fontId="0" fillId="0" borderId="4" xfId="0" applyNumberFormat="1" applyBorder="1"/>
    <xf numFmtId="180" fontId="0" fillId="0" borderId="6" xfId="0" applyNumberFormat="1" applyBorder="1"/>
    <xf numFmtId="11" fontId="0" fillId="3" borderId="3" xfId="0" applyNumberFormat="1" applyFill="1" applyBorder="1"/>
    <xf numFmtId="11" fontId="0" fillId="3" borderId="5" xfId="0" applyNumberFormat="1" applyFill="1" applyBorder="1"/>
    <xf numFmtId="11" fontId="0" fillId="3" borderId="8" xfId="0" applyNumberFormat="1" applyFill="1" applyBorder="1"/>
    <xf numFmtId="0" fontId="0" fillId="0" borderId="10" xfId="0" applyBorder="1"/>
    <xf numFmtId="11" fontId="0" fillId="0" borderId="10" xfId="0" applyNumberFormat="1" applyBorder="1"/>
    <xf numFmtId="176" fontId="0" fillId="0" borderId="9" xfId="0" applyNumberFormat="1" applyBorder="1"/>
    <xf numFmtId="179" fontId="0" fillId="0" borderId="9" xfId="0" applyNumberFormat="1" applyBorder="1"/>
    <xf numFmtId="0" fontId="0" fillId="0" borderId="11" xfId="0" applyBorder="1"/>
    <xf numFmtId="11" fontId="0" fillId="0" borderId="11" xfId="0" applyNumberFormat="1" applyBorder="1"/>
    <xf numFmtId="176" fontId="0" fillId="0" borderId="12" xfId="0" applyNumberFormat="1" applyBorder="1"/>
    <xf numFmtId="179" fontId="0" fillId="0" borderId="12" xfId="0" applyNumberFormat="1" applyBorder="1"/>
    <xf numFmtId="9" fontId="0" fillId="0" borderId="0" xfId="0" applyNumberFormat="1"/>
    <xf numFmtId="181" fontId="0" fillId="0" borderId="0" xfId="0" applyNumberFormat="1"/>
    <xf numFmtId="0" fontId="0" fillId="0" borderId="0" xfId="0" applyNumberFormat="1" applyBorder="1"/>
    <xf numFmtId="0" fontId="0" fillId="0" borderId="5" xfId="0" applyNumberFormat="1" applyBorder="1"/>
    <xf numFmtId="181" fontId="0" fillId="0" borderId="0" xfId="0" applyNumberFormat="1" applyBorder="1"/>
    <xf numFmtId="181" fontId="0" fillId="0" borderId="7" xfId="0" applyNumberFormat="1" applyBorder="1"/>
    <xf numFmtId="0" fontId="0" fillId="0" borderId="2" xfId="0" applyNumberFormat="1" applyBorder="1"/>
    <xf numFmtId="0" fontId="0" fillId="0" borderId="3" xfId="0" applyNumberFormat="1" applyBorder="1"/>
    <xf numFmtId="177" fontId="0" fillId="0" borderId="0" xfId="0" applyNumberFormat="1"/>
    <xf numFmtId="11" fontId="0" fillId="3" borderId="0" xfId="0" applyNumberFormat="1" applyFill="1" applyBorder="1"/>
    <xf numFmtId="11" fontId="0" fillId="3" borderId="7" xfId="0" applyNumberFormat="1" applyFill="1" applyBorder="1"/>
    <xf numFmtId="11" fontId="0" fillId="4" borderId="0" xfId="0" applyNumberFormat="1" applyFill="1" applyBorder="1"/>
    <xf numFmtId="11" fontId="0" fillId="4" borderId="7" xfId="0" applyNumberFormat="1" applyFill="1" applyBorder="1"/>
    <xf numFmtId="0" fontId="0" fillId="5" borderId="0" xfId="0" applyFill="1" applyBorder="1"/>
    <xf numFmtId="0" fontId="0" fillId="5" borderId="7" xfId="0" applyFill="1" applyBorder="1"/>
    <xf numFmtId="11" fontId="0" fillId="6" borderId="8" xfId="0" applyNumberFormat="1" applyFill="1" applyBorder="1"/>
    <xf numFmtId="11" fontId="0" fillId="7" borderId="7" xfId="0" applyNumberFormat="1" applyFill="1" applyBorder="1"/>
    <xf numFmtId="11" fontId="0" fillId="6" borderId="5" xfId="0" applyNumberFormat="1" applyFill="1" applyBorder="1"/>
    <xf numFmtId="11" fontId="0" fillId="7" borderId="0" xfId="0" applyNumberFormat="1" applyFill="1"/>
    <xf numFmtId="0" fontId="0" fillId="7" borderId="0" xfId="0" applyFill="1"/>
    <xf numFmtId="0" fontId="0" fillId="7" borderId="2" xfId="0" applyFill="1" applyBorder="1"/>
    <xf numFmtId="0" fontId="0" fillId="7" borderId="4" xfId="0" applyFill="1" applyBorder="1"/>
    <xf numFmtId="11" fontId="0" fillId="7" borderId="0" xfId="0" applyNumberFormat="1" applyFill="1" applyBorder="1"/>
    <xf numFmtId="0" fontId="0" fillId="7" borderId="0" xfId="0" applyFill="1" applyBorder="1"/>
    <xf numFmtId="11" fontId="0" fillId="7" borderId="5" xfId="0" applyNumberFormat="1" applyFill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0" fontId="0" fillId="7" borderId="6" xfId="0" applyFill="1" applyBorder="1"/>
    <xf numFmtId="0" fontId="0" fillId="7" borderId="7" xfId="0" applyFill="1" applyBorder="1"/>
    <xf numFmtId="11" fontId="0" fillId="7" borderId="8" xfId="0" applyNumberFormat="1" applyFill="1" applyBorder="1"/>
    <xf numFmtId="0" fontId="0" fillId="8" borderId="2" xfId="0" applyFill="1" applyBorder="1"/>
    <xf numFmtId="11" fontId="0" fillId="8" borderId="0" xfId="0" applyNumberFormat="1" applyFill="1" applyBorder="1"/>
    <xf numFmtId="11" fontId="0" fillId="8" borderId="7" xfId="0" applyNumberFormat="1" applyFill="1" applyBorder="1"/>
    <xf numFmtId="11" fontId="0" fillId="0" borderId="0" xfId="0" applyNumberFormat="1" applyFill="1" applyBorder="1"/>
    <xf numFmtId="11" fontId="0" fillId="8" borderId="2" xfId="0" applyNumberFormat="1" applyFill="1" applyBorder="1"/>
    <xf numFmtId="11" fontId="4" fillId="0" borderId="0" xfId="0" applyNumberFormat="1" applyFont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11" fontId="0" fillId="0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11" fontId="0" fillId="0" borderId="7" xfId="0" applyNumberFormat="1" applyFill="1" applyBorder="1"/>
    <xf numFmtId="11" fontId="0" fillId="0" borderId="8" xfId="0" applyNumberFormat="1" applyFill="1" applyBorder="1"/>
    <xf numFmtId="11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1" fontId="0" fillId="0" borderId="2" xfId="0" applyNumberFormat="1" applyFill="1" applyBorder="1"/>
    <xf numFmtId="11" fontId="0" fillId="0" borderId="3" xfId="0" applyNumberFormat="1" applyFill="1" applyBorder="1"/>
    <xf numFmtId="0" fontId="0" fillId="0" borderId="4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D3D3B"/>
      <color rgb="FF3C679A"/>
      <color rgb="FF7D9844"/>
      <color rgb="FF3F6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1"/>
          <c:tx>
            <c:strRef>
              <c:f>'OSD-GE(IBU,IBUc)'!$B$2:$B$3</c:f>
              <c:strCache>
                <c:ptCount val="2"/>
                <c:pt idx="0">
                  <c:v>BCH(63,30,13)</c:v>
                </c:pt>
                <c:pt idx="1">
                  <c:v>OSD(3)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'OSD-GE(IBU,IBUc)'!$B$5:$B$14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'OSD-GE(IBU,IBUc)'!$C$5:$C$14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8846-44BA-80B9-5AEBF6D694C0}"/>
            </c:ext>
          </c:extLst>
        </c:ser>
        <c:ser>
          <c:idx val="1"/>
          <c:order val="2"/>
          <c:tx>
            <c:strRef>
              <c:f>'OSD-GE(IBU,IBUc)'!$J$2:$J$3</c:f>
              <c:strCache>
                <c:ptCount val="2"/>
                <c:pt idx="0">
                  <c:v>BCH(63,30,13)</c:v>
                </c:pt>
                <c:pt idx="1">
                  <c:v>OSD-IBU(3)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'OSD-GE(IBU,IBUc)'!$J$5:$J$14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'OSD-GE(IBU,IBUc)'!$K$5:$K$14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8846-44BA-80B9-5AEBF6D694C0}"/>
            </c:ext>
          </c:extLst>
        </c:ser>
        <c:ser>
          <c:idx val="2"/>
          <c:order val="3"/>
          <c:tx>
            <c:strRef>
              <c:f>'OSD-GE(IBU,IBUc)'!$R$2:$R$3</c:f>
              <c:strCache>
                <c:ptCount val="2"/>
                <c:pt idx="0">
                  <c:v>BCH(63,30,13)</c:v>
                </c:pt>
                <c:pt idx="1">
                  <c:v>OSD-IBUc(3)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'OSD-GE(IBU,IBUc)'!$R$5:$R$14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  <c:extLst xmlns:c15="http://schemas.microsoft.com/office/drawing/2012/chart"/>
            </c:numRef>
          </c:xVal>
          <c:yVal>
            <c:numRef>
              <c:f>'OSD-GE(IBU,IBUc)'!$S$5:$S$14</c:f>
              <c:numCache>
                <c:formatCode>0.00E+00</c:formatCode>
                <c:ptCount val="10"/>
                <c:pt idx="0">
                  <c:v>0.33260000000000001</c:v>
                </c:pt>
                <c:pt idx="1">
                  <c:v>0.22459999999999999</c:v>
                </c:pt>
                <c:pt idx="2">
                  <c:v>0.126</c:v>
                </c:pt>
                <c:pt idx="3">
                  <c:v>5.91E-2</c:v>
                </c:pt>
                <c:pt idx="4">
                  <c:v>2.4500000000000001E-2</c:v>
                </c:pt>
                <c:pt idx="5">
                  <c:v>7.2319999999999997E-3</c:v>
                </c:pt>
                <c:pt idx="6">
                  <c:v>2.1380000000000001E-3</c:v>
                </c:pt>
                <c:pt idx="7">
                  <c:v>4.1310000000000001E-4</c:v>
                </c:pt>
                <c:pt idx="8">
                  <c:v>7.2559999999999996E-5</c:v>
                </c:pt>
                <c:pt idx="9">
                  <c:v>8.2320000000000001E-6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8846-44BA-80B9-5AEBF6D694C0}"/>
            </c:ext>
          </c:extLst>
        </c:ser>
        <c:ser>
          <c:idx val="3"/>
          <c:order val="4"/>
          <c:tx>
            <c:strRef>
              <c:f>'OSD-GE(IBU,IBUc)'!$B$18:$B$19</c:f>
              <c:strCache>
                <c:ptCount val="2"/>
                <c:pt idx="0">
                  <c:v>BCH(63,45,7)</c:v>
                </c:pt>
                <c:pt idx="1">
                  <c:v>OSD-dual(2)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'OSD-GE(IBU,IBUc)'!$B$21:$B$32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'OSD-GE(IBU,IBUc)'!$C$21:$C$32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46-44BA-80B9-5AEBF6D694C0}"/>
            </c:ext>
          </c:extLst>
        </c:ser>
        <c:ser>
          <c:idx val="4"/>
          <c:order val="5"/>
          <c:tx>
            <c:strRef>
              <c:f>'OSD-GE(IBU,IBUc)'!$J$18:$J$19</c:f>
              <c:strCache>
                <c:ptCount val="2"/>
                <c:pt idx="0">
                  <c:v>BCH(63,45,7)</c:v>
                </c:pt>
                <c:pt idx="1">
                  <c:v>OSD-IBU(2)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'OSD-GE(IBU,IBUc)'!$J$21:$J$32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'OSD-GE(IBU,IBUc)'!$K$21:$K$32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46-44BA-80B9-5AEBF6D694C0}"/>
            </c:ext>
          </c:extLst>
        </c:ser>
        <c:ser>
          <c:idx val="5"/>
          <c:order val="6"/>
          <c:tx>
            <c:strRef>
              <c:f>'OSD-GE(IBU,IBUc)'!$R$18:$R$19</c:f>
              <c:strCache>
                <c:ptCount val="2"/>
                <c:pt idx="0">
                  <c:v>BCH(63,45,7)</c:v>
                </c:pt>
                <c:pt idx="1">
                  <c:v>OSD-IBUc(2)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'OSD-GE(IBU,IBUc)'!$R$21:$R$32</c:f>
              <c:numCache>
                <c:formatCode>0.0_);[Red]\(0.0\)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'OSD-GE(IBU,IBUc)'!$S$21:$S$32</c:f>
              <c:numCache>
                <c:formatCode>0.00E+00</c:formatCode>
                <c:ptCount val="12"/>
                <c:pt idx="0">
                  <c:v>0.70489999999999997</c:v>
                </c:pt>
                <c:pt idx="1">
                  <c:v>0.56820000000000004</c:v>
                </c:pt>
                <c:pt idx="2">
                  <c:v>0.4224</c:v>
                </c:pt>
                <c:pt idx="3">
                  <c:v>0.26889999999999997</c:v>
                </c:pt>
                <c:pt idx="4">
                  <c:v>0.14879999999999999</c:v>
                </c:pt>
                <c:pt idx="5">
                  <c:v>6.8199999999999997E-2</c:v>
                </c:pt>
                <c:pt idx="6">
                  <c:v>2.5100000000000001E-2</c:v>
                </c:pt>
                <c:pt idx="7">
                  <c:v>7.5160000000000001E-3</c:v>
                </c:pt>
                <c:pt idx="8">
                  <c:v>2.0240000000000002E-3</c:v>
                </c:pt>
                <c:pt idx="9">
                  <c:v>3.6069999999999999E-4</c:v>
                </c:pt>
                <c:pt idx="10">
                  <c:v>6.1149999999999996E-5</c:v>
                </c:pt>
                <c:pt idx="11">
                  <c:v>6.8900000000000001E-6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46-44BA-80B9-5AEBF6D694C0}"/>
            </c:ext>
          </c:extLst>
        </c:ser>
        <c:ser>
          <c:idx val="9"/>
          <c:order val="10"/>
          <c:tx>
            <c:strRef>
              <c:f>'OSD-GE(IBU,IBUc)'!$B$52:$B$53</c:f>
              <c:strCache>
                <c:ptCount val="2"/>
                <c:pt idx="0">
                  <c:v>BCH(127,64,21)</c:v>
                </c:pt>
                <c:pt idx="1">
                  <c:v>OSD(4)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square"/>
            <c:size val="12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'OSD-GE(IBU,IBUc)'!$B$55:$B$62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'OSD-GE(IBU,IBUc)'!$C$55:$C$62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46-44BA-80B9-5AEBF6D694C0}"/>
            </c:ext>
          </c:extLst>
        </c:ser>
        <c:ser>
          <c:idx val="10"/>
          <c:order val="11"/>
          <c:tx>
            <c:strRef>
              <c:f>'OSD-GE(IBU,IBUc)'!$J$52:$J$53</c:f>
              <c:strCache>
                <c:ptCount val="2"/>
                <c:pt idx="0">
                  <c:v>BCH(127,64,21)</c:v>
                </c:pt>
                <c:pt idx="1">
                  <c:v>OSD-IBU(4)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circle"/>
            <c:size val="10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'OSD-GE(IBU,IBUc)'!$J$55:$J$62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'OSD-GE(IBU,IBUc)'!$K$55:$K$62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46-44BA-80B9-5AEBF6D694C0}"/>
            </c:ext>
          </c:extLst>
        </c:ser>
        <c:ser>
          <c:idx val="11"/>
          <c:order val="12"/>
          <c:tx>
            <c:strRef>
              <c:f>'OSD-GE(IBU,IBUc)'!$R$52:$R$53</c:f>
              <c:strCache>
                <c:ptCount val="2"/>
                <c:pt idx="0">
                  <c:v>BCH(127,64,21)</c:v>
                </c:pt>
                <c:pt idx="1">
                  <c:v>OSD-IBUc(4)</c:v>
                </c:pt>
              </c:strCache>
            </c:strRef>
          </c:tx>
          <c:spPr>
            <a:ln cmpd="sng">
              <a:solidFill>
                <a:sysClr val="windowText" lastClr="000000"/>
              </a:solidFill>
              <a:prstDash val="sysDot"/>
            </a:ln>
          </c:spPr>
          <c:marker>
            <c:symbol val="triangle"/>
            <c:size val="8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'OSD-GE(IBU,IBUc)'!$R$55:$R$62</c:f>
              <c:numCache>
                <c:formatCode>0.0_);[Red]\(0.0\)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'OSD-GE(IBU,IBUc)'!$S$55:$S$62</c:f>
              <c:numCache>
                <c:formatCode>0.00E+00</c:formatCode>
                <c:ptCount val="8"/>
                <c:pt idx="0">
                  <c:v>0.4294</c:v>
                </c:pt>
                <c:pt idx="1">
                  <c:v>0.2432</c:v>
                </c:pt>
                <c:pt idx="2">
                  <c:v>0.1096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46-44BA-80B9-5AEBF6D69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15"/>
                <c:order val="0"/>
                <c:tx>
                  <c:strRef>
                    <c:extLst>
                      <c:ext uri="{02D57815-91ED-43cb-92C2-25804820EDAC}">
                        <c15:formulaRef>
                          <c15:sqref>'OSD-GE(IBU,IBUc)'!$B$2</c15:sqref>
                        </c15:formulaRef>
                      </c:ext>
                    </c:extLst>
                    <c:strCache>
                      <c:ptCount val="1"/>
                      <c:pt idx="0">
                        <c:v>BCH(63,30,13)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'OSD-GE(IBU,IBUc)'!$B$5:$B$14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'OSD-GE(IBU,IBUc)'!$C$5:$C$14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0.33260000000000001</c:v>
                      </c:pt>
                      <c:pt idx="1">
                        <c:v>0.22459999999999999</c:v>
                      </c:pt>
                      <c:pt idx="2">
                        <c:v>0.126</c:v>
                      </c:pt>
                      <c:pt idx="3">
                        <c:v>5.91E-2</c:v>
                      </c:pt>
                      <c:pt idx="4">
                        <c:v>2.4500000000000001E-2</c:v>
                      </c:pt>
                      <c:pt idx="5">
                        <c:v>7.2319999999999997E-3</c:v>
                      </c:pt>
                      <c:pt idx="6">
                        <c:v>2.1380000000000001E-3</c:v>
                      </c:pt>
                      <c:pt idx="7">
                        <c:v>4.1310000000000001E-4</c:v>
                      </c:pt>
                      <c:pt idx="8">
                        <c:v>7.2559999999999996E-5</c:v>
                      </c:pt>
                      <c:pt idx="9">
                        <c:v>8.2320000000000001E-6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8846-44BA-80B9-5AEBF6D694C0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'OSD-GE(IBU,IBUc)'!$B$36:$B$37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OSD-dual(3)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circle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'OSD-GE(IBU,IBUc)'!$B$39:$B$47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'OSD-GE(IBU,IBUc)'!$C$39:$C$47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846-44BA-80B9-5AEBF6D694C0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'OSD-GE(IBU,IBUc)'!$J$36:$J$37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OSD-IBU(3)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diamond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'OSD-GE(IBU,IBUc)'!$J$39:$J$47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'OSD-GE(IBU,IBUc)'!$K$39:$K$47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846-44BA-80B9-5AEBF6D694C0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'OSD-GE(IBU,IBUc)'!$R$36:$R$37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OSD-IBUc(3)</c:v>
                      </c:pt>
                    </c:strCache>
                  </c:strRef>
                </c:tx>
                <c:spPr>
                  <a:ln cmpd="dbl">
                    <a:prstDash val="dash"/>
                  </a:ln>
                </c:spPr>
                <c:marker>
                  <c:symbol val="x"/>
                  <c:size val="12"/>
                  <c:spPr>
                    <a:noFill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'OSD-GE(IBU,IBUc)'!$R$39:$R$47</c15:sqref>
                        </c15:formulaRef>
                      </c:ext>
                    </c:extLst>
                    <c:numCache>
                      <c:formatCode>0.0_);[Red]\(0.0\)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'OSD-GE(IBU,IBUc)'!$S$39:$S$47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0.78129999999999999</c:v>
                      </c:pt>
                      <c:pt idx="1">
                        <c:v>0.59830000000000005</c:v>
                      </c:pt>
                      <c:pt idx="2">
                        <c:v>0.38450000000000001</c:v>
                      </c:pt>
                      <c:pt idx="3">
                        <c:v>0.18090000000000001</c:v>
                      </c:pt>
                      <c:pt idx="4">
                        <c:v>6.5600000000000006E-2</c:v>
                      </c:pt>
                      <c:pt idx="5">
                        <c:v>1.414E-2</c:v>
                      </c:pt>
                      <c:pt idx="6">
                        <c:v>2.3640000000000002E-3</c:v>
                      </c:pt>
                      <c:pt idx="7">
                        <c:v>2.6479999999999999E-4</c:v>
                      </c:pt>
                      <c:pt idx="8">
                        <c:v>1.454E-5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846-44BA-80B9-5AEBF6D694C0}"/>
                  </c:ext>
                </c:extLst>
              </c15:ser>
            </c15:filteredScatterSeries>
            <c15:filteredScatte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'OSD-GE(IBU,IBUc)'!$A$2:$A$3</c15:sqref>
                        </c15:formulaRef>
                      </c:ext>
                    </c:extLst>
                    <c:strCache>
                      <c:ptCount val="2"/>
                      <c:pt idx="0">
                        <c:v>BCH(63,30,13)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'OSD-GE(IBU,IBUc)'!$A$5:$A$14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0.32150000000000001</c:v>
                      </c:pt>
                      <c:pt idx="1">
                        <c:v>0.19689999999999999</c:v>
                      </c:pt>
                      <c:pt idx="2">
                        <c:v>0.11609999999999999</c:v>
                      </c:pt>
                      <c:pt idx="3">
                        <c:v>5.6309999999999999E-2</c:v>
                      </c:pt>
                      <c:pt idx="4">
                        <c:v>2.315E-2</c:v>
                      </c:pt>
                      <c:pt idx="5">
                        <c:v>7.6280000000000002E-3</c:v>
                      </c:pt>
                      <c:pt idx="6">
                        <c:v>2.2000000000000001E-3</c:v>
                      </c:pt>
                      <c:pt idx="7">
                        <c:v>4.8959999999999997E-4</c:v>
                      </c:pt>
                      <c:pt idx="8">
                        <c:v>7.9729999999999997E-5</c:v>
                      </c:pt>
                      <c:pt idx="9">
                        <c:v>8.3960000000000006E-6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846-44BA-80B9-5AEBF6D694C0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'OSD-GE(IBU,IBUc)'!$A$18:$A$19</c15:sqref>
                        </c15:formulaRef>
                      </c:ext>
                    </c:extLst>
                    <c:strCache>
                      <c:ptCount val="2"/>
                      <c:pt idx="0">
                        <c:v>BCH(63,45,7)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'OSD-GE(IBU,IBUc)'!$B$21:$B$32</c15:sqref>
                        </c15:formulaRef>
                      </c:ext>
                    </c:extLst>
                    <c:numCache>
                      <c:formatCode>0.0_);[Red]\(0.0\)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'OSD-GE(IBU,IBUc)'!$A$21:$A$32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0.63290000000000002</c:v>
                      </c:pt>
                      <c:pt idx="1">
                        <c:v>0.4975</c:v>
                      </c:pt>
                      <c:pt idx="2">
                        <c:v>0.37040000000000001</c:v>
                      </c:pt>
                      <c:pt idx="3">
                        <c:v>0.2445</c:v>
                      </c:pt>
                      <c:pt idx="4">
                        <c:v>0.1447</c:v>
                      </c:pt>
                      <c:pt idx="5">
                        <c:v>7.3529999999999998E-2</c:v>
                      </c:pt>
                      <c:pt idx="6">
                        <c:v>2.5950000000000001E-2</c:v>
                      </c:pt>
                      <c:pt idx="7">
                        <c:v>7.9179999999999997E-3</c:v>
                      </c:pt>
                      <c:pt idx="8">
                        <c:v>2.134E-3</c:v>
                      </c:pt>
                      <c:pt idx="9">
                        <c:v>4.751E-4</c:v>
                      </c:pt>
                      <c:pt idx="10">
                        <c:v>5.3369999999999999E-5</c:v>
                      </c:pt>
                      <c:pt idx="11">
                        <c:v>6.2999999999999998E-6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846-44BA-80B9-5AEBF6D694C0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'OSD-GE(IBU,IBUc)'!$A$36:$A$37</c15:sqref>
                        </c15:formulaRef>
                      </c:ext>
                    </c:extLst>
                    <c:strCache>
                      <c:ptCount val="2"/>
                      <c:pt idx="0">
                        <c:v>BCH(127,85,13)</c:v>
                      </c:pt>
                      <c:pt idx="1">
                        <c:v>ML</c:v>
                      </c:pt>
                    </c:strCache>
                  </c:strRef>
                </c:tx>
                <c:spPr>
                  <a:ln>
                    <a:solidFill>
                      <a:sysClr val="windowText" lastClr="000000">
                        <a:alpha val="97000"/>
                      </a:sysClr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'OSD-GE(IBU,IBUc)'!$B$41:$B$46</c15:sqref>
                        </c15:formulaRef>
                      </c:ext>
                    </c:extLst>
                    <c:numCache>
                      <c:formatCode>0.0_);[Red]\(0.0\)</c:formatCode>
                      <c:ptCount val="6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'OSD-GE(IBU,IBUc)'!$A$41:$A$46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0.40489999999999998</c:v>
                      </c:pt>
                      <c:pt idx="1">
                        <c:v>0.17730000000000001</c:v>
                      </c:pt>
                      <c:pt idx="2">
                        <c:v>5.7439999999999998E-2</c:v>
                      </c:pt>
                      <c:pt idx="3">
                        <c:v>1.4999999999999999E-2</c:v>
                      </c:pt>
                      <c:pt idx="4">
                        <c:v>2.1429999999999999E-3</c:v>
                      </c:pt>
                      <c:pt idx="5">
                        <c:v>1.9819999999999999E-4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846-44BA-80B9-5AEBF6D694C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924962762839029"/>
          <c:y val="2.3288236321578901E-3"/>
          <c:w val="0.39881852719814725"/>
          <c:h val="0.41553030443801098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'(127,85,13)'!$A$1</c:f>
              <c:strCache>
                <c:ptCount val="1"/>
                <c:pt idx="0">
                  <c:v>OSD(3)-ML-ET</c:v>
                </c:pt>
              </c:strCache>
            </c:strRef>
          </c:tx>
          <c:xVal>
            <c:numRef>
              <c:f>'(127,85,13)'!$A$3:$A$11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'(127,85,13)'!$B$3:$B$11</c:f>
              <c:numCache>
                <c:formatCode>0.00E+00</c:formatCode>
                <c:ptCount val="9"/>
                <c:pt idx="0">
                  <c:v>0.77449999999999997</c:v>
                </c:pt>
                <c:pt idx="1">
                  <c:v>0.59499999999999997</c:v>
                </c:pt>
                <c:pt idx="2">
                  <c:v>0.3795</c:v>
                </c:pt>
                <c:pt idx="3">
                  <c:v>0.16950000000000001</c:v>
                </c:pt>
                <c:pt idx="4">
                  <c:v>6.1859999999999998E-2</c:v>
                </c:pt>
                <c:pt idx="5">
                  <c:v>1.576E-2</c:v>
                </c:pt>
                <c:pt idx="6">
                  <c:v>2.5370000000000002E-3</c:v>
                </c:pt>
                <c:pt idx="7">
                  <c:v>2.6190000000000002E-4</c:v>
                </c:pt>
                <c:pt idx="8">
                  <c:v>1.484E-5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1CF-4B79-8CEC-BB6DD5050099}"/>
            </c:ext>
          </c:extLst>
        </c:ser>
        <c:ser>
          <c:idx val="1"/>
          <c:order val="1"/>
          <c:tx>
            <c:strRef>
              <c:f>'(127,85,13)'!$A$16</c:f>
              <c:strCache>
                <c:ptCount val="1"/>
                <c:pt idx="0">
                  <c:v>FSD(3)-beta-2.9</c:v>
                </c:pt>
              </c:strCache>
            </c:strRef>
          </c:tx>
          <c:xVal>
            <c:numRef>
              <c:f>'(127,85,13)'!$A$18:$A$27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'(127,85,13)'!$B$18:$B$27</c:f>
              <c:numCache>
                <c:formatCode>0.00E+00</c:formatCode>
                <c:ptCount val="10"/>
                <c:pt idx="0">
                  <c:v>0.79700000000000004</c:v>
                </c:pt>
                <c:pt idx="1">
                  <c:v>0.61650000000000005</c:v>
                </c:pt>
                <c:pt idx="2">
                  <c:v>0.41399999999999998</c:v>
                </c:pt>
                <c:pt idx="3">
                  <c:v>0.20799999999999999</c:v>
                </c:pt>
                <c:pt idx="4">
                  <c:v>8.1869999999999998E-2</c:v>
                </c:pt>
                <c:pt idx="5">
                  <c:v>2.264E-2</c:v>
                </c:pt>
                <c:pt idx="6">
                  <c:v>5.2760000000000003E-3</c:v>
                </c:pt>
                <c:pt idx="7">
                  <c:v>8.922E-4</c:v>
                </c:pt>
                <c:pt idx="8">
                  <c:v>1.115E-4</c:v>
                </c:pt>
                <c:pt idx="9">
                  <c:v>1.4209999999999999E-5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1CF-4B79-8CEC-BB6DD5050099}"/>
            </c:ext>
          </c:extLst>
        </c:ser>
        <c:ser>
          <c:idx val="2"/>
          <c:order val="2"/>
          <c:tx>
            <c:v>ML</c:v>
          </c:tx>
          <c:xVal>
            <c:numRef>
              <c:f>'(127,85,13)'!$Q$3:$Q$8</c:f>
              <c:numCache>
                <c:formatCode>0.00E+00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'(127,85,13)'!$R$3:$R$8</c:f>
              <c:numCache>
                <c:formatCode>0.00E+00</c:formatCode>
                <c:ptCount val="6"/>
                <c:pt idx="0">
                  <c:v>0.40489999999999998</c:v>
                </c:pt>
                <c:pt idx="1">
                  <c:v>0.17730000000000001</c:v>
                </c:pt>
                <c:pt idx="2">
                  <c:v>5.7439999999999998E-2</c:v>
                </c:pt>
                <c:pt idx="3">
                  <c:v>1.4999999999999999E-2</c:v>
                </c:pt>
                <c:pt idx="4">
                  <c:v>2.1429999999999999E-3</c:v>
                </c:pt>
                <c:pt idx="5">
                  <c:v>1.9819999999999999E-4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1CF-4B79-8CEC-BB6DD505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in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2895868923489338"/>
          <c:y val="0.10085098823397382"/>
          <c:w val="0.20787870304089504"/>
          <c:h val="0.1887397207918697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'[1](127,64,21)(new)'!$A$1</c:f>
              <c:strCache>
                <c:ptCount val="1"/>
                <c:pt idx="0">
                  <c:v>OSD(4)-OS+PSC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'[1](127,64,21)(new)'!$A$3:$A$15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'[1](127,64,21)(new)'!$H$3:$H$15</c:f>
              <c:numCache>
                <c:formatCode>General</c:formatCode>
                <c:ptCount val="13"/>
                <c:pt idx="0">
                  <c:v>463.4</c:v>
                </c:pt>
                <c:pt idx="1">
                  <c:v>464.7</c:v>
                </c:pt>
                <c:pt idx="2">
                  <c:v>352.1</c:v>
                </c:pt>
                <c:pt idx="3">
                  <c:v>223.1</c:v>
                </c:pt>
                <c:pt idx="4">
                  <c:v>116.7</c:v>
                </c:pt>
                <c:pt idx="5">
                  <c:v>60.19</c:v>
                </c:pt>
                <c:pt idx="6">
                  <c:v>26.14</c:v>
                </c:pt>
                <c:pt idx="7">
                  <c:v>10.58</c:v>
                </c:pt>
                <c:pt idx="8">
                  <c:v>4.0910000000000002</c:v>
                </c:pt>
                <c:pt idx="9">
                  <c:v>1.591</c:v>
                </c:pt>
                <c:pt idx="10">
                  <c:v>1.0680000000000001</c:v>
                </c:pt>
                <c:pt idx="11">
                  <c:v>1.0720000000000001</c:v>
                </c:pt>
                <c:pt idx="12">
                  <c:v>1.012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6-4B56-9D9F-FB2025BAB92A}"/>
            </c:ext>
          </c:extLst>
        </c:ser>
        <c:ser>
          <c:idx val="1"/>
          <c:order val="1"/>
          <c:tx>
            <c:strRef>
              <c:f>'[1](127,64,21)(new)'!$A$17</c:f>
              <c:strCache>
                <c:ptCount val="1"/>
                <c:pt idx="0">
                  <c:v>OSD(3)-OS+PSC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'[1](127,64,21)(new)'!$A$19:$A$31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'[1](127,64,21)(new)'!$H$19:$H$31</c:f>
              <c:numCache>
                <c:formatCode>General</c:formatCode>
                <c:ptCount val="13"/>
                <c:pt idx="0">
                  <c:v>146.1</c:v>
                </c:pt>
                <c:pt idx="1">
                  <c:v>124.4</c:v>
                </c:pt>
                <c:pt idx="2">
                  <c:v>92.26</c:v>
                </c:pt>
                <c:pt idx="3">
                  <c:v>60.52</c:v>
                </c:pt>
                <c:pt idx="4">
                  <c:v>38.75</c:v>
                </c:pt>
                <c:pt idx="5">
                  <c:v>22.5</c:v>
                </c:pt>
                <c:pt idx="6">
                  <c:v>11.97</c:v>
                </c:pt>
                <c:pt idx="7">
                  <c:v>5.9909999999999997</c:v>
                </c:pt>
                <c:pt idx="8">
                  <c:v>2.907</c:v>
                </c:pt>
                <c:pt idx="9">
                  <c:v>1.591</c:v>
                </c:pt>
                <c:pt idx="10">
                  <c:v>1.0680000000000001</c:v>
                </c:pt>
                <c:pt idx="11">
                  <c:v>1.0720000000000001</c:v>
                </c:pt>
                <c:pt idx="12">
                  <c:v>1.012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6-4B56-9D9F-FB2025BAB92A}"/>
            </c:ext>
          </c:extLst>
        </c:ser>
        <c:ser>
          <c:idx val="2"/>
          <c:order val="2"/>
          <c:tx>
            <c:strRef>
              <c:f>'[1](127,64,21)(new)'!$A$33</c:f>
              <c:strCache>
                <c:ptCount val="1"/>
                <c:pt idx="0">
                  <c:v>OSD(4)-FSD+PSC-beta-6</c:v>
                </c:pt>
              </c:strCache>
            </c:strRef>
          </c:tx>
          <c:xVal>
            <c:numRef>
              <c:f>'[1](127,64,21)(new)'!$A$35:$A$47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'[1](127,64,21)(new)'!$H$35:$H$47</c:f>
              <c:numCache>
                <c:formatCode>General</c:formatCode>
                <c:ptCount val="13"/>
                <c:pt idx="0">
                  <c:v>804.7</c:v>
                </c:pt>
                <c:pt idx="1">
                  <c:v>496.1</c:v>
                </c:pt>
                <c:pt idx="2">
                  <c:v>233.3</c:v>
                </c:pt>
                <c:pt idx="3">
                  <c:v>91.99</c:v>
                </c:pt>
                <c:pt idx="4">
                  <c:v>30.91</c:v>
                </c:pt>
                <c:pt idx="5">
                  <c:v>10.199999999999999</c:v>
                </c:pt>
                <c:pt idx="6">
                  <c:v>3.4870000000000001</c:v>
                </c:pt>
                <c:pt idx="7">
                  <c:v>1.7210000000000001</c:v>
                </c:pt>
                <c:pt idx="8">
                  <c:v>1.2290000000000001</c:v>
                </c:pt>
                <c:pt idx="9">
                  <c:v>1.0860000000000001</c:v>
                </c:pt>
                <c:pt idx="10">
                  <c:v>1.034</c:v>
                </c:pt>
                <c:pt idx="11">
                  <c:v>1.012</c:v>
                </c:pt>
                <c:pt idx="12">
                  <c:v>1.006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36-4B56-9D9F-FB2025BAB92A}"/>
            </c:ext>
          </c:extLst>
        </c:ser>
        <c:ser>
          <c:idx val="3"/>
          <c:order val="3"/>
          <c:tx>
            <c:strRef>
              <c:f>'[1](127,64,21)(new)'!$A$49</c:f>
              <c:strCache>
                <c:ptCount val="1"/>
                <c:pt idx="0">
                  <c:v>OSD(4)-FSD+PSC-beta-4.3</c:v>
                </c:pt>
              </c:strCache>
            </c:strRef>
          </c:tx>
          <c:xVal>
            <c:numRef>
              <c:f>'[1](127,64,21)(new)'!$A$51:$A$63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'[1](127,64,21)(new)'!$H$51:$H$63</c:f>
              <c:numCache>
                <c:formatCode>General</c:formatCode>
                <c:ptCount val="13"/>
                <c:pt idx="0">
                  <c:v>1380</c:v>
                </c:pt>
                <c:pt idx="1">
                  <c:v>1023</c:v>
                </c:pt>
                <c:pt idx="2">
                  <c:v>610.20000000000005</c:v>
                </c:pt>
                <c:pt idx="3">
                  <c:v>288.7</c:v>
                </c:pt>
                <c:pt idx="4">
                  <c:v>97.36</c:v>
                </c:pt>
                <c:pt idx="5">
                  <c:v>27.35</c:v>
                </c:pt>
                <c:pt idx="6">
                  <c:v>6.1559999999999997</c:v>
                </c:pt>
                <c:pt idx="7">
                  <c:v>1.972</c:v>
                </c:pt>
                <c:pt idx="8">
                  <c:v>1.2430000000000001</c:v>
                </c:pt>
                <c:pt idx="9">
                  <c:v>1.0860000000000001</c:v>
                </c:pt>
                <c:pt idx="10">
                  <c:v>1.034</c:v>
                </c:pt>
                <c:pt idx="11">
                  <c:v>1.012</c:v>
                </c:pt>
                <c:pt idx="12">
                  <c:v>1.006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36-4B56-9D9F-FB2025BAB92A}"/>
            </c:ext>
          </c:extLst>
        </c:ser>
        <c:ser>
          <c:idx val="8"/>
          <c:order val="4"/>
          <c:tx>
            <c:strRef>
              <c:f>'[1](127,64,21)(new)'!$A$65</c:f>
              <c:strCache>
                <c:ptCount val="1"/>
                <c:pt idx="0">
                  <c:v>OSD(4)-FSD+PSC-beta-4</c:v>
                </c:pt>
              </c:strCache>
            </c:strRef>
          </c:tx>
          <c:xVal>
            <c:numRef>
              <c:f>'[1](127,64,21)(new)'!$A$67:$A$79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'[1](127,64,21)(new)'!$H$67:$H$79</c:f>
              <c:numCache>
                <c:formatCode>General</c:formatCode>
                <c:ptCount val="13"/>
                <c:pt idx="0">
                  <c:v>1454</c:v>
                </c:pt>
                <c:pt idx="1">
                  <c:v>1107</c:v>
                </c:pt>
                <c:pt idx="2">
                  <c:v>709</c:v>
                </c:pt>
                <c:pt idx="3">
                  <c:v>341.1</c:v>
                </c:pt>
                <c:pt idx="4">
                  <c:v>133.5</c:v>
                </c:pt>
                <c:pt idx="5">
                  <c:v>33.549999999999997</c:v>
                </c:pt>
                <c:pt idx="6">
                  <c:v>6.2649999999999997</c:v>
                </c:pt>
                <c:pt idx="7">
                  <c:v>1.96</c:v>
                </c:pt>
                <c:pt idx="8">
                  <c:v>1.2030000000000001</c:v>
                </c:pt>
                <c:pt idx="9">
                  <c:v>1.1379999999999999</c:v>
                </c:pt>
                <c:pt idx="10">
                  <c:v>1.032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36-4B56-9D9F-FB2025BAB92A}"/>
            </c:ext>
          </c:extLst>
        </c:ser>
        <c:ser>
          <c:idx val="5"/>
          <c:order val="5"/>
          <c:tx>
            <c:strRef>
              <c:f>'[1](127,64,21)(new)'!$A$81</c:f>
              <c:strCache>
                <c:ptCount val="1"/>
                <c:pt idx="0">
                  <c:v>OSD(4)-FSD+PSC-beta-3.5</c:v>
                </c:pt>
              </c:strCache>
            </c:strRef>
          </c:tx>
          <c:xVal>
            <c:numRef>
              <c:f>'[1](127,64,21)(new)'!$A$83:$A$95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'[1](127,64,21)(new)'!$H$83:$H$95</c:f>
              <c:numCache>
                <c:formatCode>General</c:formatCode>
                <c:ptCount val="13"/>
                <c:pt idx="0">
                  <c:v>1553</c:v>
                </c:pt>
                <c:pt idx="1">
                  <c:v>1235</c:v>
                </c:pt>
                <c:pt idx="2">
                  <c:v>858.2</c:v>
                </c:pt>
                <c:pt idx="3">
                  <c:v>470</c:v>
                </c:pt>
                <c:pt idx="4">
                  <c:v>192.7</c:v>
                </c:pt>
                <c:pt idx="5">
                  <c:v>55.58</c:v>
                </c:pt>
                <c:pt idx="6">
                  <c:v>10.56</c:v>
                </c:pt>
                <c:pt idx="7">
                  <c:v>2.3149999999999999</c:v>
                </c:pt>
                <c:pt idx="8">
                  <c:v>1.2310000000000001</c:v>
                </c:pt>
                <c:pt idx="9">
                  <c:v>1.139</c:v>
                </c:pt>
                <c:pt idx="10">
                  <c:v>1.032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36-4B56-9D9F-FB2025BAB92A}"/>
            </c:ext>
          </c:extLst>
        </c:ser>
        <c:ser>
          <c:idx val="7"/>
          <c:order val="6"/>
          <c:tx>
            <c:strRef>
              <c:f>'[1](127,64,21)(new)'!$P$33</c:f>
              <c:strCache>
                <c:ptCount val="1"/>
                <c:pt idx="0">
                  <c:v>OSD(4)-FSD+PSC-beta-3</c:v>
                </c:pt>
              </c:strCache>
            </c:strRef>
          </c:tx>
          <c:xVal>
            <c:numRef>
              <c:f>'[1](127,64,21)(new)'!$P$35:$P$47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'[1](127,64,21)(new)'!$W$35:$W$47</c:f>
              <c:numCache>
                <c:formatCode>General</c:formatCode>
                <c:ptCount val="13"/>
                <c:pt idx="0">
                  <c:v>1644</c:v>
                </c:pt>
                <c:pt idx="1">
                  <c:v>1366</c:v>
                </c:pt>
                <c:pt idx="2">
                  <c:v>1008</c:v>
                </c:pt>
                <c:pt idx="3">
                  <c:v>606.5</c:v>
                </c:pt>
                <c:pt idx="4">
                  <c:v>277.3</c:v>
                </c:pt>
                <c:pt idx="5">
                  <c:v>88.88</c:v>
                </c:pt>
                <c:pt idx="6">
                  <c:v>20.72</c:v>
                </c:pt>
                <c:pt idx="7">
                  <c:v>4.8970000000000002</c:v>
                </c:pt>
                <c:pt idx="8">
                  <c:v>1.446</c:v>
                </c:pt>
                <c:pt idx="9">
                  <c:v>1.1950000000000001</c:v>
                </c:pt>
                <c:pt idx="10">
                  <c:v>1.036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36-4B56-9D9F-FB2025BAB92A}"/>
            </c:ext>
          </c:extLst>
        </c:ser>
        <c:ser>
          <c:idx val="6"/>
          <c:order val="7"/>
          <c:tx>
            <c:strRef>
              <c:f>'[1](127,64,21)(new)'!$P$49</c:f>
              <c:strCache>
                <c:ptCount val="1"/>
                <c:pt idx="0">
                  <c:v>OSD(4)-FSD+PSC-beta-2</c:v>
                </c:pt>
              </c:strCache>
            </c:strRef>
          </c:tx>
          <c:xVal>
            <c:numRef>
              <c:f>'[1](127,64,21)(new)'!$P$51:$P$63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'[1](127,64,21)(new)'!$W$51:$W$63</c:f>
              <c:numCache>
                <c:formatCode>General</c:formatCode>
                <c:ptCount val="13"/>
                <c:pt idx="0">
                  <c:v>1772</c:v>
                </c:pt>
                <c:pt idx="1">
                  <c:v>1588</c:v>
                </c:pt>
                <c:pt idx="2">
                  <c:v>1311</c:v>
                </c:pt>
                <c:pt idx="3">
                  <c:v>938.7</c:v>
                </c:pt>
                <c:pt idx="4">
                  <c:v>545.29999999999995</c:v>
                </c:pt>
                <c:pt idx="5">
                  <c:v>228.4</c:v>
                </c:pt>
                <c:pt idx="6">
                  <c:v>63.36</c:v>
                </c:pt>
                <c:pt idx="7">
                  <c:v>19.760000000000002</c:v>
                </c:pt>
                <c:pt idx="8">
                  <c:v>3.7789999999999999</c:v>
                </c:pt>
                <c:pt idx="9">
                  <c:v>1.6659999999999999</c:v>
                </c:pt>
                <c:pt idx="10">
                  <c:v>1.091</c:v>
                </c:pt>
                <c:pt idx="11">
                  <c:v>1.012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36-4B56-9D9F-FB2025BAB92A}"/>
            </c:ext>
          </c:extLst>
        </c:ser>
        <c:ser>
          <c:idx val="9"/>
          <c:order val="8"/>
          <c:tx>
            <c:strRef>
              <c:f>'[1](127,64,21)(new)'!$P$65</c:f>
              <c:strCache>
                <c:ptCount val="1"/>
                <c:pt idx="0">
                  <c:v>OSD(4)-FSD+PSC-beta-1</c:v>
                </c:pt>
              </c:strCache>
            </c:strRef>
          </c:tx>
          <c:xVal>
            <c:numRef>
              <c:f>'[1](127,64,21)(new)'!$P$67:$P$79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'[1](127,64,21)(new)'!$W$67:$W$79</c:f>
              <c:numCache>
                <c:formatCode>General</c:formatCode>
                <c:ptCount val="13"/>
                <c:pt idx="0">
                  <c:v>1839</c:v>
                </c:pt>
                <c:pt idx="1">
                  <c:v>1734</c:v>
                </c:pt>
                <c:pt idx="2">
                  <c:v>1569</c:v>
                </c:pt>
                <c:pt idx="3">
                  <c:v>1252</c:v>
                </c:pt>
                <c:pt idx="4">
                  <c:v>882.8</c:v>
                </c:pt>
                <c:pt idx="5">
                  <c:v>472.8</c:v>
                </c:pt>
                <c:pt idx="6">
                  <c:v>191</c:v>
                </c:pt>
                <c:pt idx="7">
                  <c:v>64.75</c:v>
                </c:pt>
                <c:pt idx="8">
                  <c:v>13.34</c:v>
                </c:pt>
                <c:pt idx="9">
                  <c:v>3.4079999999999999</c:v>
                </c:pt>
                <c:pt idx="10">
                  <c:v>1.522</c:v>
                </c:pt>
                <c:pt idx="11">
                  <c:v>1.0129999999999999</c:v>
                </c:pt>
                <c:pt idx="12">
                  <c:v>1.0049999999999999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36-4B56-9D9F-FB2025BAB92A}"/>
            </c:ext>
          </c:extLst>
        </c:ser>
        <c:ser>
          <c:idx val="4"/>
          <c:order val="9"/>
          <c:tx>
            <c:strRef>
              <c:f>'[1](127,64,21)(new)'!$P$81</c:f>
              <c:strCache>
                <c:ptCount val="1"/>
                <c:pt idx="0">
                  <c:v>OSD(4)-FSD+PSC-beta-0</c:v>
                </c:pt>
              </c:strCache>
            </c:strRef>
          </c:tx>
          <c:xVal>
            <c:numRef>
              <c:f>'[1](127,64,21)(new)'!$P$83:$P$95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'[1](127,64,21)(new)'!$W$83:$W$95</c:f>
              <c:numCache>
                <c:formatCode>General</c:formatCode>
                <c:ptCount val="13"/>
                <c:pt idx="0">
                  <c:v>1869</c:v>
                </c:pt>
                <c:pt idx="1">
                  <c:v>1818</c:v>
                </c:pt>
                <c:pt idx="2">
                  <c:v>1713</c:v>
                </c:pt>
                <c:pt idx="3">
                  <c:v>1494</c:v>
                </c:pt>
                <c:pt idx="4">
                  <c:v>1186</c:v>
                </c:pt>
                <c:pt idx="5">
                  <c:v>804</c:v>
                </c:pt>
                <c:pt idx="6">
                  <c:v>428.3</c:v>
                </c:pt>
                <c:pt idx="7">
                  <c:v>170.7</c:v>
                </c:pt>
                <c:pt idx="8">
                  <c:v>42.47</c:v>
                </c:pt>
                <c:pt idx="9">
                  <c:v>12.1</c:v>
                </c:pt>
                <c:pt idx="10">
                  <c:v>1.8069999999999999</c:v>
                </c:pt>
                <c:pt idx="11">
                  <c:v>1.4850000000000001</c:v>
                </c:pt>
                <c:pt idx="12">
                  <c:v>1.0589999999999999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36-4B56-9D9F-FB2025BA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6"/>
          <c:min val="0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5427691736795957"/>
          <c:y val="7.2591174581234374E-3"/>
          <c:w val="0.32061417216256766"/>
          <c:h val="0.4457727307539668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'(127,29,43)'!$A$1</c:f>
              <c:strCache>
                <c:ptCount val="1"/>
                <c:pt idx="0">
                  <c:v>FSD(5)-beta-13</c:v>
                </c:pt>
              </c:strCache>
            </c:strRef>
          </c:tx>
          <c:xVal>
            <c:numRef>
              <c:f>'(127,29,43)'!$A$3:$A$11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'(127,29,43)'!$B$3:$B$11</c:f>
              <c:numCache>
                <c:formatCode>0.00E+00</c:formatCode>
                <c:ptCount val="9"/>
                <c:pt idx="0">
                  <c:v>0.15049999999999999</c:v>
                </c:pt>
                <c:pt idx="1">
                  <c:v>6.0420000000000001E-2</c:v>
                </c:pt>
                <c:pt idx="2">
                  <c:v>2.8400000000000002E-2</c:v>
                </c:pt>
                <c:pt idx="3">
                  <c:v>1.0959999999999999E-2</c:v>
                </c:pt>
                <c:pt idx="4">
                  <c:v>2.6380000000000002E-3</c:v>
                </c:pt>
                <c:pt idx="5">
                  <c:v>5.5250000000000004E-4</c:v>
                </c:pt>
                <c:pt idx="6">
                  <c:v>8.9829999999999999E-5</c:v>
                </c:pt>
                <c:pt idx="7">
                  <c:v>9.6059999999999992E-6</c:v>
                </c:pt>
                <c:pt idx="8">
                  <c:v>1.1200000000000001E-6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CC-4F7C-A6B6-CFEC646C67BA}"/>
            </c:ext>
          </c:extLst>
        </c:ser>
        <c:ser>
          <c:idx val="1"/>
          <c:order val="1"/>
          <c:tx>
            <c:strRef>
              <c:f>'(127,29,43)'!$A$15</c:f>
              <c:strCache>
                <c:ptCount val="1"/>
                <c:pt idx="0">
                  <c:v>FSD(5)-beta-10</c:v>
                </c:pt>
              </c:strCache>
            </c:strRef>
          </c:tx>
          <c:xVal>
            <c:numRef>
              <c:f>'(127,29,43)'!$A$17:$A$25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'(127,29,43)'!$B$17:$B$25</c:f>
              <c:numCache>
                <c:formatCode>0.00E+00</c:formatCode>
                <c:ptCount val="9"/>
                <c:pt idx="0">
                  <c:v>0.15049999999999999</c:v>
                </c:pt>
                <c:pt idx="1">
                  <c:v>6.0420000000000001E-2</c:v>
                </c:pt>
                <c:pt idx="2">
                  <c:v>2.8400000000000002E-2</c:v>
                </c:pt>
                <c:pt idx="3">
                  <c:v>1.0959999999999999E-2</c:v>
                </c:pt>
                <c:pt idx="4">
                  <c:v>2.6380000000000002E-3</c:v>
                </c:pt>
                <c:pt idx="5">
                  <c:v>5.5250000000000004E-4</c:v>
                </c:pt>
                <c:pt idx="6">
                  <c:v>8.9729999999999996E-5</c:v>
                </c:pt>
                <c:pt idx="7">
                  <c:v>9.6050000000000004E-6</c:v>
                </c:pt>
                <c:pt idx="8">
                  <c:v>9.1999999999999998E-7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CC-4F7C-A6B6-CFEC646C67BA}"/>
            </c:ext>
          </c:extLst>
        </c:ser>
        <c:ser>
          <c:idx val="2"/>
          <c:order val="2"/>
          <c:tx>
            <c:strRef>
              <c:f>'(127,29,43)'!$A$46</c:f>
              <c:strCache>
                <c:ptCount val="1"/>
                <c:pt idx="0">
                  <c:v>OSD(4)</c:v>
                </c:pt>
              </c:strCache>
            </c:strRef>
          </c:tx>
          <c:xVal>
            <c:numRef>
              <c:f>'(127,29,43)'!$A$48:$A$56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'(127,29,43)'!$B$48:$B$56</c:f>
              <c:numCache>
                <c:formatCode>0.00E+00</c:formatCode>
                <c:ptCount val="9"/>
                <c:pt idx="0">
                  <c:v>0.16350000000000001</c:v>
                </c:pt>
                <c:pt idx="1">
                  <c:v>7.6780000000000001E-2</c:v>
                </c:pt>
                <c:pt idx="2">
                  <c:v>3.322E-2</c:v>
                </c:pt>
                <c:pt idx="3">
                  <c:v>1.2489999999999999E-2</c:v>
                </c:pt>
                <c:pt idx="4">
                  <c:v>4.3280000000000002E-3</c:v>
                </c:pt>
                <c:pt idx="5">
                  <c:v>9.8060000000000009E-4</c:v>
                </c:pt>
                <c:pt idx="6">
                  <c:v>2.309E-4</c:v>
                </c:pt>
                <c:pt idx="7">
                  <c:v>5.418E-5</c:v>
                </c:pt>
                <c:pt idx="8">
                  <c:v>8.6859999999999995E-6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CC-4F7C-A6B6-CFEC646C67BA}"/>
            </c:ext>
          </c:extLst>
        </c:ser>
        <c:ser>
          <c:idx val="3"/>
          <c:order val="3"/>
          <c:tx>
            <c:strRef>
              <c:f>'(127,29,43)'!$A$29</c:f>
              <c:strCache>
                <c:ptCount val="1"/>
                <c:pt idx="0">
                  <c:v>OSD(5)-ML-ET</c:v>
                </c:pt>
              </c:strCache>
            </c:strRef>
          </c:tx>
          <c:xVal>
            <c:numRef>
              <c:f>'(127,29,43)'!$A$31:$A$38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'(127,29,43)'!$B$31:$B$38</c:f>
              <c:numCache>
                <c:formatCode>0.00E+00</c:formatCode>
                <c:ptCount val="8"/>
                <c:pt idx="0">
                  <c:v>0.15049999999999999</c:v>
                </c:pt>
                <c:pt idx="1">
                  <c:v>6.0420000000000001E-2</c:v>
                </c:pt>
                <c:pt idx="2">
                  <c:v>2.8400000000000002E-2</c:v>
                </c:pt>
                <c:pt idx="3">
                  <c:v>1.0959999999999999E-2</c:v>
                </c:pt>
                <c:pt idx="4">
                  <c:v>2.6380000000000002E-3</c:v>
                </c:pt>
                <c:pt idx="5">
                  <c:v>5.5250000000000004E-4</c:v>
                </c:pt>
                <c:pt idx="6">
                  <c:v>8.9729999999999996E-5</c:v>
                </c:pt>
                <c:pt idx="7">
                  <c:v>1.06E-5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CC-4F7C-A6B6-CFEC646C67BA}"/>
            </c:ext>
          </c:extLst>
        </c:ser>
        <c:ser>
          <c:idx val="4"/>
          <c:order val="4"/>
          <c:tx>
            <c:strRef>
              <c:f>'(127,29,43)'!$P$29</c:f>
              <c:strCache>
                <c:ptCount val="1"/>
                <c:pt idx="0">
                  <c:v>OSD(6)-ML-ET</c:v>
                </c:pt>
              </c:strCache>
            </c:strRef>
          </c:tx>
          <c:xVal>
            <c:numRef>
              <c:f>'(127,29,43)'!$P$31:$P$36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'(127,29,43)'!$Q$31:$Q$36</c:f>
              <c:numCache>
                <c:formatCode>0.00E+00</c:formatCode>
                <c:ptCount val="6"/>
                <c:pt idx="0">
                  <c:v>0.15049999999999999</c:v>
                </c:pt>
                <c:pt idx="1">
                  <c:v>5.8860000000000003E-2</c:v>
                </c:pt>
                <c:pt idx="2">
                  <c:v>2.7640000000000001E-2</c:v>
                </c:pt>
                <c:pt idx="3">
                  <c:v>1.0359999999999999E-2</c:v>
                </c:pt>
                <c:pt idx="4">
                  <c:v>2.4260000000000002E-3</c:v>
                </c:pt>
                <c:pt idx="5">
                  <c:v>5.0759999999999998E-4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ACC-4F7C-A6B6-CFEC646C6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2728956286101448"/>
          <c:y val="0.39970148566735564"/>
          <c:w val="0.20723946954433886"/>
          <c:h val="0.3145662013197829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19"/>
          <c:order val="0"/>
          <c:tx>
            <c:strRef>
              <c:f>FER!$H$57</c:f>
              <c:strCache>
                <c:ptCount val="1"/>
                <c:pt idx="0">
                  <c:v>(127,99)-ML-LB</c:v>
                </c:pt>
              </c:strCache>
            </c:strRef>
          </c:tx>
          <c:spPr>
            <a:ln>
              <a:solidFill>
                <a:srgbClr val="7030A0"/>
              </a:solidFill>
              <a:prstDash val="solid"/>
            </a:ln>
          </c:spPr>
          <c:marker>
            <c:symbol val="none"/>
          </c:marker>
          <c:xVal>
            <c:numRef>
              <c:f>FER!$A$59:$A$69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FER!$F$59:$F$69</c:f>
              <c:numCache>
                <c:formatCode>0.00E+00</c:formatCode>
                <c:ptCount val="11"/>
                <c:pt idx="0">
                  <c:v>0.94259999999999999</c:v>
                </c:pt>
                <c:pt idx="1">
                  <c:v>0.85460000000000003</c:v>
                </c:pt>
                <c:pt idx="2">
                  <c:v>0.70599999999999996</c:v>
                </c:pt>
                <c:pt idx="3">
                  <c:v>0.48599999999999999</c:v>
                </c:pt>
                <c:pt idx="4">
                  <c:v>0.28100000000000003</c:v>
                </c:pt>
                <c:pt idx="5">
                  <c:v>0.11</c:v>
                </c:pt>
                <c:pt idx="6">
                  <c:v>3.4160000000000003E-2</c:v>
                </c:pt>
                <c:pt idx="7">
                  <c:v>6.2529999999999999E-3</c:v>
                </c:pt>
                <c:pt idx="8">
                  <c:v>6.8979999999999996E-4</c:v>
                </c:pt>
                <c:pt idx="9">
                  <c:v>5.0460000000000001E-5</c:v>
                </c:pt>
                <c:pt idx="10">
                  <c:v>3.7479999999999999E-6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03DB-4647-860C-1D8B58E01BFB}"/>
            </c:ext>
          </c:extLst>
        </c:ser>
        <c:ser>
          <c:idx val="14"/>
          <c:order val="1"/>
          <c:tx>
            <c:strRef>
              <c:f>FER!$K$57</c:f>
              <c:strCache>
                <c:ptCount val="1"/>
                <c:pt idx="0">
                  <c:v>(127,99)-FOSD(2)</c:v>
                </c:pt>
              </c:strCache>
            </c:strRef>
          </c:tx>
          <c:spPr>
            <a:ln>
              <a:noFill/>
              <a:prstDash val="lgDash"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FER!$A$59:$A$69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FER!$E$59:$E$69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03DB-4647-860C-1D8B58E01BFB}"/>
            </c:ext>
          </c:extLst>
        </c:ser>
        <c:ser>
          <c:idx val="3"/>
          <c:order val="2"/>
          <c:tx>
            <c:strRef>
              <c:f>FER!$L$57</c:f>
              <c:strCache>
                <c:ptCount val="1"/>
                <c:pt idx="0">
                  <c:v>(127,99)-FOSD(2)-IBU</c:v>
                </c:pt>
              </c:strCache>
            </c:strRef>
          </c:tx>
          <c:spPr>
            <a:ln>
              <a:noFill/>
              <a:prstDash val="lgDash"/>
            </a:ln>
          </c:spPr>
          <c:marker>
            <c:symbol val="x"/>
            <c:size val="9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FER!$A$59:$A$69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FER!$E$59:$E$69</c:f>
              <c:numCache>
                <c:formatCode>0.00E+00</c:formatCode>
                <c:ptCount val="11"/>
                <c:pt idx="0">
                  <c:v>0.94479999999999997</c:v>
                </c:pt>
                <c:pt idx="1">
                  <c:v>0.85940000000000005</c:v>
                </c:pt>
                <c:pt idx="2">
                  <c:v>0.71499999999999997</c:v>
                </c:pt>
                <c:pt idx="3">
                  <c:v>0.49419999999999997</c:v>
                </c:pt>
                <c:pt idx="4">
                  <c:v>0.29120000000000001</c:v>
                </c:pt>
                <c:pt idx="5">
                  <c:v>0.1174</c:v>
                </c:pt>
                <c:pt idx="6">
                  <c:v>3.7749999999999999E-2</c:v>
                </c:pt>
                <c:pt idx="7">
                  <c:v>7.3559999999999997E-3</c:v>
                </c:pt>
                <c:pt idx="8">
                  <c:v>8.8440000000000003E-4</c:v>
                </c:pt>
                <c:pt idx="9">
                  <c:v>7.5889999999999993E-5</c:v>
                </c:pt>
                <c:pt idx="10">
                  <c:v>5.7219999999999996E-6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03DB-4647-860C-1D8B58E01BFB}"/>
            </c:ext>
          </c:extLst>
        </c:ser>
        <c:ser>
          <c:idx val="18"/>
          <c:order val="3"/>
          <c:tx>
            <c:strRef>
              <c:f>FER!$H$43</c:f>
              <c:strCache>
                <c:ptCount val="1"/>
                <c:pt idx="0">
                  <c:v>(127,85)-ML-LB</c:v>
                </c:pt>
              </c:strCache>
            </c:strRef>
          </c:tx>
          <c:spPr>
            <a:ln>
              <a:solidFill>
                <a:srgbClr val="70AD47"/>
              </a:solidFill>
              <a:prstDash val="solid"/>
            </a:ln>
          </c:spPr>
          <c:marker>
            <c:symbol val="none"/>
          </c:marker>
          <c:xVal>
            <c:numRef>
              <c:f>FER!$A$45:$A$54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FER!$F$45:$F$54</c:f>
              <c:numCache>
                <c:formatCode>0.00E+00</c:formatCode>
                <c:ptCount val="10"/>
                <c:pt idx="0">
                  <c:v>0.77100000000000002</c:v>
                </c:pt>
                <c:pt idx="1">
                  <c:v>0.5988</c:v>
                </c:pt>
                <c:pt idx="2">
                  <c:v>0.37559999999999999</c:v>
                </c:pt>
                <c:pt idx="3">
                  <c:v>0.1696</c:v>
                </c:pt>
                <c:pt idx="4">
                  <c:v>6.0600000000000001E-2</c:v>
                </c:pt>
                <c:pt idx="5">
                  <c:v>1.4160000000000001E-2</c:v>
                </c:pt>
                <c:pt idx="6">
                  <c:v>2.297E-3</c:v>
                </c:pt>
                <c:pt idx="7">
                  <c:v>2.229E-4</c:v>
                </c:pt>
                <c:pt idx="8">
                  <c:v>1.079E-5</c:v>
                </c:pt>
                <c:pt idx="9">
                  <c:v>4.7999999999999996E-7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03DB-4647-860C-1D8B58E01BFB}"/>
            </c:ext>
          </c:extLst>
        </c:ser>
        <c:ser>
          <c:idx val="13"/>
          <c:order val="4"/>
          <c:tx>
            <c:strRef>
              <c:f>FER!$K$43</c:f>
              <c:strCache>
                <c:ptCount val="1"/>
                <c:pt idx="0">
                  <c:v>(127,85)-FOSD(3)</c:v>
                </c:pt>
              </c:strCache>
            </c:strRef>
          </c:tx>
          <c:spPr>
            <a:ln>
              <a:noFill/>
              <a:prstDash val="dashDot"/>
            </a:ln>
          </c:spPr>
          <c:marker>
            <c:symbol val="square"/>
            <c:size val="10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FER!$A$45:$A$53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FER!$E$45:$E$53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03DB-4647-860C-1D8B58E01BFB}"/>
            </c:ext>
          </c:extLst>
        </c:ser>
        <c:ser>
          <c:idx val="2"/>
          <c:order val="5"/>
          <c:tx>
            <c:strRef>
              <c:f>FER!$L$43</c:f>
              <c:strCache>
                <c:ptCount val="1"/>
                <c:pt idx="0">
                  <c:v>(127,85)-FOSD(4)-IBU</c:v>
                </c:pt>
              </c:strCache>
            </c:strRef>
          </c:tx>
          <c:spPr>
            <a:ln>
              <a:noFill/>
              <a:prstDash val="dashDot"/>
            </a:ln>
          </c:spPr>
          <c:marker>
            <c:symbol val="x"/>
            <c:size val="9"/>
            <c:spPr>
              <a:noFill/>
              <a:ln>
                <a:solidFill>
                  <a:srgbClr val="70AD47"/>
                </a:solidFill>
              </a:ln>
            </c:spPr>
          </c:marker>
          <c:xVal>
            <c:numRef>
              <c:f>FER!$A$45:$A$53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FER!$E$45:$E$53</c:f>
              <c:numCache>
                <c:formatCode>0.00E+00</c:formatCode>
                <c:ptCount val="9"/>
                <c:pt idx="0">
                  <c:v>0.77380000000000004</c:v>
                </c:pt>
                <c:pt idx="1">
                  <c:v>0.60419999999999996</c:v>
                </c:pt>
                <c:pt idx="2">
                  <c:v>0.38219999999999998</c:v>
                </c:pt>
                <c:pt idx="3">
                  <c:v>0.1762</c:v>
                </c:pt>
                <c:pt idx="4">
                  <c:v>6.3200000000000006E-2</c:v>
                </c:pt>
                <c:pt idx="5">
                  <c:v>1.5389999999999999E-2</c:v>
                </c:pt>
                <c:pt idx="6">
                  <c:v>2.5379999999999999E-3</c:v>
                </c:pt>
                <c:pt idx="7">
                  <c:v>2.719E-4</c:v>
                </c:pt>
                <c:pt idx="8">
                  <c:v>1.611E-5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03DB-4647-860C-1D8B58E01BFB}"/>
            </c:ext>
          </c:extLst>
        </c:ser>
        <c:ser>
          <c:idx val="17"/>
          <c:order val="6"/>
          <c:tx>
            <c:strRef>
              <c:f>FER!$H$29</c:f>
              <c:strCache>
                <c:ptCount val="1"/>
                <c:pt idx="0">
                  <c:v>(127,64)-ML-LB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FER!$A$31:$A$39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FER!$F$31:$F$39</c:f>
              <c:numCache>
                <c:formatCode>0.00E+00</c:formatCode>
                <c:ptCount val="9"/>
                <c:pt idx="0">
                  <c:v>0.41980000000000001</c:v>
                </c:pt>
                <c:pt idx="1">
                  <c:v>0.23019999999999999</c:v>
                </c:pt>
                <c:pt idx="2">
                  <c:v>0.1022</c:v>
                </c:pt>
                <c:pt idx="3">
                  <c:v>2.9929999999999998E-2</c:v>
                </c:pt>
                <c:pt idx="4">
                  <c:v>7.1380000000000002E-3</c:v>
                </c:pt>
                <c:pt idx="5">
                  <c:v>1.122E-3</c:v>
                </c:pt>
                <c:pt idx="6">
                  <c:v>8.2680000000000001E-5</c:v>
                </c:pt>
                <c:pt idx="7">
                  <c:v>4.4939999999999997E-6</c:v>
                </c:pt>
                <c:pt idx="8">
                  <c:v>1.8E-7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03DB-4647-860C-1D8B58E01BFB}"/>
            </c:ext>
          </c:extLst>
        </c:ser>
        <c:ser>
          <c:idx val="12"/>
          <c:order val="7"/>
          <c:tx>
            <c:strRef>
              <c:f>FER!$K$29</c:f>
              <c:strCache>
                <c:ptCount val="1"/>
                <c:pt idx="0">
                  <c:v>(127,64)-FOSD(4)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square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FER!$A$31:$A$38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FER!$E$31:$E$38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03DB-4647-860C-1D8B58E01BFB}"/>
            </c:ext>
          </c:extLst>
        </c:ser>
        <c:ser>
          <c:idx val="1"/>
          <c:order val="8"/>
          <c:tx>
            <c:strRef>
              <c:f>FER!$L$29</c:f>
              <c:strCache>
                <c:ptCount val="1"/>
                <c:pt idx="0">
                  <c:v>(127,64)-FOSD(4)-IBU</c:v>
                </c:pt>
              </c:strCache>
            </c:strRef>
          </c:tx>
          <c:spPr>
            <a:ln>
              <a:noFill/>
              <a:prstDash val="dash"/>
            </a:ln>
          </c:spPr>
          <c:marker>
            <c:symbol val="x"/>
            <c:size val="9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FER!$A$31:$A$38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FER!$E$31:$E$38</c:f>
              <c:numCache>
                <c:formatCode>0.00E+00</c:formatCode>
                <c:ptCount val="8"/>
                <c:pt idx="0">
                  <c:v>0.42720000000000002</c:v>
                </c:pt>
                <c:pt idx="1">
                  <c:v>0.23699999999999999</c:v>
                </c:pt>
                <c:pt idx="2">
                  <c:v>0.107</c:v>
                </c:pt>
                <c:pt idx="3">
                  <c:v>3.1179999999999999E-2</c:v>
                </c:pt>
                <c:pt idx="4">
                  <c:v>8.1119999999999994E-3</c:v>
                </c:pt>
                <c:pt idx="5">
                  <c:v>1.2750000000000001E-3</c:v>
                </c:pt>
                <c:pt idx="6">
                  <c:v>1.148E-4</c:v>
                </c:pt>
                <c:pt idx="7">
                  <c:v>8.0260000000000007E-6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03DB-4647-860C-1D8B58E01BFB}"/>
            </c:ext>
          </c:extLst>
        </c:ser>
        <c:ser>
          <c:idx val="16"/>
          <c:order val="9"/>
          <c:tx>
            <c:strRef>
              <c:f>FER!$H$15</c:f>
              <c:strCache>
                <c:ptCount val="1"/>
                <c:pt idx="0">
                  <c:v>(127,43)-ML-LB</c:v>
                </c:pt>
              </c:strCache>
            </c:strRef>
          </c:tx>
          <c:spPr>
            <a:ln>
              <a:solidFill>
                <a:srgbClr val="ED7D31"/>
              </a:solidFill>
              <a:prstDash val="solid"/>
            </a:ln>
          </c:spPr>
          <c:marker>
            <c:symbol val="none"/>
          </c:marker>
          <c:xVal>
            <c:numRef>
              <c:f>FER!$A$17:$A$25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FER!$F$17:$F$25</c:f>
              <c:numCache>
                <c:formatCode>0.00E+00</c:formatCode>
                <c:ptCount val="9"/>
                <c:pt idx="0">
                  <c:v>0.19819999999999999</c:v>
                </c:pt>
                <c:pt idx="1">
                  <c:v>9.2399999999999996E-2</c:v>
                </c:pt>
                <c:pt idx="2">
                  <c:v>3.916E-2</c:v>
                </c:pt>
                <c:pt idx="3">
                  <c:v>1.1209999999999999E-2</c:v>
                </c:pt>
                <c:pt idx="4">
                  <c:v>2.3449999999999999E-3</c:v>
                </c:pt>
                <c:pt idx="5">
                  <c:v>2.8810000000000001E-4</c:v>
                </c:pt>
                <c:pt idx="6">
                  <c:v>3.1220000000000003E-5</c:v>
                </c:pt>
                <c:pt idx="7">
                  <c:v>1.9599999999999999E-6</c:v>
                </c:pt>
                <c:pt idx="8">
                  <c:v>1.1999999999999999E-7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03DB-4647-860C-1D8B58E01BFB}"/>
            </c:ext>
          </c:extLst>
        </c:ser>
        <c:ser>
          <c:idx val="11"/>
          <c:order val="10"/>
          <c:tx>
            <c:strRef>
              <c:f>FER!$K$15</c:f>
              <c:strCache>
                <c:ptCount val="1"/>
                <c:pt idx="0">
                  <c:v>(127,43)-FOSD(5)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</c:spPr>
          </c:marker>
          <c:xVal>
            <c:numRef>
              <c:f>FER!$A$17:$A$24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FER!$E$17:$E$24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03DB-4647-860C-1D8B58E01BFB}"/>
            </c:ext>
          </c:extLst>
        </c:ser>
        <c:ser>
          <c:idx val="8"/>
          <c:order val="11"/>
          <c:tx>
            <c:strRef>
              <c:f>FER!$L$15</c:f>
              <c:strCache>
                <c:ptCount val="1"/>
                <c:pt idx="0">
                  <c:v>(127,43)-FOSD(5)-IBU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x"/>
            <c:size val="9"/>
            <c:spPr>
              <a:noFill/>
              <a:ln>
                <a:solidFill>
                  <a:srgbClr val="ED7D31"/>
                </a:solidFill>
              </a:ln>
            </c:spPr>
          </c:marker>
          <c:xVal>
            <c:numRef>
              <c:f>FER!$A$17:$A$24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FER!$E$17:$E$24</c:f>
              <c:numCache>
                <c:formatCode>0.00E+00</c:formatCode>
                <c:ptCount val="8"/>
                <c:pt idx="0">
                  <c:v>0.20180000000000001</c:v>
                </c:pt>
                <c:pt idx="1">
                  <c:v>9.5000000000000001E-2</c:v>
                </c:pt>
                <c:pt idx="2">
                  <c:v>3.9750000000000001E-2</c:v>
                </c:pt>
                <c:pt idx="3">
                  <c:v>1.18E-2</c:v>
                </c:pt>
                <c:pt idx="4">
                  <c:v>2.5349999999999999E-3</c:v>
                </c:pt>
                <c:pt idx="5">
                  <c:v>3.2009999999999997E-4</c:v>
                </c:pt>
                <c:pt idx="6">
                  <c:v>3.5880000000000002E-5</c:v>
                </c:pt>
                <c:pt idx="7">
                  <c:v>2.3999999999999999E-6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03DB-4647-860C-1D8B58E01BFB}"/>
            </c:ext>
          </c:extLst>
        </c:ser>
        <c:ser>
          <c:idx val="15"/>
          <c:order val="12"/>
          <c:tx>
            <c:strRef>
              <c:f>FER!$H$1</c:f>
              <c:strCache>
                <c:ptCount val="1"/>
                <c:pt idx="0">
                  <c:v>(127,29)-ML-LB</c:v>
                </c:pt>
              </c:strCache>
            </c:strRef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FER!$A$3:$A$11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FER!$F$3:$F$11</c:f>
              <c:numCache>
                <c:formatCode>0.00E+00</c:formatCode>
                <c:ptCount val="9"/>
                <c:pt idx="0">
                  <c:v>0.1444</c:v>
                </c:pt>
                <c:pt idx="1">
                  <c:v>6.8599999999999994E-2</c:v>
                </c:pt>
                <c:pt idx="2">
                  <c:v>2.7140000000000001E-2</c:v>
                </c:pt>
                <c:pt idx="3">
                  <c:v>1.0789999999999999E-2</c:v>
                </c:pt>
                <c:pt idx="4">
                  <c:v>2.4039999999999999E-3</c:v>
                </c:pt>
                <c:pt idx="5">
                  <c:v>4.8890000000000001E-4</c:v>
                </c:pt>
                <c:pt idx="6">
                  <c:v>7.0829999999999998E-5</c:v>
                </c:pt>
                <c:pt idx="7">
                  <c:v>6.8909999999999998E-6</c:v>
                </c:pt>
                <c:pt idx="8">
                  <c:v>4.4000000000000002E-7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03DB-4647-860C-1D8B58E01BFB}"/>
            </c:ext>
          </c:extLst>
        </c:ser>
        <c:ser>
          <c:idx val="10"/>
          <c:order val="13"/>
          <c:tx>
            <c:strRef>
              <c:f>FER!$K$1</c:f>
              <c:strCache>
                <c:ptCount val="1"/>
                <c:pt idx="0">
                  <c:v>(127,29)-FOSD(5)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square"/>
            <c:size val="10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FER!$A$3:$A$10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FER!$E$3:$E$10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03DB-4647-860C-1D8B58E01BFB}"/>
            </c:ext>
          </c:extLst>
        </c:ser>
        <c:ser>
          <c:idx val="0"/>
          <c:order val="14"/>
          <c:tx>
            <c:strRef>
              <c:f>FER!$L$1</c:f>
              <c:strCache>
                <c:ptCount val="1"/>
                <c:pt idx="0">
                  <c:v>(127,29)-FOSD(5)-IBU</c:v>
                </c:pt>
              </c:strCache>
            </c:strRef>
          </c:tx>
          <c:spPr>
            <a:ln>
              <a:noFill/>
              <a:prstDash val="sysDot"/>
            </a:ln>
          </c:spPr>
          <c:marker>
            <c:symbol val="x"/>
            <c:size val="9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FER!$A$3:$A$10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FER!$E$3:$E$10</c:f>
              <c:numCache>
                <c:formatCode>0.00E+00</c:formatCode>
                <c:ptCount val="8"/>
                <c:pt idx="0">
                  <c:v>0.14680000000000001</c:v>
                </c:pt>
                <c:pt idx="1">
                  <c:v>7.0400000000000004E-2</c:v>
                </c:pt>
                <c:pt idx="2">
                  <c:v>2.7980000000000001E-2</c:v>
                </c:pt>
                <c:pt idx="3">
                  <c:v>1.1599999999999999E-2</c:v>
                </c:pt>
                <c:pt idx="4">
                  <c:v>2.7009999999999998E-3</c:v>
                </c:pt>
                <c:pt idx="5">
                  <c:v>5.5559999999999995E-4</c:v>
                </c:pt>
                <c:pt idx="6">
                  <c:v>9.2590000000000006E-5</c:v>
                </c:pt>
                <c:pt idx="7">
                  <c:v>1.0519999999999999E-5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03DB-4647-860C-1D8B58E01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5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9.0501821350799216E-3"/>
              <c:y val="0.50551255519263283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2899576263604875"/>
          <c:y val="5.3181272048836567E-3"/>
          <c:w val="0.70670068696658006"/>
          <c:h val="0.1812004953743406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19"/>
          <c:order val="0"/>
          <c:tx>
            <c:strRef>
              <c:f>FER!$H$57</c:f>
              <c:strCache>
                <c:ptCount val="1"/>
                <c:pt idx="0">
                  <c:v>(127,99)-ML-LB</c:v>
                </c:pt>
              </c:strCache>
            </c:strRef>
          </c:tx>
          <c:marker>
            <c:symbol val="none"/>
          </c:marker>
          <c:xVal>
            <c:numRef>
              <c:f>FER!$A$59:$A$69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FER!$G$59:$G$69</c:f>
              <c:numCache>
                <c:formatCode>0.00E+00</c:formatCode>
                <c:ptCount val="11"/>
                <c:pt idx="0">
                  <c:v>303000</c:v>
                </c:pt>
                <c:pt idx="1">
                  <c:v>295700</c:v>
                </c:pt>
                <c:pt idx="2">
                  <c:v>279800</c:v>
                </c:pt>
                <c:pt idx="3">
                  <c:v>238600</c:v>
                </c:pt>
                <c:pt idx="4">
                  <c:v>187500</c:v>
                </c:pt>
                <c:pt idx="5">
                  <c:v>124100</c:v>
                </c:pt>
                <c:pt idx="6">
                  <c:v>76020</c:v>
                </c:pt>
                <c:pt idx="7">
                  <c:v>50740</c:v>
                </c:pt>
                <c:pt idx="8">
                  <c:v>40660</c:v>
                </c:pt>
                <c:pt idx="9">
                  <c:v>38150</c:v>
                </c:pt>
                <c:pt idx="10">
                  <c:v>37730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63-4F1D-8406-7A2499460453}"/>
            </c:ext>
          </c:extLst>
        </c:ser>
        <c:ser>
          <c:idx val="18"/>
          <c:order val="1"/>
          <c:tx>
            <c:strRef>
              <c:f>FER!$H$43</c:f>
              <c:strCache>
                <c:ptCount val="1"/>
                <c:pt idx="0">
                  <c:v>(127,85)-ML-LB</c:v>
                </c:pt>
              </c:strCache>
            </c:strRef>
          </c:tx>
          <c:marker>
            <c:symbol val="none"/>
          </c:marker>
          <c:xVal>
            <c:numRef>
              <c:f>FER!$A$45:$A$55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FER!$G$45:$G$55</c:f>
              <c:numCache>
                <c:formatCode>0.00E+00</c:formatCode>
                <c:ptCount val="11"/>
                <c:pt idx="0">
                  <c:v>11490000</c:v>
                </c:pt>
                <c:pt idx="1">
                  <c:v>10090000</c:v>
                </c:pt>
                <c:pt idx="2">
                  <c:v>7791000</c:v>
                </c:pt>
                <c:pt idx="3">
                  <c:v>4856000</c:v>
                </c:pt>
                <c:pt idx="4">
                  <c:v>2595000</c:v>
                </c:pt>
                <c:pt idx="5">
                  <c:v>974100</c:v>
                </c:pt>
                <c:pt idx="6">
                  <c:v>284600</c:v>
                </c:pt>
                <c:pt idx="7">
                  <c:v>107900</c:v>
                </c:pt>
                <c:pt idx="8">
                  <c:v>77790</c:v>
                </c:pt>
                <c:pt idx="9">
                  <c:v>73930</c:v>
                </c:pt>
                <c:pt idx="10">
                  <c:v>73610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63-4F1D-8406-7A2499460453}"/>
            </c:ext>
          </c:extLst>
        </c:ser>
        <c:ser>
          <c:idx val="17"/>
          <c:order val="2"/>
          <c:tx>
            <c:strRef>
              <c:f>FER!$H$29</c:f>
              <c:strCache>
                <c:ptCount val="1"/>
                <c:pt idx="0">
                  <c:v>(127,64)-ML-LB</c:v>
                </c:pt>
              </c:strCache>
            </c:strRef>
          </c:tx>
          <c:marker>
            <c:symbol val="none"/>
          </c:marker>
          <c:xVal>
            <c:numRef>
              <c:f>FER!$A$31:$A$41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FER!$G$31:$G$41</c:f>
              <c:numCache>
                <c:formatCode>0.00E+00</c:formatCode>
                <c:ptCount val="11"/>
                <c:pt idx="0">
                  <c:v>122400000</c:v>
                </c:pt>
                <c:pt idx="1">
                  <c:v>89410000</c:v>
                </c:pt>
                <c:pt idx="2">
                  <c:v>53290000</c:v>
                </c:pt>
                <c:pt idx="3">
                  <c:v>21910000</c:v>
                </c:pt>
                <c:pt idx="4">
                  <c:v>7754000</c:v>
                </c:pt>
                <c:pt idx="5">
                  <c:v>1910000</c:v>
                </c:pt>
                <c:pt idx="6">
                  <c:v>396000</c:v>
                </c:pt>
                <c:pt idx="7">
                  <c:v>154300</c:v>
                </c:pt>
                <c:pt idx="8">
                  <c:v>127800</c:v>
                </c:pt>
                <c:pt idx="9">
                  <c:v>125100</c:v>
                </c:pt>
                <c:pt idx="10">
                  <c:v>124900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63-4F1D-8406-7A2499460453}"/>
            </c:ext>
          </c:extLst>
        </c:ser>
        <c:ser>
          <c:idx val="16"/>
          <c:order val="3"/>
          <c:tx>
            <c:strRef>
              <c:f>FER!$H$15</c:f>
              <c:strCache>
                <c:ptCount val="1"/>
                <c:pt idx="0">
                  <c:v>(127,43)-ML-LB</c:v>
                </c:pt>
              </c:strCache>
            </c:strRef>
          </c:tx>
          <c:marker>
            <c:symbol val="none"/>
          </c:marker>
          <c:xVal>
            <c:numRef>
              <c:f>FER!$A$17:$A$27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FER!$G$17:$G$27</c:f>
              <c:numCache>
                <c:formatCode>0.00E+00</c:formatCode>
                <c:ptCount val="11"/>
                <c:pt idx="0">
                  <c:v>361600000</c:v>
                </c:pt>
                <c:pt idx="1">
                  <c:v>289700000</c:v>
                </c:pt>
                <c:pt idx="2">
                  <c:v>198200000</c:v>
                </c:pt>
                <c:pt idx="3">
                  <c:v>108500000</c:v>
                </c:pt>
                <c:pt idx="4">
                  <c:v>45870000</c:v>
                </c:pt>
                <c:pt idx="5">
                  <c:v>13940000</c:v>
                </c:pt>
                <c:pt idx="6">
                  <c:v>3039000</c:v>
                </c:pt>
                <c:pt idx="7">
                  <c:v>490300</c:v>
                </c:pt>
                <c:pt idx="8">
                  <c:v>114200</c:v>
                </c:pt>
                <c:pt idx="9">
                  <c:v>78140</c:v>
                </c:pt>
                <c:pt idx="10">
                  <c:v>76030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63-4F1D-8406-7A2499460453}"/>
            </c:ext>
          </c:extLst>
        </c:ser>
        <c:ser>
          <c:idx val="15"/>
          <c:order val="4"/>
          <c:tx>
            <c:strRef>
              <c:f>FER!$H$1</c:f>
              <c:strCache>
                <c:ptCount val="1"/>
                <c:pt idx="0">
                  <c:v>(127,29)-ML-LB</c:v>
                </c:pt>
              </c:strCache>
            </c:strRef>
          </c:tx>
          <c:marker>
            <c:symbol val="none"/>
          </c:marker>
          <c:xVal>
            <c:numRef>
              <c:f>FER!$A$3:$A$13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FER!$G$3:$G$13</c:f>
              <c:numCache>
                <c:formatCode>0.00E+00</c:formatCode>
                <c:ptCount val="11"/>
                <c:pt idx="0">
                  <c:v>47100000</c:v>
                </c:pt>
                <c:pt idx="1">
                  <c:v>34430000</c:v>
                </c:pt>
                <c:pt idx="2">
                  <c:v>21800000</c:v>
                </c:pt>
                <c:pt idx="3">
                  <c:v>10380000</c:v>
                </c:pt>
                <c:pt idx="4">
                  <c:v>3814000</c:v>
                </c:pt>
                <c:pt idx="5">
                  <c:v>1085000</c:v>
                </c:pt>
                <c:pt idx="6">
                  <c:v>250100</c:v>
                </c:pt>
                <c:pt idx="7">
                  <c:v>74030</c:v>
                </c:pt>
                <c:pt idx="8">
                  <c:v>45920</c:v>
                </c:pt>
                <c:pt idx="9">
                  <c:v>41430</c:v>
                </c:pt>
                <c:pt idx="10">
                  <c:v>40440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D63-4F1D-8406-7A2499460453}"/>
            </c:ext>
          </c:extLst>
        </c:ser>
        <c:ser>
          <c:idx val="0"/>
          <c:order val="5"/>
          <c:tx>
            <c:strRef>
              <c:f>FER!$K$43</c:f>
              <c:strCache>
                <c:ptCount val="1"/>
                <c:pt idx="0">
                  <c:v>(127,85)-FOSD(3)</c:v>
                </c:pt>
              </c:strCache>
            </c:strRef>
          </c:tx>
          <c:marker>
            <c:symbol val="none"/>
          </c:marker>
          <c:xVal>
            <c:numRef>
              <c:f>FER!$A$45:$A$55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FER!$H$45:$H$55</c:f>
              <c:numCache>
                <c:formatCode>0.00E+00</c:formatCode>
                <c:ptCount val="11"/>
                <c:pt idx="0">
                  <c:v>136300</c:v>
                </c:pt>
                <c:pt idx="1">
                  <c:v>119900</c:v>
                </c:pt>
                <c:pt idx="2">
                  <c:v>92890</c:v>
                </c:pt>
                <c:pt idx="3">
                  <c:v>58260</c:v>
                </c:pt>
                <c:pt idx="4">
                  <c:v>31120</c:v>
                </c:pt>
                <c:pt idx="5">
                  <c:v>11420</c:v>
                </c:pt>
                <c:pt idx="6">
                  <c:v>2844</c:v>
                </c:pt>
                <c:pt idx="7">
                  <c:v>521.4</c:v>
                </c:pt>
                <c:pt idx="8">
                  <c:v>81.63</c:v>
                </c:pt>
                <c:pt idx="9">
                  <c:v>13.52</c:v>
                </c:pt>
                <c:pt idx="10">
                  <c:v>4.3319999999999999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63-4F1D-8406-7A249946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5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binary </a:t>
                </a:r>
              </a:p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6.3360484318280132E-4"/>
              <c:y val="0.51189226346972827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73834762140882992"/>
          <c:y val="7.2540236850005851E-2"/>
          <c:w val="0.20890768474377933"/>
          <c:h val="0.2780002278136788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Complexity!$E$1</c:f>
              <c:strCache>
                <c:ptCount val="1"/>
                <c:pt idx="0">
                  <c:v>FOSD(2)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Complexity!$G$3:$G$15</c:f>
              <c:numCache>
                <c:formatCode>0.00E+00</c:formatCode>
                <c:ptCount val="13"/>
                <c:pt idx="0">
                  <c:v>1063000</c:v>
                </c:pt>
                <c:pt idx="1">
                  <c:v>1036000</c:v>
                </c:pt>
                <c:pt idx="2">
                  <c:v>955200</c:v>
                </c:pt>
                <c:pt idx="3">
                  <c:v>811100</c:v>
                </c:pt>
                <c:pt idx="4">
                  <c:v>596600</c:v>
                </c:pt>
                <c:pt idx="5">
                  <c:v>366000</c:v>
                </c:pt>
                <c:pt idx="6">
                  <c:v>195900</c:v>
                </c:pt>
                <c:pt idx="7">
                  <c:v>90360</c:v>
                </c:pt>
                <c:pt idx="8">
                  <c:v>49990</c:v>
                </c:pt>
                <c:pt idx="9">
                  <c:v>39980</c:v>
                </c:pt>
                <c:pt idx="10">
                  <c:v>39220</c:v>
                </c:pt>
                <c:pt idx="11">
                  <c:v>39070</c:v>
                </c:pt>
                <c:pt idx="12">
                  <c:v>38920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EC6-465B-88F2-F5B9C97F0CBA}"/>
            </c:ext>
          </c:extLst>
        </c:ser>
        <c:ser>
          <c:idx val="2"/>
          <c:order val="1"/>
          <c:tx>
            <c:strRef>
              <c:f>Complexity!$E$33</c:f>
              <c:strCache>
                <c:ptCount val="1"/>
                <c:pt idx="0">
                  <c:v>FOSD(2)-IBU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Complexity!$G$35:$G$47</c:f>
              <c:numCache>
                <c:formatCode>0.00E+00</c:formatCode>
                <c:ptCount val="13"/>
                <c:pt idx="0">
                  <c:v>1055000</c:v>
                </c:pt>
                <c:pt idx="1">
                  <c:v>1028000</c:v>
                </c:pt>
                <c:pt idx="2">
                  <c:v>947300</c:v>
                </c:pt>
                <c:pt idx="3">
                  <c:v>803200</c:v>
                </c:pt>
                <c:pt idx="4">
                  <c:v>588600</c:v>
                </c:pt>
                <c:pt idx="5">
                  <c:v>358100</c:v>
                </c:pt>
                <c:pt idx="6">
                  <c:v>188000</c:v>
                </c:pt>
                <c:pt idx="7">
                  <c:v>82430</c:v>
                </c:pt>
                <c:pt idx="8">
                  <c:v>42090</c:v>
                </c:pt>
                <c:pt idx="9">
                  <c:v>32070</c:v>
                </c:pt>
                <c:pt idx="10">
                  <c:v>31280</c:v>
                </c:pt>
                <c:pt idx="11">
                  <c:v>31110</c:v>
                </c:pt>
                <c:pt idx="12">
                  <c:v>30920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EC6-465B-88F2-F5B9C97F0CBA}"/>
            </c:ext>
          </c:extLst>
        </c:ser>
        <c:ser>
          <c:idx val="1"/>
          <c:order val="2"/>
          <c:tx>
            <c:strRef>
              <c:f>Complexity!$E$17</c:f>
              <c:strCache>
                <c:ptCount val="1"/>
                <c:pt idx="0">
                  <c:v>FOSD(2)-IBUc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Complexity!$G$19:$G$31</c:f>
              <c:numCache>
                <c:formatCode>0.00E+00</c:formatCode>
                <c:ptCount val="13"/>
                <c:pt idx="0">
                  <c:v>1048000</c:v>
                </c:pt>
                <c:pt idx="1">
                  <c:v>1021000</c:v>
                </c:pt>
                <c:pt idx="2">
                  <c:v>940500</c:v>
                </c:pt>
                <c:pt idx="3">
                  <c:v>796400</c:v>
                </c:pt>
                <c:pt idx="4">
                  <c:v>581800</c:v>
                </c:pt>
                <c:pt idx="5">
                  <c:v>351300</c:v>
                </c:pt>
                <c:pt idx="6">
                  <c:v>181100</c:v>
                </c:pt>
                <c:pt idx="7">
                  <c:v>75680</c:v>
                </c:pt>
                <c:pt idx="8">
                  <c:v>35340</c:v>
                </c:pt>
                <c:pt idx="9">
                  <c:v>25330</c:v>
                </c:pt>
                <c:pt idx="10">
                  <c:v>24550</c:v>
                </c:pt>
                <c:pt idx="11">
                  <c:v>24350</c:v>
                </c:pt>
                <c:pt idx="12">
                  <c:v>24210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EC6-465B-88F2-F5B9C97F0CBA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Complexity!$J$3:$J$15</c:f>
              <c:numCache>
                <c:formatCode>0.00E+00</c:formatCode>
                <c:ptCount val="13"/>
                <c:pt idx="0">
                  <c:v>19644</c:v>
                </c:pt>
                <c:pt idx="1">
                  <c:v>19149</c:v>
                </c:pt>
                <c:pt idx="2">
                  <c:v>17716</c:v>
                </c:pt>
                <c:pt idx="3">
                  <c:v>15117</c:v>
                </c:pt>
                <c:pt idx="4">
                  <c:v>11256</c:v>
                </c:pt>
                <c:pt idx="5">
                  <c:v>7100</c:v>
                </c:pt>
                <c:pt idx="6">
                  <c:v>4017</c:v>
                </c:pt>
                <c:pt idx="7">
                  <c:v>2094.8000000000002</c:v>
                </c:pt>
                <c:pt idx="8">
                  <c:v>1349.6</c:v>
                </c:pt>
                <c:pt idx="9">
                  <c:v>1160.92</c:v>
                </c:pt>
                <c:pt idx="10">
                  <c:v>1144.075</c:v>
                </c:pt>
                <c:pt idx="11">
                  <c:v>1138.864</c:v>
                </c:pt>
                <c:pt idx="12">
                  <c:v>1134.8657000000001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DEC6-465B-88F2-F5B9C97F0CBA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Complexity!$I$3:$I$15</c:f>
              <c:numCache>
                <c:formatCode>0.00E+00</c:formatCode>
                <c:ptCount val="13"/>
                <c:pt idx="0">
                  <c:v>2474</c:v>
                </c:pt>
                <c:pt idx="1">
                  <c:v>2439</c:v>
                </c:pt>
                <c:pt idx="2">
                  <c:v>2336</c:v>
                </c:pt>
                <c:pt idx="3">
                  <c:v>2147</c:v>
                </c:pt>
                <c:pt idx="4">
                  <c:v>1869</c:v>
                </c:pt>
                <c:pt idx="5">
                  <c:v>1567</c:v>
                </c:pt>
                <c:pt idx="6">
                  <c:v>1344</c:v>
                </c:pt>
                <c:pt idx="7">
                  <c:v>1205</c:v>
                </c:pt>
                <c:pt idx="8">
                  <c:v>1149</c:v>
                </c:pt>
                <c:pt idx="9">
                  <c:v>1136</c:v>
                </c:pt>
                <c:pt idx="10">
                  <c:v>1136</c:v>
                </c:pt>
                <c:pt idx="11">
                  <c:v>1135</c:v>
                </c:pt>
                <c:pt idx="12">
                  <c:v>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EC6-465B-88F2-F5B9C97F0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Complexity!$H$3:$H$15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17170</c:v>
                      </c:pt>
                      <c:pt idx="1">
                        <c:v>16710</c:v>
                      </c:pt>
                      <c:pt idx="2">
                        <c:v>15380</c:v>
                      </c:pt>
                      <c:pt idx="3">
                        <c:v>12970</c:v>
                      </c:pt>
                      <c:pt idx="4">
                        <c:v>9387</c:v>
                      </c:pt>
                      <c:pt idx="5">
                        <c:v>5533</c:v>
                      </c:pt>
                      <c:pt idx="6">
                        <c:v>2673</c:v>
                      </c:pt>
                      <c:pt idx="7">
                        <c:v>889.8</c:v>
                      </c:pt>
                      <c:pt idx="8">
                        <c:v>200.6</c:v>
                      </c:pt>
                      <c:pt idx="9">
                        <c:v>24.92</c:v>
                      </c:pt>
                      <c:pt idx="10">
                        <c:v>8.0749999999999993</c:v>
                      </c:pt>
                      <c:pt idx="11">
                        <c:v>3.8639999999999999</c:v>
                      </c:pt>
                      <c:pt idx="12">
                        <c:v>0.86570000000000003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DEC6-465B-88F2-F5B9C97F0CBA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7598667692850924"/>
              <c:y val="0.952878254578953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251612584362E-2"/>
              <c:y val="0.5131047319327909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4464135230575408"/>
          <c:y val="6.4817776467867419E-2"/>
          <c:w val="0.49057013228199037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Complexity!$X$1</c:f>
              <c:strCache>
                <c:ptCount val="1"/>
                <c:pt idx="0">
                  <c:v>FOSD(3)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Complexity!$Z$3:$Z$15</c:f>
              <c:numCache>
                <c:formatCode>0.00E+00</c:formatCode>
                <c:ptCount val="13"/>
                <c:pt idx="0">
                  <c:v>23930000</c:v>
                </c:pt>
                <c:pt idx="1">
                  <c:v>21030000</c:v>
                </c:pt>
                <c:pt idx="2">
                  <c:v>16400000</c:v>
                </c:pt>
                <c:pt idx="3">
                  <c:v>10140000</c:v>
                </c:pt>
                <c:pt idx="4">
                  <c:v>5120000</c:v>
                </c:pt>
                <c:pt idx="5">
                  <c:v>1974000</c:v>
                </c:pt>
                <c:pt idx="6">
                  <c:v>529600</c:v>
                </c:pt>
                <c:pt idx="7">
                  <c:v>157100</c:v>
                </c:pt>
                <c:pt idx="8">
                  <c:v>79260</c:v>
                </c:pt>
                <c:pt idx="9">
                  <c:v>76230</c:v>
                </c:pt>
                <c:pt idx="10">
                  <c:v>75860</c:v>
                </c:pt>
                <c:pt idx="11">
                  <c:v>75960</c:v>
                </c:pt>
                <c:pt idx="12">
                  <c:v>75900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5C-44BE-9C41-4780C25D3833}"/>
            </c:ext>
          </c:extLst>
        </c:ser>
        <c:ser>
          <c:idx val="2"/>
          <c:order val="1"/>
          <c:tx>
            <c:strRef>
              <c:f>Complexity!$X$33</c:f>
              <c:strCache>
                <c:ptCount val="1"/>
                <c:pt idx="0">
                  <c:v>FOSD(3)-IBU 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Complexity!$Z$35:$Z$47</c:f>
              <c:numCache>
                <c:formatCode>0.00E+00</c:formatCode>
                <c:ptCount val="13"/>
                <c:pt idx="0">
                  <c:v>23910000</c:v>
                </c:pt>
                <c:pt idx="1">
                  <c:v>21000000</c:v>
                </c:pt>
                <c:pt idx="2">
                  <c:v>16380000</c:v>
                </c:pt>
                <c:pt idx="3">
                  <c:v>10120000</c:v>
                </c:pt>
                <c:pt idx="4">
                  <c:v>5096000</c:v>
                </c:pt>
                <c:pt idx="5">
                  <c:v>1950000</c:v>
                </c:pt>
                <c:pt idx="6">
                  <c:v>505600</c:v>
                </c:pt>
                <c:pt idx="7">
                  <c:v>133100</c:v>
                </c:pt>
                <c:pt idx="8">
                  <c:v>55190</c:v>
                </c:pt>
                <c:pt idx="9">
                  <c:v>52260</c:v>
                </c:pt>
                <c:pt idx="10">
                  <c:v>51890</c:v>
                </c:pt>
                <c:pt idx="11">
                  <c:v>51890</c:v>
                </c:pt>
                <c:pt idx="12">
                  <c:v>51840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5C-44BE-9C41-4780C25D3833}"/>
            </c:ext>
          </c:extLst>
        </c:ser>
        <c:ser>
          <c:idx val="1"/>
          <c:order val="2"/>
          <c:tx>
            <c:strRef>
              <c:f>Complexity!$X$17</c:f>
              <c:strCache>
                <c:ptCount val="1"/>
                <c:pt idx="0">
                  <c:v>FOSD(3)-IBUc 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Complexity!$Z$19:$Z$31</c:f>
              <c:numCache>
                <c:formatCode>0.00E+00</c:formatCode>
                <c:ptCount val="13"/>
                <c:pt idx="0">
                  <c:v>23890000</c:v>
                </c:pt>
                <c:pt idx="1">
                  <c:v>20990000</c:v>
                </c:pt>
                <c:pt idx="2">
                  <c:v>16370000</c:v>
                </c:pt>
                <c:pt idx="3">
                  <c:v>10110000</c:v>
                </c:pt>
                <c:pt idx="4">
                  <c:v>5085000</c:v>
                </c:pt>
                <c:pt idx="5">
                  <c:v>1939000</c:v>
                </c:pt>
                <c:pt idx="6">
                  <c:v>494600</c:v>
                </c:pt>
                <c:pt idx="7">
                  <c:v>122100</c:v>
                </c:pt>
                <c:pt idx="8">
                  <c:v>44190</c:v>
                </c:pt>
                <c:pt idx="9">
                  <c:v>41320</c:v>
                </c:pt>
                <c:pt idx="10">
                  <c:v>40890</c:v>
                </c:pt>
                <c:pt idx="11">
                  <c:v>40870</c:v>
                </c:pt>
                <c:pt idx="12">
                  <c:v>40850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5C-44BE-9C41-4780C25D3833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Complexity!$AC$3:$AC$15</c:f>
              <c:numCache>
                <c:formatCode>0.00E+00</c:formatCode>
                <c:ptCount val="13"/>
                <c:pt idx="0">
                  <c:v>145435</c:v>
                </c:pt>
                <c:pt idx="1">
                  <c:v>128228</c:v>
                </c:pt>
                <c:pt idx="2">
                  <c:v>100540</c:v>
                </c:pt>
                <c:pt idx="3">
                  <c:v>62963</c:v>
                </c:pt>
                <c:pt idx="4">
                  <c:v>32530</c:v>
                </c:pt>
                <c:pt idx="5">
                  <c:v>13201</c:v>
                </c:pt>
                <c:pt idx="6">
                  <c:v>4152</c:v>
                </c:pt>
                <c:pt idx="7">
                  <c:v>1716</c:v>
                </c:pt>
                <c:pt idx="8">
                  <c:v>1185.26</c:v>
                </c:pt>
                <c:pt idx="9">
                  <c:v>1145.6300000000001</c:v>
                </c:pt>
                <c:pt idx="10">
                  <c:v>1138.7850000000001</c:v>
                </c:pt>
                <c:pt idx="11">
                  <c:v>1137.3209999999999</c:v>
                </c:pt>
                <c:pt idx="12">
                  <c:v>1135.4659999999999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5C-44BE-9C41-4780C25D3833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Complexity!$AB$3:$AB$15</c:f>
              <c:numCache>
                <c:formatCode>0.00E+00</c:formatCode>
                <c:ptCount val="13"/>
                <c:pt idx="0">
                  <c:v>8735</c:v>
                </c:pt>
                <c:pt idx="1">
                  <c:v>7828</c:v>
                </c:pt>
                <c:pt idx="2">
                  <c:v>6370</c:v>
                </c:pt>
                <c:pt idx="3">
                  <c:v>4393</c:v>
                </c:pt>
                <c:pt idx="4">
                  <c:v>2790</c:v>
                </c:pt>
                <c:pt idx="5">
                  <c:v>1771</c:v>
                </c:pt>
                <c:pt idx="6">
                  <c:v>1295</c:v>
                </c:pt>
                <c:pt idx="7">
                  <c:v>1165</c:v>
                </c:pt>
                <c:pt idx="8">
                  <c:v>1138</c:v>
                </c:pt>
                <c:pt idx="9">
                  <c:v>1135</c:v>
                </c:pt>
                <c:pt idx="10">
                  <c:v>1135</c:v>
                </c:pt>
                <c:pt idx="11">
                  <c:v>1135</c:v>
                </c:pt>
                <c:pt idx="12">
                  <c:v>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5C-44BE-9C41-4780C25D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Complexity!$AA$3:$AA$15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136700</c:v>
                      </c:pt>
                      <c:pt idx="1">
                        <c:v>120400</c:v>
                      </c:pt>
                      <c:pt idx="2">
                        <c:v>94170</c:v>
                      </c:pt>
                      <c:pt idx="3">
                        <c:v>58570</c:v>
                      </c:pt>
                      <c:pt idx="4">
                        <c:v>29740</c:v>
                      </c:pt>
                      <c:pt idx="5">
                        <c:v>11430</c:v>
                      </c:pt>
                      <c:pt idx="6">
                        <c:v>2857</c:v>
                      </c:pt>
                      <c:pt idx="7">
                        <c:v>551</c:v>
                      </c:pt>
                      <c:pt idx="8">
                        <c:v>47.26</c:v>
                      </c:pt>
                      <c:pt idx="9">
                        <c:v>10.63</c:v>
                      </c:pt>
                      <c:pt idx="10">
                        <c:v>3.7850000000000001</c:v>
                      </c:pt>
                      <c:pt idx="11">
                        <c:v>2.3210000000000002</c:v>
                      </c:pt>
                      <c:pt idx="12">
                        <c:v>1.466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A45C-44BE-9C41-4780C25D3833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132573560099E-2"/>
              <c:y val="0.5050536864710093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128591160220994"/>
          <c:y val="6.4817776467867419E-2"/>
          <c:w val="0.52235215878862284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Complexity!$E$51</c:f>
              <c:strCache>
                <c:ptCount val="1"/>
                <c:pt idx="0">
                  <c:v>FOSD(4) 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Complexity!$G$53:$G$65</c:f>
              <c:numCache>
                <c:formatCode>0.00E+00</c:formatCode>
                <c:ptCount val="13"/>
                <c:pt idx="0">
                  <c:v>185100000</c:v>
                </c:pt>
                <c:pt idx="1">
                  <c:v>137200000</c:v>
                </c:pt>
                <c:pt idx="2">
                  <c:v>82670000</c:v>
                </c:pt>
                <c:pt idx="3">
                  <c:v>36480000</c:v>
                </c:pt>
                <c:pt idx="4">
                  <c:v>11890000</c:v>
                </c:pt>
                <c:pt idx="5">
                  <c:v>2937000</c:v>
                </c:pt>
                <c:pt idx="6">
                  <c:v>596600</c:v>
                </c:pt>
                <c:pt idx="7">
                  <c:v>148700</c:v>
                </c:pt>
                <c:pt idx="8">
                  <c:v>135600</c:v>
                </c:pt>
                <c:pt idx="9">
                  <c:v>130200</c:v>
                </c:pt>
                <c:pt idx="10">
                  <c:v>129700</c:v>
                </c:pt>
                <c:pt idx="11">
                  <c:v>129600</c:v>
                </c:pt>
                <c:pt idx="12">
                  <c:v>129700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4-4496-9316-24087FFAFA79}"/>
            </c:ext>
          </c:extLst>
        </c:ser>
        <c:ser>
          <c:idx val="2"/>
          <c:order val="1"/>
          <c:tx>
            <c:strRef>
              <c:f>Complexity!$E$83</c:f>
              <c:strCache>
                <c:ptCount val="1"/>
                <c:pt idx="0">
                  <c:v>FOSD(4)-IBU 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Complexity!$G$85:$G$97</c:f>
              <c:numCache>
                <c:formatCode>0.00E+00</c:formatCode>
                <c:ptCount val="13"/>
                <c:pt idx="0">
                  <c:v>185100000</c:v>
                </c:pt>
                <c:pt idx="1">
                  <c:v>137100000</c:v>
                </c:pt>
                <c:pt idx="2">
                  <c:v>82610000</c:v>
                </c:pt>
                <c:pt idx="3">
                  <c:v>36420000</c:v>
                </c:pt>
                <c:pt idx="4">
                  <c:v>11830000</c:v>
                </c:pt>
                <c:pt idx="5">
                  <c:v>2875000</c:v>
                </c:pt>
                <c:pt idx="6">
                  <c:v>533600</c:v>
                </c:pt>
                <c:pt idx="7">
                  <c:v>85800</c:v>
                </c:pt>
                <c:pt idx="8">
                  <c:v>72620</c:v>
                </c:pt>
                <c:pt idx="9">
                  <c:v>67320</c:v>
                </c:pt>
                <c:pt idx="10">
                  <c:v>66870</c:v>
                </c:pt>
                <c:pt idx="11">
                  <c:v>66840</c:v>
                </c:pt>
                <c:pt idx="12">
                  <c:v>66780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4-4496-9316-24087FFAFA79}"/>
            </c:ext>
          </c:extLst>
        </c:ser>
        <c:ser>
          <c:idx val="1"/>
          <c:order val="2"/>
          <c:tx>
            <c:strRef>
              <c:f>Complexity!$E$67</c:f>
              <c:strCache>
                <c:ptCount val="1"/>
                <c:pt idx="0">
                  <c:v>FOSD(4)-IBUc 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Complexity!$G$69:$G$81</c:f>
              <c:numCache>
                <c:formatCode>0.00E+00</c:formatCode>
                <c:ptCount val="13"/>
                <c:pt idx="0">
                  <c:v>185000000</c:v>
                </c:pt>
                <c:pt idx="1">
                  <c:v>137100000</c:v>
                </c:pt>
                <c:pt idx="2">
                  <c:v>82590000</c:v>
                </c:pt>
                <c:pt idx="3">
                  <c:v>36400000</c:v>
                </c:pt>
                <c:pt idx="4">
                  <c:v>11810000</c:v>
                </c:pt>
                <c:pt idx="5">
                  <c:v>2860000</c:v>
                </c:pt>
                <c:pt idx="6">
                  <c:v>519100</c:v>
                </c:pt>
                <c:pt idx="7">
                  <c:v>71480</c:v>
                </c:pt>
                <c:pt idx="8">
                  <c:v>58380</c:v>
                </c:pt>
                <c:pt idx="9">
                  <c:v>53010</c:v>
                </c:pt>
                <c:pt idx="10">
                  <c:v>52480</c:v>
                </c:pt>
                <c:pt idx="11">
                  <c:v>52530</c:v>
                </c:pt>
                <c:pt idx="12">
                  <c:v>52400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A4-4496-9316-24087FFAFA79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Complexity!$J$53:$J$65</c:f>
              <c:numCache>
                <c:formatCode>0.00E+00</c:formatCode>
                <c:ptCount val="13"/>
                <c:pt idx="0">
                  <c:v>155553</c:v>
                </c:pt>
                <c:pt idx="1">
                  <c:v>116662</c:v>
                </c:pt>
                <c:pt idx="2">
                  <c:v>71950</c:v>
                </c:pt>
                <c:pt idx="3">
                  <c:v>33310</c:v>
                </c:pt>
                <c:pt idx="4">
                  <c:v>12147</c:v>
                </c:pt>
                <c:pt idx="5">
                  <c:v>3968</c:v>
                </c:pt>
                <c:pt idx="6">
                  <c:v>1694.5</c:v>
                </c:pt>
                <c:pt idx="7">
                  <c:v>1200.96</c:v>
                </c:pt>
                <c:pt idx="8">
                  <c:v>1160.56</c:v>
                </c:pt>
                <c:pt idx="9">
                  <c:v>1145.58</c:v>
                </c:pt>
                <c:pt idx="10">
                  <c:v>1141.184</c:v>
                </c:pt>
                <c:pt idx="11">
                  <c:v>1138.3209999999999</c:v>
                </c:pt>
                <c:pt idx="12">
                  <c:v>1137.0899999999999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A4-4496-9316-24087FFAFA79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Complexity!$I$53:$I$65</c:f>
              <c:numCache>
                <c:formatCode>0.00E+00</c:formatCode>
                <c:ptCount val="13"/>
                <c:pt idx="0">
                  <c:v>7053</c:v>
                </c:pt>
                <c:pt idx="1">
                  <c:v>5562</c:v>
                </c:pt>
                <c:pt idx="2">
                  <c:v>3850</c:v>
                </c:pt>
                <c:pt idx="3">
                  <c:v>2370</c:v>
                </c:pt>
                <c:pt idx="4">
                  <c:v>1557</c:v>
                </c:pt>
                <c:pt idx="5">
                  <c:v>1244</c:v>
                </c:pt>
                <c:pt idx="6">
                  <c:v>1156</c:v>
                </c:pt>
                <c:pt idx="7">
                  <c:v>1137</c:v>
                </c:pt>
                <c:pt idx="8">
                  <c:v>1135</c:v>
                </c:pt>
                <c:pt idx="9">
                  <c:v>1135</c:v>
                </c:pt>
                <c:pt idx="10">
                  <c:v>1135</c:v>
                </c:pt>
                <c:pt idx="11">
                  <c:v>1134</c:v>
                </c:pt>
                <c:pt idx="12">
                  <c:v>1134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A4-4496-9316-24087FFA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Complexity!$H$53:$H$65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148500</c:v>
                      </c:pt>
                      <c:pt idx="1">
                        <c:v>111100</c:v>
                      </c:pt>
                      <c:pt idx="2">
                        <c:v>68100</c:v>
                      </c:pt>
                      <c:pt idx="3">
                        <c:v>30940</c:v>
                      </c:pt>
                      <c:pt idx="4">
                        <c:v>10590</c:v>
                      </c:pt>
                      <c:pt idx="5">
                        <c:v>2724</c:v>
                      </c:pt>
                      <c:pt idx="6">
                        <c:v>538.5</c:v>
                      </c:pt>
                      <c:pt idx="7">
                        <c:v>63.96</c:v>
                      </c:pt>
                      <c:pt idx="8">
                        <c:v>25.56</c:v>
                      </c:pt>
                      <c:pt idx="9">
                        <c:v>10.58</c:v>
                      </c:pt>
                      <c:pt idx="10">
                        <c:v>6.1840000000000002</c:v>
                      </c:pt>
                      <c:pt idx="11">
                        <c:v>4.3209999999999997</c:v>
                      </c:pt>
                      <c:pt idx="12">
                        <c:v>3.09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1A4-4496-9316-24087FFAFA7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132573560099E-2"/>
              <c:y val="0.5050536864710093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0636228770206673"/>
          <c:y val="6.4817776467867419E-2"/>
          <c:w val="0.52884898710865558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Complexity!$X$51</c:f>
              <c:strCache>
                <c:ptCount val="1"/>
                <c:pt idx="0">
                  <c:v>FOSD(4)  binary</c:v>
                </c:pt>
              </c:strCache>
            </c:strRef>
          </c:tx>
          <c:xVal>
            <c:numRef>
              <c:f>Complexity!$T$53:$T$65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Complexity!$Z$53:$Z$65</c:f>
              <c:numCache>
                <c:formatCode>0.00E+00</c:formatCode>
                <c:ptCount val="13"/>
                <c:pt idx="0">
                  <c:v>476500000</c:v>
                </c:pt>
                <c:pt idx="1">
                  <c:v>378200000</c:v>
                </c:pt>
                <c:pt idx="2">
                  <c:v>259800000</c:v>
                </c:pt>
                <c:pt idx="3">
                  <c:v>137800000</c:v>
                </c:pt>
                <c:pt idx="4">
                  <c:v>63290000</c:v>
                </c:pt>
                <c:pt idx="5">
                  <c:v>18760000</c:v>
                </c:pt>
                <c:pt idx="6">
                  <c:v>4001000</c:v>
                </c:pt>
                <c:pt idx="7">
                  <c:v>689200</c:v>
                </c:pt>
                <c:pt idx="8">
                  <c:v>166400</c:v>
                </c:pt>
                <c:pt idx="9">
                  <c:v>78910</c:v>
                </c:pt>
                <c:pt idx="10">
                  <c:v>78370</c:v>
                </c:pt>
                <c:pt idx="11">
                  <c:v>78280</c:v>
                </c:pt>
                <c:pt idx="12">
                  <c:v>78310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307-43D0-9B08-71294986E6AE}"/>
            </c:ext>
          </c:extLst>
        </c:ser>
        <c:ser>
          <c:idx val="2"/>
          <c:order val="1"/>
          <c:tx>
            <c:strRef>
              <c:f>Complexity!$X$83</c:f>
              <c:strCache>
                <c:ptCount val="1"/>
                <c:pt idx="0">
                  <c:v>FOSD(4)-IBU  binary</c:v>
                </c:pt>
              </c:strCache>
            </c:strRef>
          </c:tx>
          <c:xVal>
            <c:numRef>
              <c:f>Complexity!$T$85:$T$97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Complexity!$Z$85:$Z$97</c:f>
              <c:numCache>
                <c:formatCode>0.00E+00</c:formatCode>
                <c:ptCount val="13"/>
                <c:pt idx="0">
                  <c:v>476500000</c:v>
                </c:pt>
                <c:pt idx="1">
                  <c:v>378200000</c:v>
                </c:pt>
                <c:pt idx="2">
                  <c:v>259700000</c:v>
                </c:pt>
                <c:pt idx="3">
                  <c:v>137800000</c:v>
                </c:pt>
                <c:pt idx="4">
                  <c:v>63260000</c:v>
                </c:pt>
                <c:pt idx="5">
                  <c:v>18740000</c:v>
                </c:pt>
                <c:pt idx="6">
                  <c:v>3976000</c:v>
                </c:pt>
                <c:pt idx="7">
                  <c:v>663800</c:v>
                </c:pt>
                <c:pt idx="8">
                  <c:v>141000</c:v>
                </c:pt>
                <c:pt idx="9">
                  <c:v>53540</c:v>
                </c:pt>
                <c:pt idx="10">
                  <c:v>53000</c:v>
                </c:pt>
                <c:pt idx="11">
                  <c:v>52850</c:v>
                </c:pt>
                <c:pt idx="12">
                  <c:v>52800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307-43D0-9B08-71294986E6AE}"/>
            </c:ext>
          </c:extLst>
        </c:ser>
        <c:ser>
          <c:idx val="1"/>
          <c:order val="2"/>
          <c:tx>
            <c:strRef>
              <c:f>Complexity!$X$67</c:f>
              <c:strCache>
                <c:ptCount val="1"/>
                <c:pt idx="0">
                  <c:v>FOSD(4)-IBUc  binary</c:v>
                </c:pt>
              </c:strCache>
            </c:strRef>
          </c:tx>
          <c:xVal>
            <c:numRef>
              <c:f>Complexity!$T$69:$T$81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Complexity!$Z$69:$Z$81</c:f>
              <c:numCache>
                <c:formatCode>0.00E+00</c:formatCode>
                <c:ptCount val="13"/>
                <c:pt idx="0">
                  <c:v>476500000</c:v>
                </c:pt>
                <c:pt idx="1">
                  <c:v>378200000</c:v>
                </c:pt>
                <c:pt idx="2">
                  <c:v>259700000</c:v>
                </c:pt>
                <c:pt idx="3">
                  <c:v>137800000</c:v>
                </c:pt>
                <c:pt idx="4">
                  <c:v>63250000</c:v>
                </c:pt>
                <c:pt idx="5">
                  <c:v>18730000</c:v>
                </c:pt>
                <c:pt idx="6">
                  <c:v>3965000</c:v>
                </c:pt>
                <c:pt idx="7">
                  <c:v>652600</c:v>
                </c:pt>
                <c:pt idx="8">
                  <c:v>129700</c:v>
                </c:pt>
                <c:pt idx="9">
                  <c:v>42400</c:v>
                </c:pt>
                <c:pt idx="10">
                  <c:v>41770</c:v>
                </c:pt>
                <c:pt idx="11">
                  <c:v>41570</c:v>
                </c:pt>
                <c:pt idx="12">
                  <c:v>41540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307-43D0-9B08-71294986E6AE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Complexity!$T$53:$T$65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Complexity!$AC$53:$AC$65</c:f>
              <c:numCache>
                <c:formatCode>0.00E+00</c:formatCode>
                <c:ptCount val="13"/>
                <c:pt idx="0">
                  <c:v>205787</c:v>
                </c:pt>
                <c:pt idx="1">
                  <c:v>166053</c:v>
                </c:pt>
                <c:pt idx="2">
                  <c:v>116949</c:v>
                </c:pt>
                <c:pt idx="3">
                  <c:v>65395</c:v>
                </c:pt>
                <c:pt idx="4">
                  <c:v>32001</c:v>
                </c:pt>
                <c:pt idx="5">
                  <c:v>11123</c:v>
                </c:pt>
                <c:pt idx="6">
                  <c:v>3565</c:v>
                </c:pt>
                <c:pt idx="7">
                  <c:v>1597</c:v>
                </c:pt>
                <c:pt idx="8">
                  <c:v>1225.3</c:v>
                </c:pt>
                <c:pt idx="9">
                  <c:v>1153.46</c:v>
                </c:pt>
                <c:pt idx="10">
                  <c:v>1147.8</c:v>
                </c:pt>
                <c:pt idx="11">
                  <c:v>1145.4690000000001</c:v>
                </c:pt>
                <c:pt idx="12">
                  <c:v>1142.3219999999999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307-43D0-9B08-71294986E6AE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Complexity!$T$53:$T$65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Complexity!$AB$53:$AB$65</c:f>
              <c:numCache>
                <c:formatCode>0.00E+00</c:formatCode>
                <c:ptCount val="13"/>
                <c:pt idx="0">
                  <c:v>6987</c:v>
                </c:pt>
                <c:pt idx="1">
                  <c:v>5853</c:v>
                </c:pt>
                <c:pt idx="2">
                  <c:v>4449</c:v>
                </c:pt>
                <c:pt idx="3">
                  <c:v>2975</c:v>
                </c:pt>
                <c:pt idx="4">
                  <c:v>2021</c:v>
                </c:pt>
                <c:pt idx="5">
                  <c:v>1423</c:v>
                </c:pt>
                <c:pt idx="6">
                  <c:v>1205</c:v>
                </c:pt>
                <c:pt idx="7">
                  <c:v>1150</c:v>
                </c:pt>
                <c:pt idx="8">
                  <c:v>1138</c:v>
                </c:pt>
                <c:pt idx="9">
                  <c:v>1134</c:v>
                </c:pt>
                <c:pt idx="10">
                  <c:v>1135</c:v>
                </c:pt>
                <c:pt idx="11">
                  <c:v>1136</c:v>
                </c:pt>
                <c:pt idx="12">
                  <c:v>1135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307-43D0-9B08-71294986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Complexity!$T$53:$T$65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Complexity!$AA$53:$AA$65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198800</c:v>
                      </c:pt>
                      <c:pt idx="1">
                        <c:v>160200</c:v>
                      </c:pt>
                      <c:pt idx="2">
                        <c:v>112500</c:v>
                      </c:pt>
                      <c:pt idx="3">
                        <c:v>62420</c:v>
                      </c:pt>
                      <c:pt idx="4">
                        <c:v>29980</c:v>
                      </c:pt>
                      <c:pt idx="5">
                        <c:v>9700</c:v>
                      </c:pt>
                      <c:pt idx="6">
                        <c:v>2360</c:v>
                      </c:pt>
                      <c:pt idx="7">
                        <c:v>447</c:v>
                      </c:pt>
                      <c:pt idx="8">
                        <c:v>87.3</c:v>
                      </c:pt>
                      <c:pt idx="9">
                        <c:v>19.46</c:v>
                      </c:pt>
                      <c:pt idx="10">
                        <c:v>12.8</c:v>
                      </c:pt>
                      <c:pt idx="11">
                        <c:v>9.4689999999999994</c:v>
                      </c:pt>
                      <c:pt idx="12">
                        <c:v>7.3220000000000001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A307-43D0-9B08-71294986E6A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5814274062131463E-2"/>
              <c:y val="0.507747289164611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5958199195432353"/>
          <c:y val="5.9430631777088433E-2"/>
          <c:w val="0.50193002720567736"/>
          <c:h val="0.1723131578249688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300866431048943E-2"/>
          <c:y val="3.5051546391752578E-2"/>
          <c:w val="0.88696914315104991"/>
          <c:h val="0.886198299770722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Complexity!$E$101</c:f>
              <c:strCache>
                <c:ptCount val="1"/>
                <c:pt idx="0">
                  <c:v>FOSD(5)  binary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Complexity!$G$103:$G$115</c:f>
              <c:numCache>
                <c:formatCode>0.00E+00</c:formatCode>
                <c:ptCount val="13"/>
                <c:pt idx="0">
                  <c:v>59910000</c:v>
                </c:pt>
                <c:pt idx="1">
                  <c:v>44350000</c:v>
                </c:pt>
                <c:pt idx="2">
                  <c:v>27760000</c:v>
                </c:pt>
                <c:pt idx="3">
                  <c:v>12960000</c:v>
                </c:pt>
                <c:pt idx="4">
                  <c:v>4992000</c:v>
                </c:pt>
                <c:pt idx="5">
                  <c:v>1351000</c:v>
                </c:pt>
                <c:pt idx="6">
                  <c:v>360300</c:v>
                </c:pt>
                <c:pt idx="7">
                  <c:v>87550</c:v>
                </c:pt>
                <c:pt idx="8">
                  <c:v>48570</c:v>
                </c:pt>
                <c:pt idx="9">
                  <c:v>43210</c:v>
                </c:pt>
                <c:pt idx="10">
                  <c:v>41840</c:v>
                </c:pt>
                <c:pt idx="11">
                  <c:v>41440</c:v>
                </c:pt>
                <c:pt idx="12">
                  <c:v>41400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CE-401E-8538-4A2DF473E880}"/>
            </c:ext>
          </c:extLst>
        </c:ser>
        <c:ser>
          <c:idx val="2"/>
          <c:order val="1"/>
          <c:tx>
            <c:strRef>
              <c:f>Complexity!$E$133</c:f>
              <c:strCache>
                <c:ptCount val="1"/>
                <c:pt idx="0">
                  <c:v>FOSD(5)-IBU  binary</c:v>
                </c:pt>
              </c:strCache>
            </c:strRef>
          </c:tx>
          <c:xVal>
            <c:numRef>
              <c:f>Complexity!$A$35:$A$47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Complexity!$G$135:$G$147</c:f>
              <c:numCache>
                <c:formatCode>0.00E+00</c:formatCode>
                <c:ptCount val="13"/>
                <c:pt idx="0">
                  <c:v>59900000</c:v>
                </c:pt>
                <c:pt idx="1">
                  <c:v>44340000</c:v>
                </c:pt>
                <c:pt idx="2">
                  <c:v>27750000</c:v>
                </c:pt>
                <c:pt idx="3">
                  <c:v>12950000</c:v>
                </c:pt>
                <c:pt idx="4">
                  <c:v>4983000</c:v>
                </c:pt>
                <c:pt idx="5">
                  <c:v>1342000</c:v>
                </c:pt>
                <c:pt idx="6">
                  <c:v>351600</c:v>
                </c:pt>
                <c:pt idx="7">
                  <c:v>78840</c:v>
                </c:pt>
                <c:pt idx="8">
                  <c:v>39760</c:v>
                </c:pt>
                <c:pt idx="9">
                  <c:v>34490</c:v>
                </c:pt>
                <c:pt idx="10">
                  <c:v>33120</c:v>
                </c:pt>
                <c:pt idx="11">
                  <c:v>32750</c:v>
                </c:pt>
                <c:pt idx="12">
                  <c:v>32640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CE-401E-8538-4A2DF473E880}"/>
            </c:ext>
          </c:extLst>
        </c:ser>
        <c:ser>
          <c:idx val="1"/>
          <c:order val="2"/>
          <c:tx>
            <c:strRef>
              <c:f>Complexity!$E$117</c:f>
              <c:strCache>
                <c:ptCount val="1"/>
                <c:pt idx="0">
                  <c:v>FOSD(5)-IBUc  binary</c:v>
                </c:pt>
              </c:strCache>
            </c:strRef>
          </c:tx>
          <c:xVal>
            <c:numRef>
              <c:f>Complexity!$A$19:$A$31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Complexity!$G$119:$G$131</c:f>
              <c:numCache>
                <c:formatCode>0.00E+00</c:formatCode>
                <c:ptCount val="13"/>
                <c:pt idx="0">
                  <c:v>59890000</c:v>
                </c:pt>
                <c:pt idx="1">
                  <c:v>44340000</c:v>
                </c:pt>
                <c:pt idx="2">
                  <c:v>27740000</c:v>
                </c:pt>
                <c:pt idx="3">
                  <c:v>12950000</c:v>
                </c:pt>
                <c:pt idx="4">
                  <c:v>4976000</c:v>
                </c:pt>
                <c:pt idx="5">
                  <c:v>1335000</c:v>
                </c:pt>
                <c:pt idx="6">
                  <c:v>344500</c:v>
                </c:pt>
                <c:pt idx="7">
                  <c:v>71750</c:v>
                </c:pt>
                <c:pt idx="8">
                  <c:v>32690</c:v>
                </c:pt>
                <c:pt idx="9">
                  <c:v>27390</c:v>
                </c:pt>
                <c:pt idx="10">
                  <c:v>26090</c:v>
                </c:pt>
                <c:pt idx="11">
                  <c:v>25720</c:v>
                </c:pt>
                <c:pt idx="12">
                  <c:v>25610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E-401E-8538-4A2DF473E880}"/>
            </c:ext>
          </c:extLst>
        </c:ser>
        <c:ser>
          <c:idx val="5"/>
          <c:order val="3"/>
          <c:tx>
            <c:strRef>
              <c:f>Complexity!$J$1</c:f>
              <c:strCache>
                <c:ptCount val="1"/>
                <c:pt idx="0">
                  <c:v>float all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Complexity!$J$103:$J$115</c:f>
              <c:numCache>
                <c:formatCode>0.00E+00</c:formatCode>
                <c:ptCount val="13"/>
                <c:pt idx="0">
                  <c:v>85199</c:v>
                </c:pt>
                <c:pt idx="1">
                  <c:v>64810</c:v>
                </c:pt>
                <c:pt idx="2">
                  <c:v>42313</c:v>
                </c:pt>
                <c:pt idx="3">
                  <c:v>21629</c:v>
                </c:pt>
                <c:pt idx="4">
                  <c:v>9625</c:v>
                </c:pt>
                <c:pt idx="5">
                  <c:v>3776</c:v>
                </c:pt>
                <c:pt idx="6">
                  <c:v>1930.2</c:v>
                </c:pt>
                <c:pt idx="7">
                  <c:v>1344.5</c:v>
                </c:pt>
                <c:pt idx="8">
                  <c:v>1209.8599999999999</c:v>
                </c:pt>
                <c:pt idx="9">
                  <c:v>1176.3699999999999</c:v>
                </c:pt>
                <c:pt idx="10">
                  <c:v>1161.02</c:v>
                </c:pt>
                <c:pt idx="11">
                  <c:v>1151.3900000000001</c:v>
                </c:pt>
                <c:pt idx="12">
                  <c:v>1150.8699999999999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CE-401E-8538-4A2DF473E880}"/>
            </c:ext>
          </c:extLst>
        </c:ser>
        <c:ser>
          <c:idx val="3"/>
          <c:order val="4"/>
          <c:tx>
            <c:strRef>
              <c:f>Complexity!$I$1</c:f>
              <c:strCache>
                <c:ptCount val="1"/>
                <c:pt idx="0">
                  <c:v>float compare</c:v>
                </c:pt>
              </c:strCache>
            </c:strRef>
          </c:tx>
          <c:xVal>
            <c:numRef>
              <c:f>Complexity!$A$3:$A$15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Complexity!$I$103:$I$115</c:f>
              <c:numCache>
                <c:formatCode>0.00E+00</c:formatCode>
                <c:ptCount val="13"/>
                <c:pt idx="0">
                  <c:v>3109</c:v>
                </c:pt>
                <c:pt idx="1">
                  <c:v>2630</c:v>
                </c:pt>
                <c:pt idx="2">
                  <c:v>2103</c:v>
                </c:pt>
                <c:pt idx="3">
                  <c:v>1619</c:v>
                </c:pt>
                <c:pt idx="4">
                  <c:v>1335</c:v>
                </c:pt>
                <c:pt idx="5">
                  <c:v>1198</c:v>
                </c:pt>
                <c:pt idx="6">
                  <c:v>1154</c:v>
                </c:pt>
                <c:pt idx="7">
                  <c:v>1141</c:v>
                </c:pt>
                <c:pt idx="8">
                  <c:v>1136</c:v>
                </c:pt>
                <c:pt idx="9">
                  <c:v>1136</c:v>
                </c:pt>
                <c:pt idx="10">
                  <c:v>1135</c:v>
                </c:pt>
                <c:pt idx="11">
                  <c:v>1133</c:v>
                </c:pt>
                <c:pt idx="12">
                  <c:v>1136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E-401E-8538-4A2DF473E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Complexity!$H$1</c15:sqref>
                        </c15:formulaRef>
                      </c:ext>
                    </c:extLst>
                    <c:strCache>
                      <c:ptCount val="1"/>
                      <c:pt idx="0">
                        <c:v>float add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Complexity!$A$3:$A$15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Complexity!$H$103:$H$115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82090</c:v>
                      </c:pt>
                      <c:pt idx="1">
                        <c:v>62180</c:v>
                      </c:pt>
                      <c:pt idx="2">
                        <c:v>40210</c:v>
                      </c:pt>
                      <c:pt idx="3">
                        <c:v>20010</c:v>
                      </c:pt>
                      <c:pt idx="4">
                        <c:v>8290</c:v>
                      </c:pt>
                      <c:pt idx="5">
                        <c:v>2578</c:v>
                      </c:pt>
                      <c:pt idx="6">
                        <c:v>776.2</c:v>
                      </c:pt>
                      <c:pt idx="7">
                        <c:v>203.5</c:v>
                      </c:pt>
                      <c:pt idx="8">
                        <c:v>73.86</c:v>
                      </c:pt>
                      <c:pt idx="9">
                        <c:v>40.369999999999997</c:v>
                      </c:pt>
                      <c:pt idx="10">
                        <c:v>26.02</c:v>
                      </c:pt>
                      <c:pt idx="11">
                        <c:v>18.39</c:v>
                      </c:pt>
                      <c:pt idx="12">
                        <c:v>14.87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3ACE-401E-8538-4A2DF473E88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layout>
            <c:manualLayout>
              <c:xMode val="edge"/>
              <c:yMode val="edge"/>
              <c:x val="0.59206599175103114"/>
              <c:y val="0.95456390419917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0000000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1.3065132573560099E-2"/>
              <c:y val="0.5050536864710093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41285911602209946"/>
          <c:y val="6.4817776467867419E-2"/>
          <c:w val="0.52235215878862284"/>
          <c:h val="0.2113781473163613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('GE-IBU-IBUc'!$B$96,'GE-IBU-IBUc'!$B$98:$B$102,'GE-IBU-IBUc'!$F$96,'GE-IBU-IBUc'!$F$98:$F$102)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.00E+00">
                  <c:v>25180000</c:v>
                </c:pt>
                <c:pt idx="7" formatCode="0.00E+00">
                  <c:v>2092000</c:v>
                </c:pt>
                <c:pt idx="8" formatCode="0.00E+00">
                  <c:v>201000</c:v>
                </c:pt>
                <c:pt idx="9" formatCode="0.00E+00">
                  <c:v>145500</c:v>
                </c:pt>
                <c:pt idx="10" formatCode="0.00E+00">
                  <c:v>145300</c:v>
                </c:pt>
                <c:pt idx="11" formatCode="0.00E+00">
                  <c:v>145400</c:v>
                </c:pt>
              </c:numCache>
            </c:numRef>
          </c:xVal>
          <c:yVal>
            <c:numRef>
              <c:f>('GE-IBU-IBUc'!$F$96,'GE-IBU-IBUc'!$F$98:$F$102)</c:f>
              <c:numCache>
                <c:formatCode>0.00E+00</c:formatCode>
                <c:ptCount val="6"/>
                <c:pt idx="0">
                  <c:v>25180000</c:v>
                </c:pt>
                <c:pt idx="1">
                  <c:v>2092000</c:v>
                </c:pt>
                <c:pt idx="2">
                  <c:v>201000</c:v>
                </c:pt>
                <c:pt idx="3">
                  <c:v>145500</c:v>
                </c:pt>
                <c:pt idx="4">
                  <c:v>145300</c:v>
                </c:pt>
                <c:pt idx="5">
                  <c:v>145400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E973-4E61-9E7D-70EA3A2D7ABB}"/>
            </c:ext>
          </c:extLst>
        </c:ser>
        <c:ser>
          <c:idx val="5"/>
          <c:order val="5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C44B-46F2-86DB-A5912BB3862D}"/>
              </c:ext>
            </c:extLst>
          </c:dPt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('GE-IBU-IBUc'!$V$96,'GE-IBU-IBUc'!$V$98:$V$102)</c:f>
              <c:numCache>
                <c:formatCode>0.00E+00</c:formatCode>
                <c:ptCount val="6"/>
                <c:pt idx="0">
                  <c:v>25080000</c:v>
                </c:pt>
                <c:pt idx="1">
                  <c:v>1997000</c:v>
                </c:pt>
                <c:pt idx="2">
                  <c:v>105500</c:v>
                </c:pt>
                <c:pt idx="3">
                  <c:v>49800</c:v>
                </c:pt>
                <c:pt idx="4">
                  <c:v>49830</c:v>
                </c:pt>
                <c:pt idx="5">
                  <c:v>49820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E973-4E61-9E7D-70EA3A2D7ABB}"/>
            </c:ext>
          </c:extLst>
        </c:ser>
        <c:ser>
          <c:idx val="6"/>
          <c:order val="6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'GE-IBU-IBUc'!$F$51:$F$57</c:f>
              <c:numCache>
                <c:formatCode>0.00E+00</c:formatCode>
                <c:ptCount val="7"/>
                <c:pt idx="0">
                  <c:v>147100</c:v>
                </c:pt>
                <c:pt idx="1">
                  <c:v>54620</c:v>
                </c:pt>
                <c:pt idx="2">
                  <c:v>22490</c:v>
                </c:pt>
                <c:pt idx="3">
                  <c:v>17650</c:v>
                </c:pt>
                <c:pt idx="4">
                  <c:v>17470</c:v>
                </c:pt>
                <c:pt idx="5">
                  <c:v>17490</c:v>
                </c:pt>
                <c:pt idx="6">
                  <c:v>17470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E973-4E61-9E7D-70EA3A2D7ABB}"/>
            </c:ext>
          </c:extLst>
        </c:ser>
        <c:ser>
          <c:idx val="7"/>
          <c:order val="7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'GE-IBU-IBUc'!$V$51:$V$57</c:f>
              <c:numCache>
                <c:formatCode>0.00E+00</c:formatCode>
                <c:ptCount val="7"/>
                <c:pt idx="0">
                  <c:v>135400</c:v>
                </c:pt>
                <c:pt idx="1">
                  <c:v>42920</c:v>
                </c:pt>
                <c:pt idx="2">
                  <c:v>10790</c:v>
                </c:pt>
                <c:pt idx="3">
                  <c:v>5966</c:v>
                </c:pt>
                <c:pt idx="4">
                  <c:v>5784</c:v>
                </c:pt>
                <c:pt idx="5">
                  <c:v>5776</c:v>
                </c:pt>
                <c:pt idx="6">
                  <c:v>5781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E973-4E61-9E7D-70EA3A2D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'GE-IBU-IBUc'!$B$66:$B$72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'GE-IBU-IBUc'!$F$66:$F$72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22540</c:v>
                      </c:pt>
                      <c:pt idx="1">
                        <c:v>12380</c:v>
                      </c:pt>
                      <c:pt idx="2">
                        <c:v>8217</c:v>
                      </c:pt>
                      <c:pt idx="3">
                        <c:v>7460</c:v>
                      </c:pt>
                      <c:pt idx="4">
                        <c:v>7429</c:v>
                      </c:pt>
                      <c:pt idx="5">
                        <c:v>7436</c:v>
                      </c:pt>
                      <c:pt idx="6">
                        <c:v>7425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E973-4E61-9E7D-70EA3A2D7AB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'GE-IBU-IBUc'!$R$66:$R$72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'GE-IBU-IBUc'!$V$66:$V$72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18880</c:v>
                      </c:pt>
                      <c:pt idx="1">
                        <c:v>8718</c:v>
                      </c:pt>
                      <c:pt idx="2">
                        <c:v>4535</c:v>
                      </c:pt>
                      <c:pt idx="3">
                        <c:v>3787</c:v>
                      </c:pt>
                      <c:pt idx="4">
                        <c:v>3761</c:v>
                      </c:pt>
                      <c:pt idx="5">
                        <c:v>3766</c:v>
                      </c:pt>
                      <c:pt idx="6">
                        <c:v>3770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973-4E61-9E7D-70EA3A2D7AB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'GE-IBU-IBUc'!$B$81:$B$87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'GE-IBU-IBUc'!$F$81:$F$87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8391000</c:v>
                      </c:pt>
                      <c:pt idx="1">
                        <c:v>2828000</c:v>
                      </c:pt>
                      <c:pt idx="2">
                        <c:v>360300</c:v>
                      </c:pt>
                      <c:pt idx="3">
                        <c:v>84470</c:v>
                      </c:pt>
                      <c:pt idx="4">
                        <c:v>81040</c:v>
                      </c:pt>
                      <c:pt idx="5">
                        <c:v>81040</c:v>
                      </c:pt>
                      <c:pt idx="6">
                        <c:v>81060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973-4E61-9E7D-70EA3A2D7AB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'GE-IBU-IBUc'!$R$81:$R$87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'GE-IBU-IBUc'!$V$81:$V$87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8350000</c:v>
                      </c:pt>
                      <c:pt idx="1">
                        <c:v>2787000</c:v>
                      </c:pt>
                      <c:pt idx="2">
                        <c:v>319100</c:v>
                      </c:pt>
                      <c:pt idx="3">
                        <c:v>43330</c:v>
                      </c:pt>
                      <c:pt idx="4">
                        <c:v>39860</c:v>
                      </c:pt>
                      <c:pt idx="5">
                        <c:v>39850</c:v>
                      </c:pt>
                      <c:pt idx="6">
                        <c:v>39880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E973-4E61-9E7D-70EA3A2D7ABB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XOR operations</a:t>
                </a:r>
              </a:p>
            </c:rich>
          </c:tx>
          <c:layout>
            <c:manualLayout>
              <c:xMode val="edge"/>
              <c:yMode val="edge"/>
              <c:x val="2.6803618874307943E-2"/>
              <c:y val="0.36245624549531541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641350401987331"/>
          <c:y val="4.9526457485762405E-2"/>
          <c:w val="0.4148350509745060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'GE-IBU-IBUc'!$H$51:$H$57</c:f>
              <c:numCache>
                <c:formatCode>0.00E+00</c:formatCode>
                <c:ptCount val="7"/>
                <c:pt idx="0">
                  <c:v>3.0249999999999998E-4</c:v>
                </c:pt>
                <c:pt idx="1">
                  <c:v>1.0399999999999999E-4</c:v>
                </c:pt>
                <c:pt idx="2">
                  <c:v>3.3599999999999997E-5</c:v>
                </c:pt>
                <c:pt idx="3">
                  <c:v>2.23E-5</c:v>
                </c:pt>
                <c:pt idx="4">
                  <c:v>2.1800000000000001E-5</c:v>
                </c:pt>
                <c:pt idx="5">
                  <c:v>2.2099999999999998E-5</c:v>
                </c:pt>
                <c:pt idx="6">
                  <c:v>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D1-46EF-AC94-48B85B9D5215}"/>
            </c:ext>
          </c:extLst>
        </c:ser>
        <c:ser>
          <c:idx val="7"/>
          <c:order val="1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'GE-IBU-IBUc'!$X$51:$X$57</c:f>
              <c:numCache>
                <c:formatCode>0.00E+00</c:formatCode>
                <c:ptCount val="7"/>
                <c:pt idx="0">
                  <c:v>3.033E-4</c:v>
                </c:pt>
                <c:pt idx="1">
                  <c:v>9.6100000000000005E-5</c:v>
                </c:pt>
                <c:pt idx="2">
                  <c:v>2.37E-5</c:v>
                </c:pt>
                <c:pt idx="3">
                  <c:v>1.2099999999999999E-5</c:v>
                </c:pt>
                <c:pt idx="4">
                  <c:v>1.1600000000000001E-5</c:v>
                </c:pt>
                <c:pt idx="5">
                  <c:v>1.1399999999999999E-5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D1-46EF-AC94-48B85B9D5215}"/>
            </c:ext>
          </c:extLst>
        </c:ser>
        <c:ser>
          <c:idx val="4"/>
          <c:order val="6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xVal>
            <c:numRef>
              <c:f>('GE-IBU-IBUc'!$B$96,'GE-IBU-IBUc'!$B$98:$B$102)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('GE-IBU-IBUc'!$H$96,'GE-IBU-IBUc'!$H$98:$H$102)</c:f>
              <c:numCache>
                <c:formatCode>0.00E+00</c:formatCode>
                <c:ptCount val="6"/>
                <c:pt idx="0">
                  <c:v>5.1610000000000003E-2</c:v>
                </c:pt>
                <c:pt idx="1">
                  <c:v>4.0159999999999996E-3</c:v>
                </c:pt>
                <c:pt idx="2">
                  <c:v>2.02E-4</c:v>
                </c:pt>
                <c:pt idx="3">
                  <c:v>9.59E-5</c:v>
                </c:pt>
                <c:pt idx="4">
                  <c:v>9.2899999999999995E-5</c:v>
                </c:pt>
                <c:pt idx="5">
                  <c:v>9.2299999999999994E-5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D1-46EF-AC94-48B85B9D5215}"/>
            </c:ext>
          </c:extLst>
        </c:ser>
        <c:ser>
          <c:idx val="5"/>
          <c:order val="7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('GE-IBU-IBUc'!$X$96,'GE-IBU-IBUc'!$X$98:$X$102)</c:f>
              <c:numCache>
                <c:formatCode>0.00E+00</c:formatCode>
                <c:ptCount val="6"/>
                <c:pt idx="0">
                  <c:v>5.2170000000000001E-2</c:v>
                </c:pt>
                <c:pt idx="1">
                  <c:v>3.9870000000000001E-3</c:v>
                </c:pt>
                <c:pt idx="2">
                  <c:v>1.5100000000000001E-4</c:v>
                </c:pt>
                <c:pt idx="3">
                  <c:v>4.2700000000000001E-5</c:v>
                </c:pt>
                <c:pt idx="4">
                  <c:v>4.2799999999999997E-5</c:v>
                </c:pt>
                <c:pt idx="5">
                  <c:v>4.1399999999999997E-5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D1-46EF-AC94-48B85B9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'GE-IBU-IBUc'!$B$68:$B$72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'GE-IBU-IBUc'!$H$68:$H$72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1.4100000000000001E-5</c:v>
                      </c:pt>
                      <c:pt idx="1">
                        <c:v>1.1399999999999999E-5</c:v>
                      </c:pt>
                      <c:pt idx="2">
                        <c:v>1.11E-5</c:v>
                      </c:pt>
                      <c:pt idx="3">
                        <c:v>1.1E-5</c:v>
                      </c:pt>
                      <c:pt idx="4">
                        <c:v>1.1E-5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8D1-46EF-AC94-48B85B9D5215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'GE-IBU-IBUc'!$R$68:$R$72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'GE-IBU-IBUc'!$X$68:$X$72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1.4399999999999999E-5</c:v>
                      </c:pt>
                      <c:pt idx="1">
                        <c:v>1.1800000000000001E-5</c:v>
                      </c:pt>
                      <c:pt idx="2">
                        <c:v>1.1399999999999999E-5</c:v>
                      </c:pt>
                      <c:pt idx="3">
                        <c:v>1.15E-5</c:v>
                      </c:pt>
                      <c:pt idx="4">
                        <c:v>1.1399999999999999E-5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D1-46EF-AC94-48B85B9D5215}"/>
                  </c:ext>
                </c:extLst>
              </c15:ser>
            </c15:filteredScatterSeries>
            <c15:filteredScatte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'GE-IBU-IBUc'!$B$83:$B$87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'GE-IBU-IBUc'!$H$83:$H$87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6.6350000000000003E-4</c:v>
                      </c:pt>
                      <c:pt idx="1">
                        <c:v>6.9400000000000006E-5</c:v>
                      </c:pt>
                      <c:pt idx="2">
                        <c:v>5.8300000000000001E-5</c:v>
                      </c:pt>
                      <c:pt idx="3">
                        <c:v>6.2199999999999994E-5</c:v>
                      </c:pt>
                      <c:pt idx="4">
                        <c:v>5.8799999999999999E-5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D1-46EF-AC94-48B85B9D5215}"/>
                  </c:ext>
                </c:extLst>
              </c15:ser>
            </c15:filteredScatterSeries>
            <c15:filteredScatterSeries>
              <c15:ser>
                <c:idx val="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'GE-IBU-IBUc'!$R$83:$R$87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'GE-IBU-IBUc'!$X$83:$X$87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7.5270000000000003E-4</c:v>
                      </c:pt>
                      <c:pt idx="1">
                        <c:v>4.8600000000000002E-5</c:v>
                      </c:pt>
                      <c:pt idx="2">
                        <c:v>3.8899999999999997E-5</c:v>
                      </c:pt>
                      <c:pt idx="3">
                        <c:v>3.8899999999999997E-5</c:v>
                      </c:pt>
                      <c:pt idx="4">
                        <c:v>3.8899999999999997E-5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D1-46EF-AC94-48B85B9D521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0.1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2"/>
          <c:tx>
            <c:strRef>
              <c:f>'GE-IBU-IBUc'!$B$62:$B$63</c:f>
              <c:strCache>
                <c:ptCount val="2"/>
                <c:pt idx="0">
                  <c:v>BCH (63, 45),</c:v>
                </c:pt>
                <c:pt idx="1">
                  <c:v>OSD-GE (2)</c:v>
                </c:pt>
              </c:strCache>
              <c:extLst xmlns:c15="http://schemas.microsoft.com/office/drawing/2012/chart"/>
            </c:strRef>
          </c:tx>
          <c:xVal>
            <c:numRef>
              <c:f>'GE-IBU-IBUc'!$B$66:$B$72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'GE-IBU-IBUc'!$H$66:$H$72</c:f>
              <c:numCache>
                <c:formatCode>0.00E+00</c:formatCode>
                <c:ptCount val="7"/>
                <c:pt idx="0">
                  <c:v>6.3399999999999996E-5</c:v>
                </c:pt>
                <c:pt idx="1">
                  <c:v>2.8900000000000001E-5</c:v>
                </c:pt>
                <c:pt idx="2">
                  <c:v>1.4100000000000001E-5</c:v>
                </c:pt>
                <c:pt idx="3">
                  <c:v>1.1399999999999999E-5</c:v>
                </c:pt>
                <c:pt idx="4">
                  <c:v>1.11E-5</c:v>
                </c:pt>
                <c:pt idx="5">
                  <c:v>1.1E-5</c:v>
                </c:pt>
                <c:pt idx="6">
                  <c:v>1.1E-5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20-42C1-A28E-BD34FE73CBF4}"/>
            </c:ext>
          </c:extLst>
        </c:ser>
        <c:ser>
          <c:idx val="1"/>
          <c:order val="3"/>
          <c:tx>
            <c:strRef>
              <c:f>'GE-IBU-IBUc'!$R$62:$R$63</c:f>
              <c:strCache>
                <c:ptCount val="2"/>
                <c:pt idx="0">
                  <c:v>BCH(63, 45),</c:v>
                </c:pt>
                <c:pt idx="1">
                  <c:v>OSD-IBUc (2)</c:v>
                </c:pt>
              </c:strCache>
              <c:extLst xmlns:c15="http://schemas.microsoft.com/office/drawing/2012/chart"/>
            </c:strRef>
          </c:tx>
          <c:xVal>
            <c:numRef>
              <c:f>'GE-IBU-IBUc'!$R$66:$R$72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'GE-IBU-IBUc'!$X$66:$X$72</c:f>
              <c:numCache>
                <c:formatCode>0.00E+00</c:formatCode>
                <c:ptCount val="7"/>
                <c:pt idx="0">
                  <c:v>6.4999999999999994E-5</c:v>
                </c:pt>
                <c:pt idx="1">
                  <c:v>2.97E-5</c:v>
                </c:pt>
                <c:pt idx="2">
                  <c:v>1.4399999999999999E-5</c:v>
                </c:pt>
                <c:pt idx="3">
                  <c:v>1.1800000000000001E-5</c:v>
                </c:pt>
                <c:pt idx="4">
                  <c:v>1.1399999999999999E-5</c:v>
                </c:pt>
                <c:pt idx="5">
                  <c:v>1.15E-5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20-42C1-A28E-BD34FE73CBF4}"/>
            </c:ext>
          </c:extLst>
        </c:ser>
        <c:ser>
          <c:idx val="2"/>
          <c:order val="4"/>
          <c:tx>
            <c:strRef>
              <c:f>'GE-IBU-IBUc'!$B$77:$B$78</c:f>
              <c:strCache>
                <c:ptCount val="2"/>
                <c:pt idx="0">
                  <c:v>BCH (127, 85),</c:v>
                </c:pt>
                <c:pt idx="1">
                  <c:v>OSD-GE (3)</c:v>
                </c:pt>
              </c:strCache>
              <c:extLst xmlns:c15="http://schemas.microsoft.com/office/drawing/2012/chart"/>
            </c:strRef>
          </c:tx>
          <c:xVal>
            <c:numRef>
              <c:f>'GE-IBU-IBUc'!$B$81:$B$87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'GE-IBU-IBUc'!$H$81:$H$87</c:f>
              <c:numCache>
                <c:formatCode>0.00E+00</c:formatCode>
                <c:ptCount val="7"/>
                <c:pt idx="0">
                  <c:v>1.755E-2</c:v>
                </c:pt>
                <c:pt idx="1">
                  <c:v>5.9449999999999998E-3</c:v>
                </c:pt>
                <c:pt idx="2">
                  <c:v>6.6350000000000003E-4</c:v>
                </c:pt>
                <c:pt idx="3">
                  <c:v>6.9400000000000006E-5</c:v>
                </c:pt>
                <c:pt idx="4">
                  <c:v>5.8300000000000001E-5</c:v>
                </c:pt>
                <c:pt idx="5">
                  <c:v>6.2199999999999994E-5</c:v>
                </c:pt>
                <c:pt idx="6">
                  <c:v>5.8799999999999999E-5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20-42C1-A28E-BD34FE73CBF4}"/>
            </c:ext>
          </c:extLst>
        </c:ser>
        <c:ser>
          <c:idx val="3"/>
          <c:order val="5"/>
          <c:tx>
            <c:strRef>
              <c:f>'GE-IBU-IBUc'!$R$77:$R$78</c:f>
              <c:strCache>
                <c:ptCount val="2"/>
                <c:pt idx="0">
                  <c:v>BCH (127, 85),</c:v>
                </c:pt>
                <c:pt idx="1">
                  <c:v>OSD-IBUc (3)</c:v>
                </c:pt>
              </c:strCache>
              <c:extLst xmlns:c15="http://schemas.microsoft.com/office/drawing/2012/chart"/>
            </c:strRef>
          </c:tx>
          <c:xVal>
            <c:numRef>
              <c:f>'GE-IBU-IBUc'!$R$81:$R$87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'GE-IBU-IBUc'!$X$81:$X$87</c:f>
              <c:numCache>
                <c:formatCode>0.00E+00</c:formatCode>
                <c:ptCount val="7"/>
                <c:pt idx="0">
                  <c:v>2.0879999999999999E-2</c:v>
                </c:pt>
                <c:pt idx="1">
                  <c:v>7.084E-3</c:v>
                </c:pt>
                <c:pt idx="2">
                  <c:v>7.5270000000000003E-4</c:v>
                </c:pt>
                <c:pt idx="3">
                  <c:v>4.8600000000000002E-5</c:v>
                </c:pt>
                <c:pt idx="4">
                  <c:v>3.8899999999999997E-5</c:v>
                </c:pt>
                <c:pt idx="5">
                  <c:v>3.8899999999999997E-5</c:v>
                </c:pt>
                <c:pt idx="6">
                  <c:v>3.8899999999999997E-5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20-42C1-A28E-BD34FE73C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'GE-IBU-IBUc'!$B$47:$B$48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OSD-GE order-3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'GE-IBU-IBUc'!$B$53:$B$57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'GE-IBU-IBUc'!$H$53:$H$57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3.3599999999999997E-5</c:v>
                      </c:pt>
                      <c:pt idx="1">
                        <c:v>2.23E-5</c:v>
                      </c:pt>
                      <c:pt idx="2">
                        <c:v>2.1800000000000001E-5</c:v>
                      </c:pt>
                      <c:pt idx="3">
                        <c:v>2.2099999999999998E-5</c:v>
                      </c:pt>
                      <c:pt idx="4">
                        <c:v>2.1999999999999999E-5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820-42C1-A28E-BD34FE73CBF4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'GE-IBU-IBUc'!$R$47:$R$48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OSD-IBUc order-3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'GE-IBU-IBUc'!$R$53:$R$57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'GE-IBU-IBUc'!$X$53:$X$57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2.37E-5</c:v>
                      </c:pt>
                      <c:pt idx="1">
                        <c:v>1.2099999999999999E-5</c:v>
                      </c:pt>
                      <c:pt idx="2">
                        <c:v>1.1600000000000001E-5</c:v>
                      </c:pt>
                      <c:pt idx="3">
                        <c:v>1.1399999999999999E-5</c:v>
                      </c:pt>
                      <c:pt idx="4">
                        <c:v>1.1399999999999999E-5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820-42C1-A28E-BD34FE73CBF4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'GE-IBU-IBUc'!$B$92:$B$93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OSD-GE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'GE-IBU-IBUc'!$B$98:$B$102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'GE-IBU-IBUc'!$H$98:$H$102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4.0159999999999996E-3</c:v>
                      </c:pt>
                      <c:pt idx="1">
                        <c:v>2.02E-4</c:v>
                      </c:pt>
                      <c:pt idx="2">
                        <c:v>9.59E-5</c:v>
                      </c:pt>
                      <c:pt idx="3">
                        <c:v>9.2899999999999995E-5</c:v>
                      </c:pt>
                      <c:pt idx="4">
                        <c:v>9.2299999999999994E-5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20-42C1-A28E-BD34FE73CBF4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'GE-IBU-IBUc'!$R$92:$R$93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OSD-IBUc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'GE-IBU-IBUc'!$R$98:$R$102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'GE-IBU-IBUc'!$X$98:$X$102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3.9870000000000001E-3</c:v>
                      </c:pt>
                      <c:pt idx="1">
                        <c:v>1.5100000000000001E-4</c:v>
                      </c:pt>
                      <c:pt idx="2">
                        <c:v>4.2700000000000001E-5</c:v>
                      </c:pt>
                      <c:pt idx="3">
                        <c:v>4.2799999999999997E-5</c:v>
                      </c:pt>
                      <c:pt idx="4">
                        <c:v>4.1399999999999997E-5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20-42C1-A28E-BD34FE73CBF4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7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.0000000000000002E-2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2"/>
          <c:tx>
            <c:strRef>
              <c:f>'GE-IBU-IBUc'!$B$62:$B$63</c:f>
              <c:strCache>
                <c:ptCount val="2"/>
                <c:pt idx="0">
                  <c:v>BCH (63, 45),</c:v>
                </c:pt>
                <c:pt idx="1">
                  <c:v>OSD-GE (2)</c:v>
                </c:pt>
              </c:strCache>
            </c:strRef>
          </c:tx>
          <c:xVal>
            <c:numRef>
              <c:f>'GE-IBU-IBUc'!$B$66:$B$72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'GE-IBU-IBUc'!$F$66:$F$72</c:f>
              <c:numCache>
                <c:formatCode>0.00E+00</c:formatCode>
                <c:ptCount val="7"/>
                <c:pt idx="0">
                  <c:v>22540</c:v>
                </c:pt>
                <c:pt idx="1">
                  <c:v>12380</c:v>
                </c:pt>
                <c:pt idx="2">
                  <c:v>8217</c:v>
                </c:pt>
                <c:pt idx="3">
                  <c:v>7460</c:v>
                </c:pt>
                <c:pt idx="4">
                  <c:v>7429</c:v>
                </c:pt>
                <c:pt idx="5">
                  <c:v>7436</c:v>
                </c:pt>
                <c:pt idx="6">
                  <c:v>7425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49-4C0A-9723-9594BD81B0A8}"/>
            </c:ext>
          </c:extLst>
        </c:ser>
        <c:ser>
          <c:idx val="1"/>
          <c:order val="3"/>
          <c:tx>
            <c:strRef>
              <c:f>'GE-IBU-IBUc'!$R$62:$R$63</c:f>
              <c:strCache>
                <c:ptCount val="2"/>
                <c:pt idx="0">
                  <c:v>BCH(63, 45),</c:v>
                </c:pt>
                <c:pt idx="1">
                  <c:v>OSD-IBUc (2)</c:v>
                </c:pt>
              </c:strCache>
            </c:strRef>
          </c:tx>
          <c:xVal>
            <c:numRef>
              <c:f>'GE-IBU-IBUc'!$R$66:$R$72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'GE-IBU-IBUc'!$V$66:$V$72</c:f>
              <c:numCache>
                <c:formatCode>0.00E+00</c:formatCode>
                <c:ptCount val="7"/>
                <c:pt idx="0">
                  <c:v>18880</c:v>
                </c:pt>
                <c:pt idx="1">
                  <c:v>8718</c:v>
                </c:pt>
                <c:pt idx="2">
                  <c:v>4535</c:v>
                </c:pt>
                <c:pt idx="3">
                  <c:v>3787</c:v>
                </c:pt>
                <c:pt idx="4">
                  <c:v>3761</c:v>
                </c:pt>
                <c:pt idx="5">
                  <c:v>3766</c:v>
                </c:pt>
                <c:pt idx="6">
                  <c:v>3770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49-4C0A-9723-9594BD81B0A8}"/>
            </c:ext>
          </c:extLst>
        </c:ser>
        <c:ser>
          <c:idx val="2"/>
          <c:order val="4"/>
          <c:tx>
            <c:strRef>
              <c:f>'GE-IBU-IBUc'!$B$77:$B$78</c:f>
              <c:strCache>
                <c:ptCount val="2"/>
                <c:pt idx="0">
                  <c:v>BCH (127, 85),</c:v>
                </c:pt>
                <c:pt idx="1">
                  <c:v>OSD-GE (3)</c:v>
                </c:pt>
              </c:strCache>
            </c:strRef>
          </c:tx>
          <c:xVal>
            <c:numRef>
              <c:f>'GE-IBU-IBUc'!$B$81:$B$87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'GE-IBU-IBUc'!$F$81:$F$87</c:f>
              <c:numCache>
                <c:formatCode>0.00E+00</c:formatCode>
                <c:ptCount val="7"/>
                <c:pt idx="0">
                  <c:v>8391000</c:v>
                </c:pt>
                <c:pt idx="1">
                  <c:v>2828000</c:v>
                </c:pt>
                <c:pt idx="2">
                  <c:v>360300</c:v>
                </c:pt>
                <c:pt idx="3">
                  <c:v>84470</c:v>
                </c:pt>
                <c:pt idx="4">
                  <c:v>81040</c:v>
                </c:pt>
                <c:pt idx="5">
                  <c:v>81040</c:v>
                </c:pt>
                <c:pt idx="6">
                  <c:v>81060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49-4C0A-9723-9594BD81B0A8}"/>
            </c:ext>
          </c:extLst>
        </c:ser>
        <c:ser>
          <c:idx val="3"/>
          <c:order val="5"/>
          <c:tx>
            <c:strRef>
              <c:f>'GE-IBU-IBUc'!$R$77:$R$78</c:f>
              <c:strCache>
                <c:ptCount val="2"/>
                <c:pt idx="0">
                  <c:v>BCH (127, 85),</c:v>
                </c:pt>
                <c:pt idx="1">
                  <c:v>OSD-IBUc (3)</c:v>
                </c:pt>
              </c:strCache>
            </c:strRef>
          </c:tx>
          <c:xVal>
            <c:numRef>
              <c:f>'GE-IBU-IBUc'!$R$81:$R$87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'GE-IBU-IBUc'!$V$81:$V$87</c:f>
              <c:numCache>
                <c:formatCode>0.00E+00</c:formatCode>
                <c:ptCount val="7"/>
                <c:pt idx="0">
                  <c:v>8350000</c:v>
                </c:pt>
                <c:pt idx="1">
                  <c:v>2787000</c:v>
                </c:pt>
                <c:pt idx="2">
                  <c:v>319100</c:v>
                </c:pt>
                <c:pt idx="3">
                  <c:v>43330</c:v>
                </c:pt>
                <c:pt idx="4">
                  <c:v>39860</c:v>
                </c:pt>
                <c:pt idx="5">
                  <c:v>39850</c:v>
                </c:pt>
                <c:pt idx="6">
                  <c:v>39880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49-4C0A-9723-9594BD81B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'GE-IBU-IBUc'!$B$47:$B$48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OSD-GE order-3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'GE-IBU-IBUc'!$B$51:$B$57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'GE-IBU-IBUc'!$F$51:$F$57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147100</c:v>
                      </c:pt>
                      <c:pt idx="1">
                        <c:v>54620</c:v>
                      </c:pt>
                      <c:pt idx="2">
                        <c:v>22490</c:v>
                      </c:pt>
                      <c:pt idx="3">
                        <c:v>17650</c:v>
                      </c:pt>
                      <c:pt idx="4">
                        <c:v>17470</c:v>
                      </c:pt>
                      <c:pt idx="5">
                        <c:v>17490</c:v>
                      </c:pt>
                      <c:pt idx="6">
                        <c:v>17470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449-4C0A-9723-9594BD81B0A8}"/>
                  </c:ext>
                </c:extLst>
              </c15:ser>
            </c15:filteredScatterSeries>
            <c15:filteredScatterSeries>
              <c15:ser>
                <c:idx val="7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'GE-IBU-IBUc'!$R$47:$R$48</c15:sqref>
                        </c15:formulaRef>
                      </c:ext>
                    </c:extLst>
                    <c:strCache>
                      <c:ptCount val="2"/>
                      <c:pt idx="0">
                        <c:v>BCH (63, 30),</c:v>
                      </c:pt>
                      <c:pt idx="1">
                        <c:v>OSD-IBUc order-3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'GE-IBU-IBUc'!$R$51:$R$57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'GE-IBU-IBUc'!$V$51:$V$57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135400</c:v>
                      </c:pt>
                      <c:pt idx="1">
                        <c:v>42920</c:v>
                      </c:pt>
                      <c:pt idx="2">
                        <c:v>10790</c:v>
                      </c:pt>
                      <c:pt idx="3">
                        <c:v>5966</c:v>
                      </c:pt>
                      <c:pt idx="4">
                        <c:v>5784</c:v>
                      </c:pt>
                      <c:pt idx="5">
                        <c:v>5776</c:v>
                      </c:pt>
                      <c:pt idx="6">
                        <c:v>5781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49-4C0A-9723-9594BD81B0A8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'GE-IBU-IBUc'!$B$92:$B$93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OSD-GE order-4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('GE-IBU-IBUc'!$B$96,'GE-IBU-IBUc'!$B$98:$B$102,'GE-IBU-IBUc'!$F$96,'GE-IBU-IBUc'!$F$98:$F$102)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 formatCode="0.00E+00">
                        <c:v>25180000</c:v>
                      </c:pt>
                      <c:pt idx="7" formatCode="0.00E+00">
                        <c:v>2092000</c:v>
                      </c:pt>
                      <c:pt idx="8" formatCode="0.00E+00">
                        <c:v>201000</c:v>
                      </c:pt>
                      <c:pt idx="9" formatCode="0.00E+00">
                        <c:v>145500</c:v>
                      </c:pt>
                      <c:pt idx="10" formatCode="0.00E+00">
                        <c:v>145300</c:v>
                      </c:pt>
                      <c:pt idx="11" formatCode="0.00E+00">
                        <c:v>145400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('GE-IBU-IBUc'!$F$96,'GE-IBU-IBUc'!$F$98:$F$102)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25180000</c:v>
                      </c:pt>
                      <c:pt idx="1">
                        <c:v>2092000</c:v>
                      </c:pt>
                      <c:pt idx="2">
                        <c:v>201000</c:v>
                      </c:pt>
                      <c:pt idx="3">
                        <c:v>145500</c:v>
                      </c:pt>
                      <c:pt idx="4">
                        <c:v>145300</c:v>
                      </c:pt>
                      <c:pt idx="5">
                        <c:v>145400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49-4C0A-9723-9594BD81B0A8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'GE-IBU-IBUc'!$R$92:$R$93</c15:sqref>
                        </c15:formulaRef>
                      </c:ext>
                    </c:extLst>
                    <c:strCache>
                      <c:ptCount val="2"/>
                      <c:pt idx="0">
                        <c:v>BCH (127, 64),</c:v>
                      </c:pt>
                      <c:pt idx="1">
                        <c:v>OSD-IBUc order-4</c:v>
                      </c:pt>
                    </c:strCache>
                  </c:strRef>
                </c:tx>
                <c:dPt>
                  <c:idx val="0"/>
                  <c:bubble3D val="0"/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4449-4C0A-9723-9594BD81B0A8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('GE-IBU-IBUc'!$R$96,'GE-IBU-IBUc'!$R$98:$R$102)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('GE-IBU-IBUc'!$V$96,'GE-IBU-IBUc'!$V$98:$V$102)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25080000</c:v>
                      </c:pt>
                      <c:pt idx="1">
                        <c:v>1997000</c:v>
                      </c:pt>
                      <c:pt idx="2">
                        <c:v>105500</c:v>
                      </c:pt>
                      <c:pt idx="3">
                        <c:v>49800</c:v>
                      </c:pt>
                      <c:pt idx="4">
                        <c:v>49830</c:v>
                      </c:pt>
                      <c:pt idx="5">
                        <c:v>49820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49-4C0A-9723-9594BD81B0A8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7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XOR 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487795774361838"/>
          <c:y val="4.9526457485762405E-2"/>
          <c:w val="0.37637070653215127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'GE-IBU-IBUc'!$Q$36</c:f>
              <c:strCache>
                <c:ptCount val="1"/>
                <c:pt idx="0">
                  <c:v>(31) 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'GE-IBU-IBUc'!$R$34:$V$34</c:f>
              <c:numCache>
                <c:formatCode>0.00E+00</c:formatCode>
                <c:ptCount val="5"/>
                <c:pt idx="0">
                  <c:v>0.19354838709677419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0.67741935483870963</c:v>
                </c:pt>
                <c:pt idx="4">
                  <c:v>0.83870967741935487</c:v>
                </c:pt>
              </c:numCache>
            </c:numRef>
          </c:xVal>
          <c:yVal>
            <c:numRef>
              <c:f>'GE-IBU-IBUc'!$R$36:$V$36</c:f>
              <c:numCache>
                <c:formatCode>0.00E+00</c:formatCode>
                <c:ptCount val="5"/>
                <c:pt idx="0">
                  <c:v>0.52854036533622173</c:v>
                </c:pt>
                <c:pt idx="1">
                  <c:v>0.60053785872365117</c:v>
                </c:pt>
                <c:pt idx="2">
                  <c:v>0.74938684124894972</c:v>
                </c:pt>
                <c:pt idx="3">
                  <c:v>0.57978499156829677</c:v>
                </c:pt>
                <c:pt idx="4">
                  <c:v>0.49243027888446211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74-41E4-8E0C-36F26135ED47}"/>
            </c:ext>
          </c:extLst>
        </c:ser>
        <c:ser>
          <c:idx val="3"/>
          <c:order val="1"/>
          <c:tx>
            <c:strRef>
              <c:f>'GE-IBU-IBUc'!$Q$25</c:f>
              <c:strCache>
                <c:ptCount val="1"/>
                <c:pt idx="0">
                  <c:v>(63)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'GE-IBU-IBUc'!$R$23:$X$23</c:f>
              <c:numCache>
                <c:formatCode>0.00E+00</c:formatCode>
                <c:ptCount val="7"/>
                <c:pt idx="0">
                  <c:v>0.1111111111111111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0.47619047619047616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0.90476190476190477</c:v>
                </c:pt>
              </c:numCache>
            </c:numRef>
          </c:xVal>
          <c:yVal>
            <c:numRef>
              <c:f>'GE-IBU-IBUc'!$R$25:$X$25</c:f>
              <c:numCache>
                <c:formatCode>0.00E+00</c:formatCode>
                <c:ptCount val="7"/>
                <c:pt idx="0">
                  <c:v>0.41119881023840021</c:v>
                </c:pt>
                <c:pt idx="1">
                  <c:v>0.53284466300585676</c:v>
                </c:pt>
                <c:pt idx="2">
                  <c:v>0.59482548508102129</c:v>
                </c:pt>
                <c:pt idx="3">
                  <c:v>0.69459231295145807</c:v>
                </c:pt>
                <c:pt idx="4">
                  <c:v>0.63284023668639056</c:v>
                </c:pt>
                <c:pt idx="5">
                  <c:v>0.55880246383039678</c:v>
                </c:pt>
                <c:pt idx="6">
                  <c:v>0.41170585292646322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74-41E4-8E0C-36F26135ED47}"/>
            </c:ext>
          </c:extLst>
        </c:ser>
        <c:ser>
          <c:idx val="1"/>
          <c:order val="2"/>
          <c:tx>
            <c:strRef>
              <c:f>'GE-IBU-IBUc'!$Q$9</c:f>
              <c:strCache>
                <c:ptCount val="1"/>
                <c:pt idx="0">
                  <c:v>(127) IBUc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'GE-IBU-IBUc'!$R$7:$AD$7</c:f>
              <c:numCache>
                <c:formatCode>0.00E+00</c:formatCode>
                <c:ptCount val="13"/>
                <c:pt idx="0">
                  <c:v>6.2992125984251968E-2</c:v>
                </c:pt>
                <c:pt idx="1">
                  <c:v>0.11811023622047244</c:v>
                </c:pt>
                <c:pt idx="2">
                  <c:v>0.2283464566929134</c:v>
                </c:pt>
                <c:pt idx="3">
                  <c:v>0.28346456692913385</c:v>
                </c:pt>
                <c:pt idx="4">
                  <c:v>0.33858267716535434</c:v>
                </c:pt>
                <c:pt idx="5">
                  <c:v>0.44881889763779526</c:v>
                </c:pt>
                <c:pt idx="6">
                  <c:v>0.50393700787401574</c:v>
                </c:pt>
                <c:pt idx="7">
                  <c:v>0.55905511811023623</c:v>
                </c:pt>
                <c:pt idx="8">
                  <c:v>0.6692913385826772</c:v>
                </c:pt>
                <c:pt idx="9">
                  <c:v>0.72440944881889768</c:v>
                </c:pt>
                <c:pt idx="10">
                  <c:v>0.83464566929133854</c:v>
                </c:pt>
                <c:pt idx="11">
                  <c:v>0.88976377952755903</c:v>
                </c:pt>
                <c:pt idx="12">
                  <c:v>0.94488188976377951</c:v>
                </c:pt>
              </c:numCache>
            </c:numRef>
          </c:xVal>
          <c:yVal>
            <c:numRef>
              <c:f>'GE-IBU-IBUc'!$R$9:$AD$9</c:f>
              <c:numCache>
                <c:formatCode>0.00E+00</c:formatCode>
                <c:ptCount val="13"/>
                <c:pt idx="0">
                  <c:v>0.33762057877813501</c:v>
                </c:pt>
                <c:pt idx="1">
                  <c:v>0.34974067869109582</c:v>
                </c:pt>
                <c:pt idx="2">
                  <c:v>0.42647801920161699</c:v>
                </c:pt>
                <c:pt idx="3">
                  <c:v>0.49010480391391897</c:v>
                </c:pt>
                <c:pt idx="4">
                  <c:v>0.54092397235358314</c:v>
                </c:pt>
                <c:pt idx="5">
                  <c:v>0.63487433800256965</c:v>
                </c:pt>
                <c:pt idx="6">
                  <c:v>0.66780726256983236</c:v>
                </c:pt>
                <c:pt idx="7">
                  <c:v>0.63691222570532913</c:v>
                </c:pt>
                <c:pt idx="8">
                  <c:v>0.53081586259156355</c:v>
                </c:pt>
                <c:pt idx="9">
                  <c:v>0.47950026394509937</c:v>
                </c:pt>
                <c:pt idx="10">
                  <c:v>0.39014279134039609</c:v>
                </c:pt>
                <c:pt idx="11">
                  <c:v>0.34929348378570702</c:v>
                </c:pt>
                <c:pt idx="12">
                  <c:v>0.32517182130584188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74-41E4-8E0C-36F26135ED47}"/>
            </c:ext>
          </c:extLst>
        </c:ser>
        <c:ser>
          <c:idx val="6"/>
          <c:order val="3"/>
          <c:tx>
            <c:strRef>
              <c:f>'GE-IBU-IBUc'!$Q$42</c:f>
              <c:strCache>
                <c:ptCount val="1"/>
                <c:pt idx="0">
                  <c:v>analysis (4)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'GE-IBU-IBUc'!$R$39:$AK$39</c:f>
              <c:numCache>
                <c:formatCode>0.00E+00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'GE-IBU-IBUc'!$R$42:$AK$42</c:f>
              <c:numCache>
                <c:formatCode>0.00E+00</c:formatCode>
                <c:ptCount val="20"/>
                <c:pt idx="0">
                  <c:v>7.4358974358974358E-2</c:v>
                </c:pt>
                <c:pt idx="1">
                  <c:v>0.14736842105263157</c:v>
                </c:pt>
                <c:pt idx="2">
                  <c:v>0.21891891891891893</c:v>
                </c:pt>
                <c:pt idx="3">
                  <c:v>0.28888888888888892</c:v>
                </c:pt>
                <c:pt idx="4">
                  <c:v>0.35714285714285715</c:v>
                </c:pt>
                <c:pt idx="5">
                  <c:v>0.42352941176470588</c:v>
                </c:pt>
                <c:pt idx="6">
                  <c:v>0.48787878787878786</c:v>
                </c:pt>
                <c:pt idx="7">
                  <c:v>0.55000000000000004</c:v>
                </c:pt>
                <c:pt idx="8">
                  <c:v>0.60967741935483877</c:v>
                </c:pt>
                <c:pt idx="9">
                  <c:v>0.66666666666666663</c:v>
                </c:pt>
                <c:pt idx="10">
                  <c:v>0.60967741935483866</c:v>
                </c:pt>
                <c:pt idx="11">
                  <c:v>0.55000000000000004</c:v>
                </c:pt>
                <c:pt idx="12">
                  <c:v>0.48787878787878786</c:v>
                </c:pt>
                <c:pt idx="13">
                  <c:v>0.42352941176470593</c:v>
                </c:pt>
                <c:pt idx="14">
                  <c:v>0.35714285714285715</c:v>
                </c:pt>
                <c:pt idx="15">
                  <c:v>0.28888888888888881</c:v>
                </c:pt>
                <c:pt idx="16">
                  <c:v>0.21891891891891896</c:v>
                </c:pt>
                <c:pt idx="17">
                  <c:v>0.14736842105263154</c:v>
                </c:pt>
                <c:pt idx="18">
                  <c:v>7.4358974358974428E-2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74-41E4-8E0C-36F26135ED47}"/>
            </c:ext>
          </c:extLst>
        </c:ser>
        <c:ser>
          <c:idx val="0"/>
          <c:order val="4"/>
          <c:tx>
            <c:strRef>
              <c:f>'GE-IBU-IBUc'!$Q$8</c:f>
              <c:strCache>
                <c:ptCount val="1"/>
                <c:pt idx="0">
                  <c:v>(127) IBU red.</c:v>
                </c:pt>
              </c:strCache>
            </c:strRef>
          </c:tx>
          <c:spPr>
            <a:ln w="15875" cmpd="sng">
              <a:solidFill>
                <a:sysClr val="windowText" lastClr="000000"/>
              </a:solidFill>
              <a:prstDash val="lgDashDot"/>
            </a:ln>
          </c:spPr>
          <c:marker>
            <c:symbol val="squar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'GE-IBU-IBUc'!$R$7:$AD$7</c:f>
              <c:numCache>
                <c:formatCode>0.00E+00</c:formatCode>
                <c:ptCount val="13"/>
                <c:pt idx="0">
                  <c:v>6.2992125984251968E-2</c:v>
                </c:pt>
                <c:pt idx="1">
                  <c:v>0.11811023622047244</c:v>
                </c:pt>
                <c:pt idx="2">
                  <c:v>0.2283464566929134</c:v>
                </c:pt>
                <c:pt idx="3">
                  <c:v>0.28346456692913385</c:v>
                </c:pt>
                <c:pt idx="4">
                  <c:v>0.33858267716535434</c:v>
                </c:pt>
                <c:pt idx="5">
                  <c:v>0.44881889763779526</c:v>
                </c:pt>
                <c:pt idx="6">
                  <c:v>0.50393700787401574</c:v>
                </c:pt>
                <c:pt idx="7">
                  <c:v>0.55905511811023623</c:v>
                </c:pt>
                <c:pt idx="8">
                  <c:v>0.6692913385826772</c:v>
                </c:pt>
                <c:pt idx="9">
                  <c:v>0.72440944881889768</c:v>
                </c:pt>
                <c:pt idx="10">
                  <c:v>0.83464566929133854</c:v>
                </c:pt>
                <c:pt idx="11">
                  <c:v>0.88976377952755903</c:v>
                </c:pt>
                <c:pt idx="12">
                  <c:v>0.94488188976377951</c:v>
                </c:pt>
              </c:numCache>
            </c:numRef>
          </c:xVal>
          <c:yVal>
            <c:numRef>
              <c:f>'GE-IBU-IBUc'!$R$8:$AD$8</c:f>
              <c:numCache>
                <c:formatCode>0.00E+00</c:formatCode>
                <c:ptCount val="13"/>
                <c:pt idx="0">
                  <c:v>5.3054662379421247E-2</c:v>
                </c:pt>
                <c:pt idx="1">
                  <c:v>0.11623476153133239</c:v>
                </c:pt>
                <c:pt idx="2">
                  <c:v>0.24709449216776147</c:v>
                </c:pt>
                <c:pt idx="3">
                  <c:v>0.33651635309605665</c:v>
                </c:pt>
                <c:pt idx="4">
                  <c:v>0.40475324360373466</c:v>
                </c:pt>
                <c:pt idx="5">
                  <c:v>0.52730249757137038</c:v>
                </c:pt>
                <c:pt idx="6">
                  <c:v>0.56822625698324014</c:v>
                </c:pt>
                <c:pt idx="7">
                  <c:v>0.52946708463949843</c:v>
                </c:pt>
                <c:pt idx="8">
                  <c:v>0.39277595352361705</c:v>
                </c:pt>
                <c:pt idx="9">
                  <c:v>0.32236494809079708</c:v>
                </c:pt>
                <c:pt idx="10">
                  <c:v>0.18608935974205432</c:v>
                </c:pt>
                <c:pt idx="11">
                  <c:v>0.11527904849039339</c:v>
                </c:pt>
                <c:pt idx="12">
                  <c:v>5.1116838487972549E-2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74-41E4-8E0C-36F26135ED47}"/>
            </c:ext>
          </c:extLst>
        </c:ser>
        <c:ser>
          <c:idx val="2"/>
          <c:order val="5"/>
          <c:tx>
            <c:strRef>
              <c:f>'GE-IBU-IBUc'!$Q$24</c:f>
              <c:strCache>
                <c:ptCount val="1"/>
                <c:pt idx="0">
                  <c:v>(63) IBU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lgDashDot"/>
            </a:ln>
          </c:spPr>
          <c:marker>
            <c:symbol val="triang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'GE-IBU-IBUc'!$R$23:$X$23</c:f>
              <c:numCache>
                <c:formatCode>0.00E+00</c:formatCode>
                <c:ptCount val="7"/>
                <c:pt idx="0">
                  <c:v>0.1111111111111111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0.47619047619047616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0.90476190476190477</c:v>
                </c:pt>
              </c:numCache>
            </c:numRef>
          </c:xVal>
          <c:yVal>
            <c:numRef>
              <c:f>'GE-IBU-IBUc'!$R$24:$X$24</c:f>
              <c:numCache>
                <c:formatCode>0.00E+00</c:formatCode>
                <c:ptCount val="7"/>
                <c:pt idx="0">
                  <c:v>9.9346885386896622E-2</c:v>
                </c:pt>
                <c:pt idx="1">
                  <c:v>0.32629850502869329</c:v>
                </c:pt>
                <c:pt idx="2">
                  <c:v>0.41706304625168988</c:v>
                </c:pt>
                <c:pt idx="3">
                  <c:v>0.56137035165423144</c:v>
                </c:pt>
                <c:pt idx="4">
                  <c:v>0.47655325443786978</c:v>
                </c:pt>
                <c:pt idx="5">
                  <c:v>0.35639593181492624</c:v>
                </c:pt>
                <c:pt idx="6">
                  <c:v>8.8169084542271126E-2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74-41E4-8E0C-36F26135ED47}"/>
            </c:ext>
          </c:extLst>
        </c:ser>
        <c:ser>
          <c:idx val="4"/>
          <c:order val="6"/>
          <c:tx>
            <c:strRef>
              <c:f>'GE-IBU-IBUc'!$Q$35</c:f>
              <c:strCache>
                <c:ptCount val="1"/>
                <c:pt idx="0">
                  <c:v>(31) IBU red.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lgDashDot"/>
            </a:ln>
          </c:spPr>
          <c:marker>
            <c:symbol val="circle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'GE-IBU-IBUc'!$R$34:$V$34</c:f>
              <c:numCache>
                <c:formatCode>0.00E+00</c:formatCode>
                <c:ptCount val="5"/>
                <c:pt idx="0">
                  <c:v>0.19354838709677419</c:v>
                </c:pt>
                <c:pt idx="1">
                  <c:v>0.35483870967741937</c:v>
                </c:pt>
                <c:pt idx="2">
                  <c:v>0.5161290322580645</c:v>
                </c:pt>
                <c:pt idx="3">
                  <c:v>0.67741935483870963</c:v>
                </c:pt>
                <c:pt idx="4">
                  <c:v>0.83870967741935487</c:v>
                </c:pt>
              </c:numCache>
            </c:numRef>
          </c:xVal>
          <c:yVal>
            <c:numRef>
              <c:f>'GE-IBU-IBUc'!$R$35:$V$35</c:f>
              <c:numCache>
                <c:formatCode>0.00E+00</c:formatCode>
                <c:ptCount val="5"/>
                <c:pt idx="0">
                  <c:v>0.17240134320376355</c:v>
                </c:pt>
                <c:pt idx="1">
                  <c:v>0.3489950295686246</c:v>
                </c:pt>
                <c:pt idx="2">
                  <c:v>0.59344150829767717</c:v>
                </c:pt>
                <c:pt idx="3">
                  <c:v>0.31408094435075884</c:v>
                </c:pt>
                <c:pt idx="4">
                  <c:v>0.14900398406374504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74-41E4-8E0C-36F26135E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1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 baseline="0">
                    <a:latin typeface="Times New Roman" pitchFamily="18" charset="0"/>
                  </a:rPr>
                  <a:t>k/n</a:t>
                </a:r>
                <a:endParaRPr lang="en-US" altLang="en-US" sz="1200" b="0" i="0" baseline="0">
                  <a:latin typeface="Times New Roman" pitchFamily="18" charset="0"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_);[Red]\(#,##0.00\)" sourceLinked="0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</c:valAx>
      <c:valAx>
        <c:axId val="302496488"/>
        <c:scaling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lgDashDot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Complexity reduction</a:t>
                </a:r>
              </a:p>
            </c:rich>
          </c:tx>
          <c:layout>
            <c:manualLayout>
              <c:xMode val="edge"/>
              <c:yMode val="edge"/>
              <c:x val="1.668140630848168E-2"/>
              <c:y val="0.3283536631302075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971012260434074"/>
          <c:y val="4.1762558800001591E-2"/>
          <c:w val="0.24215729609084133"/>
          <c:h val="0.3373002347147336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4"/>
          <c:order val="4"/>
          <c:tx>
            <c:strRef>
              <c:f>'GE-IBU-IBUc'!$B$92:$B$93</c:f>
              <c:strCache>
                <c:ptCount val="2"/>
                <c:pt idx="0">
                  <c:v>BCH (127, 64),</c:v>
                </c:pt>
                <c:pt idx="1">
                  <c:v>OSD-GE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('GE-IBU-IBUc'!$B$96,'GE-IBU-IBUc'!$B$98:$B$102,'GE-IBU-IBUc'!$F$96,'GE-IBU-IBUc'!$F$98:$F$102)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 formatCode="0.00E+00">
                  <c:v>25180000</c:v>
                </c:pt>
                <c:pt idx="7" formatCode="0.00E+00">
                  <c:v>2092000</c:v>
                </c:pt>
                <c:pt idx="8" formatCode="0.00E+00">
                  <c:v>201000</c:v>
                </c:pt>
                <c:pt idx="9" formatCode="0.00E+00">
                  <c:v>145500</c:v>
                </c:pt>
                <c:pt idx="10" formatCode="0.00E+00">
                  <c:v>145300</c:v>
                </c:pt>
                <c:pt idx="11" formatCode="0.00E+00">
                  <c:v>145400</c:v>
                </c:pt>
              </c:numCache>
            </c:numRef>
          </c:xVal>
          <c:yVal>
            <c:numRef>
              <c:f>('GE-IBU-IBUc'!$H$96,'GE-IBU-IBUc'!$H$98:$H$102)</c:f>
              <c:numCache>
                <c:formatCode>0.00E+00</c:formatCode>
                <c:ptCount val="6"/>
                <c:pt idx="0">
                  <c:v>5.1610000000000003E-2</c:v>
                </c:pt>
                <c:pt idx="1">
                  <c:v>4.0159999999999996E-3</c:v>
                </c:pt>
                <c:pt idx="2">
                  <c:v>2.02E-4</c:v>
                </c:pt>
                <c:pt idx="3">
                  <c:v>9.59E-5</c:v>
                </c:pt>
                <c:pt idx="4">
                  <c:v>9.2899999999999995E-5</c:v>
                </c:pt>
                <c:pt idx="5">
                  <c:v>9.2299999999999994E-5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A-45F2-B896-15472CAFD990}"/>
            </c:ext>
          </c:extLst>
        </c:ser>
        <c:ser>
          <c:idx val="5"/>
          <c:order val="5"/>
          <c:tx>
            <c:strRef>
              <c:f>'GE-IBU-IBUc'!$R$92:$R$93</c:f>
              <c:strCache>
                <c:ptCount val="2"/>
                <c:pt idx="0">
                  <c:v>BCH (127, 64),</c:v>
                </c:pt>
                <c:pt idx="1">
                  <c:v>OSD-IBUc order-4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('GE-IBU-IBUc'!$R$96,'GE-IBU-IBUc'!$R$98:$R$102)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('GE-IBU-IBUc'!$X$96,'GE-IBU-IBUc'!$X$98:$X$102)</c:f>
              <c:numCache>
                <c:formatCode>0.00E+00</c:formatCode>
                <c:ptCount val="6"/>
                <c:pt idx="0">
                  <c:v>5.2170000000000001E-2</c:v>
                </c:pt>
                <c:pt idx="1">
                  <c:v>3.9870000000000001E-3</c:v>
                </c:pt>
                <c:pt idx="2">
                  <c:v>1.5100000000000001E-4</c:v>
                </c:pt>
                <c:pt idx="3">
                  <c:v>4.2700000000000001E-5</c:v>
                </c:pt>
                <c:pt idx="4">
                  <c:v>4.2799999999999997E-5</c:v>
                </c:pt>
                <c:pt idx="5">
                  <c:v>4.1399999999999997E-5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3A-45F2-B896-15472CAFD990}"/>
            </c:ext>
          </c:extLst>
        </c:ser>
        <c:ser>
          <c:idx val="6"/>
          <c:order val="6"/>
          <c:tx>
            <c:strRef>
              <c:f>'GE-IBU-IBUc'!$B$47:$B$48</c:f>
              <c:strCache>
                <c:ptCount val="2"/>
                <c:pt idx="0">
                  <c:v>BCH (63, 30),</c:v>
                </c:pt>
                <c:pt idx="1">
                  <c:v>OSD-GE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'GE-IBU-IBUc'!$B$51:$B$57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'GE-IBU-IBUc'!$H$51:$H$57</c:f>
              <c:numCache>
                <c:formatCode>0.00E+00</c:formatCode>
                <c:ptCount val="7"/>
                <c:pt idx="0">
                  <c:v>3.0249999999999998E-4</c:v>
                </c:pt>
                <c:pt idx="1">
                  <c:v>1.0399999999999999E-4</c:v>
                </c:pt>
                <c:pt idx="2">
                  <c:v>3.3599999999999997E-5</c:v>
                </c:pt>
                <c:pt idx="3">
                  <c:v>2.23E-5</c:v>
                </c:pt>
                <c:pt idx="4">
                  <c:v>2.1800000000000001E-5</c:v>
                </c:pt>
                <c:pt idx="5">
                  <c:v>2.2099999999999998E-5</c:v>
                </c:pt>
                <c:pt idx="6">
                  <c:v>2.1999999999999999E-5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3A-45F2-B896-15472CAFD990}"/>
            </c:ext>
          </c:extLst>
        </c:ser>
        <c:ser>
          <c:idx val="7"/>
          <c:order val="7"/>
          <c:tx>
            <c:strRef>
              <c:f>'GE-IBU-IBUc'!$R$47:$R$48</c:f>
              <c:strCache>
                <c:ptCount val="2"/>
                <c:pt idx="0">
                  <c:v>BCH (63, 30),</c:v>
                </c:pt>
                <c:pt idx="1">
                  <c:v>OSD-IBUc order-3</c:v>
                </c:pt>
              </c:strCache>
            </c:strRef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'GE-IBU-IBUc'!$R$51:$R$57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'GE-IBU-IBUc'!$X$51:$X$57</c:f>
              <c:numCache>
                <c:formatCode>0.00E+00</c:formatCode>
                <c:ptCount val="7"/>
                <c:pt idx="0">
                  <c:v>3.033E-4</c:v>
                </c:pt>
                <c:pt idx="1">
                  <c:v>9.6100000000000005E-5</c:v>
                </c:pt>
                <c:pt idx="2">
                  <c:v>2.37E-5</c:v>
                </c:pt>
                <c:pt idx="3">
                  <c:v>1.2099999999999999E-5</c:v>
                </c:pt>
                <c:pt idx="4">
                  <c:v>1.1600000000000001E-5</c:v>
                </c:pt>
                <c:pt idx="5">
                  <c:v>1.1399999999999999E-5</c:v>
                </c:pt>
                <c:pt idx="6">
                  <c:v>1.1399999999999999E-5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A-45F2-B896-15472CAF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'GE-IBU-IBUc'!$B$62:$B$63</c15:sqref>
                        </c15:formulaRef>
                      </c:ext>
                    </c:extLst>
                    <c:strCache>
                      <c:ptCount val="2"/>
                      <c:pt idx="0">
                        <c:v>BCH (63, 45),</c:v>
                      </c:pt>
                      <c:pt idx="1">
                        <c:v>OSD-GE (2)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'GE-IBU-IBUc'!$B$66:$B$72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'GE-IBU-IBUc'!$F$66:$F$72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22540</c:v>
                      </c:pt>
                      <c:pt idx="1">
                        <c:v>12380</c:v>
                      </c:pt>
                      <c:pt idx="2">
                        <c:v>8217</c:v>
                      </c:pt>
                      <c:pt idx="3">
                        <c:v>7460</c:v>
                      </c:pt>
                      <c:pt idx="4">
                        <c:v>7429</c:v>
                      </c:pt>
                      <c:pt idx="5">
                        <c:v>7436</c:v>
                      </c:pt>
                      <c:pt idx="6">
                        <c:v>7425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63A-45F2-B896-15472CAFD99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'GE-IBU-IBUc'!$R$62:$R$63</c15:sqref>
                        </c15:formulaRef>
                      </c:ext>
                    </c:extLst>
                    <c:strCache>
                      <c:ptCount val="2"/>
                      <c:pt idx="0">
                        <c:v>BCH(63, 45),</c:v>
                      </c:pt>
                      <c:pt idx="1">
                        <c:v>OSD-IBUc 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'GE-IBU-IBUc'!$R$66:$R$72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'GE-IBU-IBUc'!$V$66:$V$72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18880</c:v>
                      </c:pt>
                      <c:pt idx="1">
                        <c:v>8718</c:v>
                      </c:pt>
                      <c:pt idx="2">
                        <c:v>4535</c:v>
                      </c:pt>
                      <c:pt idx="3">
                        <c:v>3787</c:v>
                      </c:pt>
                      <c:pt idx="4">
                        <c:v>3761</c:v>
                      </c:pt>
                      <c:pt idx="5">
                        <c:v>3766</c:v>
                      </c:pt>
                      <c:pt idx="6">
                        <c:v>3770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3A-45F2-B896-15472CAFD99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'GE-IBU-IBUc'!$B$77:$B$78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OSD-GE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'GE-IBU-IBUc'!$B$81:$B$87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'GE-IBU-IBUc'!$F$81:$F$87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8391000</c:v>
                      </c:pt>
                      <c:pt idx="1">
                        <c:v>2828000</c:v>
                      </c:pt>
                      <c:pt idx="2">
                        <c:v>360300</c:v>
                      </c:pt>
                      <c:pt idx="3">
                        <c:v>84470</c:v>
                      </c:pt>
                      <c:pt idx="4">
                        <c:v>81040</c:v>
                      </c:pt>
                      <c:pt idx="5">
                        <c:v>81040</c:v>
                      </c:pt>
                      <c:pt idx="6">
                        <c:v>81060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3A-45F2-B896-15472CAFD99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'GE-IBU-IBUc'!$R$77:$R$78</c15:sqref>
                        </c15:formulaRef>
                      </c:ext>
                    </c:extLst>
                    <c:strCache>
                      <c:ptCount val="2"/>
                      <c:pt idx="0">
                        <c:v>BCH (127, 85),</c:v>
                      </c:pt>
                      <c:pt idx="1">
                        <c:v>OSD-IBUc 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'GE-IBU-IBUc'!$R$81:$R$87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'GE-IBU-IBUc'!$V$81:$V$87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8350000</c:v>
                      </c:pt>
                      <c:pt idx="1">
                        <c:v>2787000</c:v>
                      </c:pt>
                      <c:pt idx="2">
                        <c:v>319100</c:v>
                      </c:pt>
                      <c:pt idx="3">
                        <c:v>43330</c:v>
                      </c:pt>
                      <c:pt idx="4">
                        <c:v>39860</c:v>
                      </c:pt>
                      <c:pt idx="5">
                        <c:v>39850</c:v>
                      </c:pt>
                      <c:pt idx="6">
                        <c:v>39880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3A-45F2-B896-15472CAFD99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0.1"/>
          <c:min val="1.0000000000000004E-5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Decoding latency (s)</a:t>
                </a:r>
              </a:p>
            </c:rich>
          </c:tx>
          <c:layout>
            <c:manualLayout>
              <c:xMode val="edge"/>
              <c:yMode val="edge"/>
              <c:x val="2.4779176361142692E-2"/>
              <c:y val="0.30774731502696417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38906150670806"/>
          <c:y val="4.9526457485762405E-2"/>
          <c:w val="0.41685949348767132"/>
          <c:h val="0.2998204472466896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3"/>
          <c:order val="1"/>
          <c:tx>
            <c:strRef>
              <c:f>OS_ET!$K$1</c:f>
              <c:strCache>
                <c:ptCount val="1"/>
                <c:pt idx="0">
                  <c:v>(127,43,31)BCH_OSD(5)</c:v>
                </c:pt>
              </c:strCache>
            </c:strRef>
          </c:tx>
          <c:xVal>
            <c:numRef>
              <c:f>OS_ET!$K$3:$K$9</c:f>
              <c:numCache>
                <c:formatCode>0.0_ 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OS_ET!$L$3:$L$9</c:f>
              <c:numCache>
                <c:formatCode>0.00E+00</c:formatCode>
                <c:ptCount val="7"/>
                <c:pt idx="0">
                  <c:v>0.20430000000000001</c:v>
                </c:pt>
                <c:pt idx="1">
                  <c:v>0.1045</c:v>
                </c:pt>
                <c:pt idx="2">
                  <c:v>4.0599999999999997E-2</c:v>
                </c:pt>
                <c:pt idx="3">
                  <c:v>1.1610000000000001E-2</c:v>
                </c:pt>
                <c:pt idx="4">
                  <c:v>2.3579999999999999E-3</c:v>
                </c:pt>
                <c:pt idx="5">
                  <c:v>3.2660000000000002E-4</c:v>
                </c:pt>
                <c:pt idx="6">
                  <c:v>3.5490000000000001E-5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865F-4BE5-968C-0A8353148A87}"/>
            </c:ext>
          </c:extLst>
        </c:ser>
        <c:ser>
          <c:idx val="5"/>
          <c:order val="3"/>
          <c:tx>
            <c:strRef>
              <c:f>OS_ET!$K$12</c:f>
              <c:strCache>
                <c:ptCount val="1"/>
                <c:pt idx="0">
                  <c:v>(127,64,21)BCH_OSD(4)</c:v>
                </c:pt>
              </c:strCache>
            </c:strRef>
          </c:tx>
          <c:xVal>
            <c:numRef>
              <c:f>OS_ET!$K$14:$K$21</c:f>
              <c:numCache>
                <c:formatCode>0.0_ 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xVal>
          <c:yVal>
            <c:numRef>
              <c:f>OS_ET!$L$14:$L$21</c:f>
              <c:numCache>
                <c:formatCode>0.00E+00</c:formatCode>
                <c:ptCount val="8"/>
                <c:pt idx="0">
                  <c:v>0.43990000000000001</c:v>
                </c:pt>
                <c:pt idx="1">
                  <c:v>0.24709999999999999</c:v>
                </c:pt>
                <c:pt idx="2">
                  <c:v>0.1113</c:v>
                </c:pt>
                <c:pt idx="3">
                  <c:v>3.27E-2</c:v>
                </c:pt>
                <c:pt idx="4">
                  <c:v>8.0490000000000006E-3</c:v>
                </c:pt>
                <c:pt idx="5">
                  <c:v>1.2489999999999999E-3</c:v>
                </c:pt>
                <c:pt idx="6">
                  <c:v>1.099E-4</c:v>
                </c:pt>
                <c:pt idx="7">
                  <c:v>6.9750000000000001E-6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865F-4BE5-968C-0A8353148A87}"/>
            </c:ext>
          </c:extLst>
        </c:ser>
        <c:ser>
          <c:idx val="0"/>
          <c:order val="5"/>
          <c:tx>
            <c:strRef>
              <c:f>OS_ET!$K$23</c:f>
              <c:strCache>
                <c:ptCount val="1"/>
                <c:pt idx="0">
                  <c:v>(127,85,13)BCH_OSD(3)</c:v>
                </c:pt>
              </c:strCache>
            </c:strRef>
          </c:tx>
          <c:xVal>
            <c:numRef>
              <c:f>OS_ET!$K$25:$K$33</c:f>
              <c:numCache>
                <c:formatCode>0.0_ 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OS_ET!$L$25:$L$33</c:f>
              <c:numCache>
                <c:formatCode>0.00E+00</c:formatCode>
                <c:ptCount val="9"/>
                <c:pt idx="0">
                  <c:v>0.79720000000000002</c:v>
                </c:pt>
                <c:pt idx="1">
                  <c:v>0.61319999999999997</c:v>
                </c:pt>
                <c:pt idx="2">
                  <c:v>0.39050000000000001</c:v>
                </c:pt>
                <c:pt idx="3">
                  <c:v>0.18290000000000001</c:v>
                </c:pt>
                <c:pt idx="4">
                  <c:v>6.6100000000000006E-2</c:v>
                </c:pt>
                <c:pt idx="5">
                  <c:v>1.435E-2</c:v>
                </c:pt>
                <c:pt idx="6">
                  <c:v>2.3579999999999999E-3</c:v>
                </c:pt>
                <c:pt idx="7">
                  <c:v>2.6479999999999999E-4</c:v>
                </c:pt>
                <c:pt idx="8">
                  <c:v>1.428E-5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865F-4BE5-968C-0A835314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OS_ET!$A$1</c15:sqref>
                        </c15:formulaRef>
                      </c:ext>
                    </c:extLst>
                    <c:strCache>
                      <c:ptCount val="1"/>
                      <c:pt idx="0">
                        <c:v>(127,43,31)BCH_OSD(4)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OS_ET!$A$3:$A$10</c15:sqref>
                        </c15:formulaRef>
                      </c:ext>
                    </c:extLst>
                    <c:numCache>
                      <c:formatCode>0.0_ </c:formatCode>
                      <c:ptCount val="8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OS_ET!$B$3:$B$10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0.21249999999999999</c:v>
                      </c:pt>
                      <c:pt idx="1">
                        <c:v>0.113</c:v>
                      </c:pt>
                      <c:pt idx="2">
                        <c:v>4.6300000000000001E-2</c:v>
                      </c:pt>
                      <c:pt idx="3">
                        <c:v>1.5100000000000001E-2</c:v>
                      </c:pt>
                      <c:pt idx="4">
                        <c:v>3.5339999999999998E-3</c:v>
                      </c:pt>
                      <c:pt idx="5">
                        <c:v>6.2779999999999997E-4</c:v>
                      </c:pt>
                      <c:pt idx="6">
                        <c:v>9.6059999999999998E-5</c:v>
                      </c:pt>
                      <c:pt idx="7">
                        <c:v>1.367E-5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D-865F-4BE5-968C-0A8353148A87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OS_ET!$A$12</c15:sqref>
                        </c15:formulaRef>
                      </c:ext>
                    </c:extLst>
                    <c:strCache>
                      <c:ptCount val="1"/>
                      <c:pt idx="0">
                        <c:v>(127,64,21)BCH_OSD(3)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OS_ET!$A$14:$A$21</c15:sqref>
                        </c15:formulaRef>
                      </c:ext>
                    </c:extLst>
                    <c:numCache>
                      <c:formatCode>0.0_ </c:formatCode>
                      <c:ptCount val="8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OS_ET!$B$14:$B$21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>
                        <c:v>0.45669999999999999</c:v>
                      </c:pt>
                      <c:pt idx="1">
                        <c:v>0.26879999999999998</c:v>
                      </c:pt>
                      <c:pt idx="2">
                        <c:v>0.1285</c:v>
                      </c:pt>
                      <c:pt idx="3">
                        <c:v>4.4299999999999999E-2</c:v>
                      </c:pt>
                      <c:pt idx="4">
                        <c:v>1.2500000000000001E-2</c:v>
                      </c:pt>
                      <c:pt idx="5">
                        <c:v>2.6559999999999999E-3</c:v>
                      </c:pt>
                      <c:pt idx="6">
                        <c:v>4.347E-4</c:v>
                      </c:pt>
                      <c:pt idx="7">
                        <c:v>5.77E-5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865F-4BE5-968C-0A8353148A87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OS_ET!$A$23</c15:sqref>
                        </c15:formulaRef>
                      </c:ext>
                    </c:extLst>
                    <c:strCache>
                      <c:ptCount val="1"/>
                      <c:pt idx="0">
                        <c:v>(127,85,13)BCH_OSD(2)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OS_ET!$A$25:$A$33</c15:sqref>
                        </c15:formulaRef>
                      </c:ext>
                    </c:extLst>
                    <c:numCache>
                      <c:formatCode>0.0_ </c:formatCode>
                      <c:ptCount val="9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OS_ET!$B$25:$B$33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0.80489999999999995</c:v>
                      </c:pt>
                      <c:pt idx="1">
                        <c:v>0.63249999999999995</c:v>
                      </c:pt>
                      <c:pt idx="2">
                        <c:v>0.41870000000000002</c:v>
                      </c:pt>
                      <c:pt idx="3">
                        <c:v>0.2145</c:v>
                      </c:pt>
                      <c:pt idx="4">
                        <c:v>8.6400000000000005E-2</c:v>
                      </c:pt>
                      <c:pt idx="5">
                        <c:v>2.5600000000000001E-2</c:v>
                      </c:pt>
                      <c:pt idx="6">
                        <c:v>6.1599999999999997E-3</c:v>
                      </c:pt>
                      <c:pt idx="7">
                        <c:v>1.013E-3</c:v>
                      </c:pt>
                      <c:pt idx="8">
                        <c:v>1.349E-4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865F-4BE5-968C-0A8353148A87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5"/>
          <c:min val="0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  <c:min val="1.0000000000000004E-6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6219663819654451"/>
          <c:y val="5.158991722847129E-2"/>
          <c:w val="0.29501271708180299"/>
          <c:h val="0.2829460240885344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3"/>
          <c:tx>
            <c:strRef>
              <c:f>'(127,99,9)'!$T$2</c:f>
              <c:strCache>
                <c:ptCount val="1"/>
                <c:pt idx="0">
                  <c:v>beta-1.5</c:v>
                </c:pt>
              </c:strCache>
            </c:strRef>
          </c:tx>
          <c:xVal>
            <c:numRef>
              <c:f>'(127,99,9)'!$P$3:$P$14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'(127,99,9)'!$T$3:$T$14</c:f>
              <c:numCache>
                <c:formatCode>0.00E+00</c:formatCode>
                <c:ptCount val="12"/>
                <c:pt idx="0">
                  <c:v>0.9425</c:v>
                </c:pt>
                <c:pt idx="1">
                  <c:v>0.872</c:v>
                </c:pt>
                <c:pt idx="2">
                  <c:v>0.74399999999999999</c:v>
                </c:pt>
                <c:pt idx="3">
                  <c:v>0.52049999999999996</c:v>
                </c:pt>
                <c:pt idx="4">
                  <c:v>0.316</c:v>
                </c:pt>
                <c:pt idx="5">
                  <c:v>0.13700000000000001</c:v>
                </c:pt>
                <c:pt idx="6">
                  <c:v>4.376E-2</c:v>
                </c:pt>
                <c:pt idx="7">
                  <c:v>1.0880000000000001E-2</c:v>
                </c:pt>
                <c:pt idx="8">
                  <c:v>1.885E-3</c:v>
                </c:pt>
                <c:pt idx="9">
                  <c:v>2.42E-4</c:v>
                </c:pt>
                <c:pt idx="10">
                  <c:v>3.7049999999999999E-5</c:v>
                </c:pt>
                <c:pt idx="11">
                  <c:v>4.0550000000000001E-6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9D-41E2-9481-BD30DFE3FB6C}"/>
            </c:ext>
          </c:extLst>
        </c:ser>
        <c:ser>
          <c:idx val="1"/>
          <c:order val="4"/>
          <c:tx>
            <c:strRef>
              <c:f>'(127,99,9)'!$U$2</c:f>
              <c:strCache>
                <c:ptCount val="1"/>
                <c:pt idx="0">
                  <c:v>beta-1</c:v>
                </c:pt>
              </c:strCache>
            </c:strRef>
          </c:tx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'(127,99,9)'!$U$3:$U$13</c:f>
              <c:numCache>
                <c:formatCode>0.00E+00</c:formatCode>
                <c:ptCount val="11"/>
                <c:pt idx="0">
                  <c:v>0.94299999999999995</c:v>
                </c:pt>
                <c:pt idx="1">
                  <c:v>0.86899999999999999</c:v>
                </c:pt>
                <c:pt idx="2">
                  <c:v>0.73699999999999999</c:v>
                </c:pt>
                <c:pt idx="3">
                  <c:v>0.51449999999999996</c:v>
                </c:pt>
                <c:pt idx="4">
                  <c:v>0.3075</c:v>
                </c:pt>
                <c:pt idx="5">
                  <c:v>0.1265</c:v>
                </c:pt>
                <c:pt idx="6">
                  <c:v>3.909E-2</c:v>
                </c:pt>
                <c:pt idx="7">
                  <c:v>8.0649999999999993E-3</c:v>
                </c:pt>
                <c:pt idx="8">
                  <c:v>1.1620000000000001E-3</c:v>
                </c:pt>
                <c:pt idx="9">
                  <c:v>1.154E-4</c:v>
                </c:pt>
                <c:pt idx="10">
                  <c:v>8.6060000000000003E-6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9D-41E2-9481-BD30DFE3FB6C}"/>
            </c:ext>
          </c:extLst>
        </c:ser>
        <c:ser>
          <c:idx val="0"/>
          <c:order val="5"/>
          <c:tx>
            <c:strRef>
              <c:f>'(127,99,9)'!$V$2</c:f>
              <c:strCache>
                <c:ptCount val="1"/>
                <c:pt idx="0">
                  <c:v>beta-0.5</c:v>
                </c:pt>
              </c:strCache>
            </c:strRef>
          </c:tx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'(127,99,9)'!$V$3:$V$13</c:f>
              <c:numCache>
                <c:formatCode>0.00E+00</c:formatCode>
                <c:ptCount val="11"/>
                <c:pt idx="0">
                  <c:v>0.94350000000000001</c:v>
                </c:pt>
                <c:pt idx="1">
                  <c:v>0.86850000000000005</c:v>
                </c:pt>
                <c:pt idx="2">
                  <c:v>0.73599999999999999</c:v>
                </c:pt>
                <c:pt idx="3">
                  <c:v>0.51500000000000001</c:v>
                </c:pt>
                <c:pt idx="4">
                  <c:v>0.307</c:v>
                </c:pt>
                <c:pt idx="5">
                  <c:v>0.126</c:v>
                </c:pt>
                <c:pt idx="6">
                  <c:v>3.909E-2</c:v>
                </c:pt>
                <c:pt idx="7">
                  <c:v>8.0619999999999997E-3</c:v>
                </c:pt>
                <c:pt idx="8">
                  <c:v>1.1479999999999999E-3</c:v>
                </c:pt>
                <c:pt idx="9">
                  <c:v>1.005E-4</c:v>
                </c:pt>
                <c:pt idx="10">
                  <c:v>6.4779999999999996E-6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9D-41E2-9481-BD30DFE3FB6C}"/>
            </c:ext>
          </c:extLst>
        </c:ser>
        <c:ser>
          <c:idx val="7"/>
          <c:order val="7"/>
          <c:tx>
            <c:strRef>
              <c:f>'(127,99,9)'!$X$2</c:f>
              <c:strCache>
                <c:ptCount val="1"/>
                <c:pt idx="0">
                  <c:v>OSD(2)</c:v>
                </c:pt>
              </c:strCache>
            </c:strRef>
          </c:tx>
          <c:spPr>
            <a:ln>
              <a:prstDash val="dash"/>
            </a:ln>
          </c:spPr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'(127,99,9)'!$X$3:$X$13</c:f>
              <c:numCache>
                <c:formatCode>0.00E+00</c:formatCode>
                <c:ptCount val="11"/>
                <c:pt idx="0">
                  <c:v>0.9385</c:v>
                </c:pt>
                <c:pt idx="1">
                  <c:v>0.86099999999999999</c:v>
                </c:pt>
                <c:pt idx="2">
                  <c:v>0.71299999999999997</c:v>
                </c:pt>
                <c:pt idx="3">
                  <c:v>0.4965</c:v>
                </c:pt>
                <c:pt idx="4">
                  <c:v>0.28749999999999998</c:v>
                </c:pt>
                <c:pt idx="5">
                  <c:v>0.1105</c:v>
                </c:pt>
                <c:pt idx="6">
                  <c:v>3.1210000000000002E-2</c:v>
                </c:pt>
                <c:pt idx="7">
                  <c:v>6.4929999999999996E-3</c:v>
                </c:pt>
                <c:pt idx="8">
                  <c:v>8.9559999999999998E-4</c:v>
                </c:pt>
                <c:pt idx="9">
                  <c:v>7.127E-5</c:v>
                </c:pt>
                <c:pt idx="10">
                  <c:v>4.9590000000000003E-6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A9D-41E2-9481-BD30DFE3FB6C}"/>
            </c:ext>
          </c:extLst>
        </c:ser>
        <c:ser>
          <c:idx val="8"/>
          <c:order val="8"/>
          <c:tx>
            <c:v>ML</c:v>
          </c:tx>
          <c:xVal>
            <c:numRef>
              <c:f>'(127,99,9)'!$P$7:$P$13</c:f>
              <c:numCache>
                <c:formatCode>General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'(127,99,9)'!$Z$7:$Z$13</c:f>
              <c:numCache>
                <c:formatCode>0.00E+00</c:formatCode>
                <c:ptCount val="7"/>
                <c:pt idx="0">
                  <c:v>0.25509999999999999</c:v>
                </c:pt>
                <c:pt idx="1">
                  <c:v>0.10199999999999999</c:v>
                </c:pt>
                <c:pt idx="2">
                  <c:v>2.6800000000000001E-2</c:v>
                </c:pt>
                <c:pt idx="3">
                  <c:v>6.9069999999999999E-3</c:v>
                </c:pt>
                <c:pt idx="4">
                  <c:v>8.074E-4</c:v>
                </c:pt>
                <c:pt idx="5">
                  <c:v>4.9580000000000003E-5</c:v>
                </c:pt>
                <c:pt idx="6">
                  <c:v>2.9840000000000001E-6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A9D-41E2-9481-BD30DFE3FB6C}"/>
            </c:ext>
          </c:extLst>
        </c:ser>
        <c:ser>
          <c:idx val="10"/>
          <c:order val="9"/>
          <c:tx>
            <c:strRef>
              <c:f>'(127,99,9)'!$Y$2</c:f>
              <c:strCache>
                <c:ptCount val="1"/>
                <c:pt idx="0">
                  <c:v>OSD(3)</c:v>
                </c:pt>
              </c:strCache>
            </c:strRef>
          </c:tx>
          <c:xVal>
            <c:numRef>
              <c:f>'(127,99,9)'!$P$3:$P$13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'(127,99,9)'!$Y$3:$Y$13</c:f>
              <c:numCache>
                <c:formatCode>0.00E+00</c:formatCode>
                <c:ptCount val="11"/>
                <c:pt idx="0">
                  <c:v>0.93799999999999994</c:v>
                </c:pt>
                <c:pt idx="1">
                  <c:v>0.86250000000000004</c:v>
                </c:pt>
                <c:pt idx="2">
                  <c:v>0.71099999999999997</c:v>
                </c:pt>
                <c:pt idx="3">
                  <c:v>0.48849999999999999</c:v>
                </c:pt>
                <c:pt idx="4">
                  <c:v>0.27850000000000003</c:v>
                </c:pt>
                <c:pt idx="5">
                  <c:v>0.1095</c:v>
                </c:pt>
                <c:pt idx="6">
                  <c:v>3.1629999999999998E-2</c:v>
                </c:pt>
                <c:pt idx="7">
                  <c:v>5.2119999999999996E-3</c:v>
                </c:pt>
                <c:pt idx="8">
                  <c:v>9.1750000000000002E-4</c:v>
                </c:pt>
                <c:pt idx="9">
                  <c:v>5.465E-5</c:v>
                </c:pt>
                <c:pt idx="10">
                  <c:v>3.9199999999999997E-6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A9D-41E2-9481-BD30DFE3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'(127,99,9)'!$Q$2</c15:sqref>
                        </c15:formulaRef>
                      </c:ext>
                    </c:extLst>
                    <c:strCache>
                      <c:ptCount val="1"/>
                      <c:pt idx="0">
                        <c:v>beta-3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'(127,99,9)'!$P$3:$P$15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'(127,99,9)'!$Q$3:$Q$15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0.96299999999999997</c:v>
                      </c:pt>
                      <c:pt idx="1">
                        <c:v>0.91</c:v>
                      </c:pt>
                      <c:pt idx="2">
                        <c:v>0.82750000000000001</c:v>
                      </c:pt>
                      <c:pt idx="3">
                        <c:v>0.64500000000000002</c:v>
                      </c:pt>
                      <c:pt idx="4">
                        <c:v>0.45900000000000002</c:v>
                      </c:pt>
                      <c:pt idx="5">
                        <c:v>0.26550000000000001</c:v>
                      </c:pt>
                      <c:pt idx="6">
                        <c:v>0.1265</c:v>
                      </c:pt>
                      <c:pt idx="7">
                        <c:v>5.203E-2</c:v>
                      </c:pt>
                      <c:pt idx="8">
                        <c:v>1.669E-2</c:v>
                      </c:pt>
                      <c:pt idx="9">
                        <c:v>5.3930000000000002E-3</c:v>
                      </c:pt>
                      <c:pt idx="10">
                        <c:v>1.356E-3</c:v>
                      </c:pt>
                      <c:pt idx="11">
                        <c:v>2.8610000000000002E-4</c:v>
                      </c:pt>
                      <c:pt idx="12">
                        <c:v>5.6180000000000001E-5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A9D-41E2-9481-BD30DFE3FB6C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'(127,99,9)'!$R$2</c15:sqref>
                        </c15:formulaRef>
                      </c:ext>
                    </c:extLst>
                    <c:strCache>
                      <c:ptCount val="1"/>
                      <c:pt idx="0">
                        <c:v>beta-2.5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'(127,99,9)'!$R$3:$R$15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0.95150000000000001</c:v>
                      </c:pt>
                      <c:pt idx="1">
                        <c:v>0.89649999999999996</c:v>
                      </c:pt>
                      <c:pt idx="2">
                        <c:v>0.79349999999999998</c:v>
                      </c:pt>
                      <c:pt idx="3">
                        <c:v>0.59499999999999997</c:v>
                      </c:pt>
                      <c:pt idx="4">
                        <c:v>0.40749999999999997</c:v>
                      </c:pt>
                      <c:pt idx="5">
                        <c:v>0.2155</c:v>
                      </c:pt>
                      <c:pt idx="6">
                        <c:v>8.4669999999999995E-2</c:v>
                      </c:pt>
                      <c:pt idx="7">
                        <c:v>2.775E-2</c:v>
                      </c:pt>
                      <c:pt idx="8">
                        <c:v>9.4549999999999999E-3</c:v>
                      </c:pt>
                      <c:pt idx="9">
                        <c:v>2.6559999999999999E-3</c:v>
                      </c:pt>
                      <c:pt idx="10">
                        <c:v>5.6340000000000003E-4</c:v>
                      </c:pt>
                      <c:pt idx="11">
                        <c:v>1.03E-4</c:v>
                      </c:pt>
                      <c:pt idx="12">
                        <c:v>1.6650000000000002E-5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A9D-41E2-9481-BD30DFE3FB6C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'(127,99,9)'!$S$2</c15:sqref>
                        </c15:formulaRef>
                      </c:ext>
                    </c:extLst>
                    <c:strCache>
                      <c:ptCount val="1"/>
                      <c:pt idx="0">
                        <c:v>beta-2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'(127,99,9)'!$P$3:$P$15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'(127,99,9)'!$S$3:$S$15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0.94299999999999995</c:v>
                      </c:pt>
                      <c:pt idx="1">
                        <c:v>0.88349999999999995</c:v>
                      </c:pt>
                      <c:pt idx="2">
                        <c:v>0.76200000000000001</c:v>
                      </c:pt>
                      <c:pt idx="3">
                        <c:v>0.55449999999999999</c:v>
                      </c:pt>
                      <c:pt idx="4">
                        <c:v>0.35149999999999998</c:v>
                      </c:pt>
                      <c:pt idx="5">
                        <c:v>0.17349999999999999</c:v>
                      </c:pt>
                      <c:pt idx="6">
                        <c:v>5.8819999999999997E-2</c:v>
                      </c:pt>
                      <c:pt idx="7">
                        <c:v>1.7909999999999999E-2</c:v>
                      </c:pt>
                      <c:pt idx="8">
                        <c:v>4.6389999999999999E-3</c:v>
                      </c:pt>
                      <c:pt idx="9">
                        <c:v>7.6550000000000001E-4</c:v>
                      </c:pt>
                      <c:pt idx="10">
                        <c:v>1.526E-4</c:v>
                      </c:pt>
                      <c:pt idx="11">
                        <c:v>2.7690000000000001E-5</c:v>
                      </c:pt>
                      <c:pt idx="12">
                        <c:v>2.74E-6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9D-41E2-9481-BD30DFE3FB6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'(127,99,9)'!$W$2</c15:sqref>
                        </c15:formulaRef>
                      </c:ext>
                    </c:extLst>
                    <c:strCache>
                      <c:ptCount val="1"/>
                      <c:pt idx="0">
                        <c:v>beta-0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'(127,99,9)'!$P$3:$P$13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'(127,99,9)'!$W$3:$W$13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0.94350000000000001</c:v>
                      </c:pt>
                      <c:pt idx="1">
                        <c:v>0.86850000000000005</c:v>
                      </c:pt>
                      <c:pt idx="2">
                        <c:v>0.73599999999999999</c:v>
                      </c:pt>
                      <c:pt idx="3">
                        <c:v>0.51500000000000001</c:v>
                      </c:pt>
                      <c:pt idx="4">
                        <c:v>0.307</c:v>
                      </c:pt>
                      <c:pt idx="5">
                        <c:v>0.126</c:v>
                      </c:pt>
                      <c:pt idx="6">
                        <c:v>3.909E-2</c:v>
                      </c:pt>
                      <c:pt idx="7">
                        <c:v>8.0619999999999997E-3</c:v>
                      </c:pt>
                      <c:pt idx="8">
                        <c:v>1.139E-3</c:v>
                      </c:pt>
                      <c:pt idx="9">
                        <c:v>1.0060000000000001E-4</c:v>
                      </c:pt>
                      <c:pt idx="10">
                        <c:v>6.4300000000000003E-6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A9D-41E2-9481-BD30DFE3FB6C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2"/>
        </c:scaling>
        <c:delete val="0"/>
        <c:axPos val="b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ax val="1"/>
        </c:scaling>
        <c:delete val="0"/>
        <c:axPos val="l"/>
        <c:majorGridlines>
          <c:spPr>
            <a:ln w="6350">
              <a:solidFill>
                <a:srgbClr val="C0C0C0"/>
              </a:solidFill>
              <a:prstDash val="lgDash"/>
            </a:ln>
          </c:spPr>
        </c:majorGridlines>
        <c:minorGridlines>
          <c:spPr>
            <a:ln w="6350">
              <a:solidFill>
                <a:srgbClr val="C0C0C0"/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39371526533447"/>
          <c:y val="0.43582627107139071"/>
          <c:w val="0.31755876487351858"/>
          <c:h val="0.3532704050087520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876301</xdr:colOff>
      <xdr:row>63</xdr:row>
      <xdr:rowOff>90488</xdr:rowOff>
    </xdr:from>
    <xdr:to>
      <xdr:col>10</xdr:col>
      <xdr:colOff>390525</xdr:colOff>
      <xdr:row>84</xdr:row>
      <xdr:rowOff>157164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405BE9D-130A-4469-B063-3F3CD0B15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109</xdr:row>
      <xdr:rowOff>28575</xdr:rowOff>
    </xdr:from>
    <xdr:to>
      <xdr:col>17</xdr:col>
      <xdr:colOff>490537</xdr:colOff>
      <xdr:row>130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EA7DDE-3347-485B-93DB-8E6D2D5F8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109</xdr:row>
      <xdr:rowOff>0</xdr:rowOff>
    </xdr:from>
    <xdr:to>
      <xdr:col>28</xdr:col>
      <xdr:colOff>423862</xdr:colOff>
      <xdr:row>130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C6FD634-59C1-4064-A163-20A9F5744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133</xdr:row>
      <xdr:rowOff>0</xdr:rowOff>
    </xdr:from>
    <xdr:to>
      <xdr:col>28</xdr:col>
      <xdr:colOff>423862</xdr:colOff>
      <xdr:row>154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759A57E-755B-4283-89DC-E58649FB0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44823</xdr:colOff>
      <xdr:row>132</xdr:row>
      <xdr:rowOff>28015</xdr:rowOff>
    </xdr:from>
    <xdr:to>
      <xdr:col>17</xdr:col>
      <xdr:colOff>468685</xdr:colOff>
      <xdr:row>153</xdr:row>
      <xdr:rowOff>94688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F3CFCA5-326F-4280-B990-B40404118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334880</xdr:colOff>
      <xdr:row>12</xdr:row>
      <xdr:rowOff>95250</xdr:rowOff>
    </xdr:from>
    <xdr:to>
      <xdr:col>33</xdr:col>
      <xdr:colOff>687434</xdr:colOff>
      <xdr:row>31</xdr:row>
      <xdr:rowOff>7326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861E95B-14F6-4229-9A2E-D63EDAAFD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110</xdr:row>
      <xdr:rowOff>0</xdr:rowOff>
    </xdr:from>
    <xdr:to>
      <xdr:col>39</xdr:col>
      <xdr:colOff>423862</xdr:colOff>
      <xdr:row>131</xdr:row>
      <xdr:rowOff>66675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AF9FB5E-177B-4985-B637-A9F769A3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34</xdr:row>
      <xdr:rowOff>28575</xdr:rowOff>
    </xdr:from>
    <xdr:to>
      <xdr:col>10</xdr:col>
      <xdr:colOff>114299</xdr:colOff>
      <xdr:row>55</xdr:row>
      <xdr:rowOff>95251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E8BD57-7F7B-40D1-9115-BEC0F714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85725</xdr:colOff>
      <xdr:row>16</xdr:row>
      <xdr:rowOff>85725</xdr:rowOff>
    </xdr:from>
    <xdr:to>
      <xdr:col>24</xdr:col>
      <xdr:colOff>571499</xdr:colOff>
      <xdr:row>37</xdr:row>
      <xdr:rowOff>123826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54CD83-1117-45E1-8862-BA6185ED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9</xdr:row>
      <xdr:rowOff>47625</xdr:rowOff>
    </xdr:from>
    <xdr:to>
      <xdr:col>24</xdr:col>
      <xdr:colOff>371474</xdr:colOff>
      <xdr:row>30</xdr:row>
      <xdr:rowOff>85726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A7D34A-65BA-40B1-B35C-A4E934F74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0</xdr:row>
      <xdr:rowOff>123824</xdr:rowOff>
    </xdr:from>
    <xdr:to>
      <xdr:col>24</xdr:col>
      <xdr:colOff>517455</xdr:colOff>
      <xdr:row>30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DBC3CD-02DA-4EEE-9653-911A1462D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1</xdr:row>
      <xdr:rowOff>104775</xdr:rowOff>
    </xdr:from>
    <xdr:to>
      <xdr:col>24</xdr:col>
      <xdr:colOff>161924</xdr:colOff>
      <xdr:row>22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6B8589-C574-452D-AA55-AE6CCF0CC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228599</xdr:colOff>
      <xdr:row>2</xdr:row>
      <xdr:rowOff>180974</xdr:rowOff>
    </xdr:from>
    <xdr:to>
      <xdr:col>27</xdr:col>
      <xdr:colOff>285751</xdr:colOff>
      <xdr:row>28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30C96B-6431-4A87-8DB2-21337BE48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219075</xdr:colOff>
      <xdr:row>37</xdr:row>
      <xdr:rowOff>123825</xdr:rowOff>
    </xdr:from>
    <xdr:to>
      <xdr:col>27</xdr:col>
      <xdr:colOff>276227</xdr:colOff>
      <xdr:row>63</xdr:row>
      <xdr:rowOff>76201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ABD6FA-1FBC-40CC-A7CA-BA0A0C04A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676276</xdr:colOff>
      <xdr:row>6</xdr:row>
      <xdr:rowOff>9525</xdr:rowOff>
    </xdr:from>
    <xdr:to>
      <xdr:col>15</xdr:col>
      <xdr:colOff>469113</xdr:colOff>
      <xdr:row>31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9AB07D-3904-4CC7-AF9F-88955F8F2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9525</xdr:colOff>
      <xdr:row>6</xdr:row>
      <xdr:rowOff>28575</xdr:rowOff>
    </xdr:from>
    <xdr:to>
      <xdr:col>34</xdr:col>
      <xdr:colOff>490125</xdr:colOff>
      <xdr:row>32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46CE3D-5CC7-4A0A-82CD-68F54B6A5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55</xdr:row>
      <xdr:rowOff>171450</xdr:rowOff>
    </xdr:from>
    <xdr:to>
      <xdr:col>15</xdr:col>
      <xdr:colOff>480600</xdr:colOff>
      <xdr:row>81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B4C73E-6DC4-4ACA-8696-24394C313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571500</xdr:colOff>
      <xdr:row>56</xdr:row>
      <xdr:rowOff>152400</xdr:rowOff>
    </xdr:from>
    <xdr:to>
      <xdr:col>35</xdr:col>
      <xdr:colOff>366300</xdr:colOff>
      <xdr:row>82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03C740-C247-4EBC-85AB-B2BDD2E3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101</xdr:row>
      <xdr:rowOff>66675</xdr:rowOff>
    </xdr:from>
    <xdr:to>
      <xdr:col>15</xdr:col>
      <xdr:colOff>480600</xdr:colOff>
      <xdr:row>127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3479DD7-409D-497E-B593-9451C670D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SD_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5,7,5)"/>
      <sheetName val="(127,64,21)"/>
      <sheetName val="(127,64,21)(new)"/>
    </sheetNames>
    <sheetDataSet>
      <sheetData sheetId="0" refreshError="1"/>
      <sheetData sheetId="1" refreshError="1"/>
      <sheetData sheetId="2">
        <row r="1">
          <cell r="A1" t="str">
            <v>OSD(4)-OS+PSC</v>
          </cell>
        </row>
        <row r="3">
          <cell r="A3">
            <v>0</v>
          </cell>
          <cell r="H3">
            <v>463.4</v>
          </cell>
        </row>
        <row r="4">
          <cell r="A4">
            <v>0.5</v>
          </cell>
          <cell r="H4">
            <v>464.7</v>
          </cell>
        </row>
        <row r="5">
          <cell r="A5">
            <v>1</v>
          </cell>
          <cell r="H5">
            <v>352.1</v>
          </cell>
        </row>
        <row r="6">
          <cell r="A6">
            <v>1.5</v>
          </cell>
          <cell r="H6">
            <v>223.1</v>
          </cell>
        </row>
        <row r="7">
          <cell r="A7">
            <v>2</v>
          </cell>
          <cell r="H7">
            <v>116.7</v>
          </cell>
        </row>
        <row r="8">
          <cell r="A8">
            <v>2.5</v>
          </cell>
          <cell r="H8">
            <v>60.19</v>
          </cell>
        </row>
        <row r="9">
          <cell r="A9">
            <v>3</v>
          </cell>
          <cell r="H9">
            <v>26.14</v>
          </cell>
        </row>
        <row r="10">
          <cell r="A10">
            <v>3.5</v>
          </cell>
          <cell r="H10">
            <v>10.58</v>
          </cell>
        </row>
        <row r="11">
          <cell r="A11">
            <v>4</v>
          </cell>
          <cell r="H11">
            <v>4.0910000000000002</v>
          </cell>
        </row>
        <row r="12">
          <cell r="A12">
            <v>4.5</v>
          </cell>
          <cell r="H12">
            <v>1.591</v>
          </cell>
        </row>
        <row r="13">
          <cell r="A13">
            <v>5</v>
          </cell>
          <cell r="H13">
            <v>1.0680000000000001</v>
          </cell>
        </row>
        <row r="14">
          <cell r="A14">
            <v>5.5</v>
          </cell>
          <cell r="H14">
            <v>1.0720000000000001</v>
          </cell>
        </row>
        <row r="15">
          <cell r="A15">
            <v>6</v>
          </cell>
          <cell r="H15">
            <v>1.012</v>
          </cell>
        </row>
        <row r="17">
          <cell r="A17" t="str">
            <v>OSD(3)-OS+PSC</v>
          </cell>
        </row>
        <row r="19">
          <cell r="A19">
            <v>0</v>
          </cell>
          <cell r="H19">
            <v>146.1</v>
          </cell>
        </row>
        <row r="20">
          <cell r="A20">
            <v>0.5</v>
          </cell>
          <cell r="H20">
            <v>124.4</v>
          </cell>
        </row>
        <row r="21">
          <cell r="A21">
            <v>1</v>
          </cell>
          <cell r="H21">
            <v>92.26</v>
          </cell>
        </row>
        <row r="22">
          <cell r="A22">
            <v>1.5</v>
          </cell>
          <cell r="H22">
            <v>60.52</v>
          </cell>
        </row>
        <row r="23">
          <cell r="A23">
            <v>2</v>
          </cell>
          <cell r="H23">
            <v>38.75</v>
          </cell>
        </row>
        <row r="24">
          <cell r="A24">
            <v>2.5</v>
          </cell>
          <cell r="H24">
            <v>22.5</v>
          </cell>
        </row>
        <row r="25">
          <cell r="A25">
            <v>3</v>
          </cell>
          <cell r="H25">
            <v>11.97</v>
          </cell>
        </row>
        <row r="26">
          <cell r="A26">
            <v>3.5</v>
          </cell>
          <cell r="H26">
            <v>5.9909999999999997</v>
          </cell>
        </row>
        <row r="27">
          <cell r="A27">
            <v>4</v>
          </cell>
          <cell r="H27">
            <v>2.907</v>
          </cell>
        </row>
        <row r="28">
          <cell r="A28">
            <v>4.5</v>
          </cell>
          <cell r="H28">
            <v>1.591</v>
          </cell>
        </row>
        <row r="29">
          <cell r="A29">
            <v>5</v>
          </cell>
          <cell r="H29">
            <v>1.0680000000000001</v>
          </cell>
        </row>
        <row r="30">
          <cell r="A30">
            <v>5.5</v>
          </cell>
          <cell r="H30">
            <v>1.0720000000000001</v>
          </cell>
        </row>
        <row r="31">
          <cell r="A31">
            <v>6</v>
          </cell>
          <cell r="H31">
            <v>1.012</v>
          </cell>
        </row>
        <row r="33">
          <cell r="A33" t="str">
            <v>OSD(4)-FSD+PSC-beta-6</v>
          </cell>
          <cell r="P33" t="str">
            <v>OSD(4)-FSD+PSC-beta-3</v>
          </cell>
        </row>
        <row r="35">
          <cell r="A35">
            <v>0</v>
          </cell>
          <cell r="H35">
            <v>804.7</v>
          </cell>
          <cell r="P35">
            <v>0</v>
          </cell>
          <cell r="W35">
            <v>1644</v>
          </cell>
        </row>
        <row r="36">
          <cell r="A36">
            <v>0.5</v>
          </cell>
          <cell r="H36">
            <v>496.1</v>
          </cell>
          <cell r="P36">
            <v>0.5</v>
          </cell>
          <cell r="W36">
            <v>1366</v>
          </cell>
        </row>
        <row r="37">
          <cell r="A37">
            <v>1</v>
          </cell>
          <cell r="H37">
            <v>233.3</v>
          </cell>
          <cell r="P37">
            <v>1</v>
          </cell>
          <cell r="W37">
            <v>1008</v>
          </cell>
        </row>
        <row r="38">
          <cell r="A38">
            <v>1.5</v>
          </cell>
          <cell r="H38">
            <v>91.99</v>
          </cell>
          <cell r="P38">
            <v>1.5</v>
          </cell>
          <cell r="W38">
            <v>606.5</v>
          </cell>
        </row>
        <row r="39">
          <cell r="A39">
            <v>2</v>
          </cell>
          <cell r="H39">
            <v>30.91</v>
          </cell>
          <cell r="P39">
            <v>2</v>
          </cell>
          <cell r="W39">
            <v>277.3</v>
          </cell>
        </row>
        <row r="40">
          <cell r="A40">
            <v>2.5</v>
          </cell>
          <cell r="H40">
            <v>10.199999999999999</v>
          </cell>
          <cell r="P40">
            <v>2.5</v>
          </cell>
          <cell r="W40">
            <v>88.88</v>
          </cell>
        </row>
        <row r="41">
          <cell r="A41">
            <v>3</v>
          </cell>
          <cell r="H41">
            <v>3.4870000000000001</v>
          </cell>
          <cell r="P41">
            <v>3</v>
          </cell>
          <cell r="W41">
            <v>20.72</v>
          </cell>
        </row>
        <row r="42">
          <cell r="A42">
            <v>3.5</v>
          </cell>
          <cell r="H42">
            <v>1.7210000000000001</v>
          </cell>
          <cell r="P42">
            <v>3.5</v>
          </cell>
          <cell r="W42">
            <v>4.8970000000000002</v>
          </cell>
        </row>
        <row r="43">
          <cell r="A43">
            <v>4</v>
          </cell>
          <cell r="H43">
            <v>1.2290000000000001</v>
          </cell>
          <cell r="P43">
            <v>4</v>
          </cell>
          <cell r="W43">
            <v>1.446</v>
          </cell>
        </row>
        <row r="44">
          <cell r="A44">
            <v>4.5</v>
          </cell>
          <cell r="H44">
            <v>1.0860000000000001</v>
          </cell>
          <cell r="P44">
            <v>4.5</v>
          </cell>
          <cell r="W44">
            <v>1.1950000000000001</v>
          </cell>
        </row>
        <row r="45">
          <cell r="A45">
            <v>5</v>
          </cell>
          <cell r="H45">
            <v>1.034</v>
          </cell>
          <cell r="P45">
            <v>5</v>
          </cell>
          <cell r="W45">
            <v>1.036</v>
          </cell>
        </row>
        <row r="46">
          <cell r="A46">
            <v>5.5</v>
          </cell>
          <cell r="H46">
            <v>1.012</v>
          </cell>
          <cell r="P46">
            <v>5.5</v>
          </cell>
          <cell r="W46">
            <v>1.012</v>
          </cell>
        </row>
        <row r="47">
          <cell r="A47">
            <v>6</v>
          </cell>
          <cell r="H47">
            <v>1.006</v>
          </cell>
          <cell r="P47">
            <v>6</v>
          </cell>
          <cell r="W47">
            <v>1.0049999999999999</v>
          </cell>
        </row>
        <row r="49">
          <cell r="A49" t="str">
            <v>OSD(4)-FSD+PSC-beta-4.3</v>
          </cell>
          <cell r="P49" t="str">
            <v>OSD(4)-FSD+PSC-beta-2</v>
          </cell>
        </row>
        <row r="51">
          <cell r="A51">
            <v>0</v>
          </cell>
          <cell r="H51">
            <v>1380</v>
          </cell>
          <cell r="P51">
            <v>0</v>
          </cell>
          <cell r="W51">
            <v>1772</v>
          </cell>
        </row>
        <row r="52">
          <cell r="A52">
            <v>0.5</v>
          </cell>
          <cell r="H52">
            <v>1023</v>
          </cell>
          <cell r="P52">
            <v>0.5</v>
          </cell>
          <cell r="W52">
            <v>1588</v>
          </cell>
        </row>
        <row r="53">
          <cell r="A53">
            <v>1</v>
          </cell>
          <cell r="H53">
            <v>610.20000000000005</v>
          </cell>
          <cell r="P53">
            <v>1</v>
          </cell>
          <cell r="W53">
            <v>1311</v>
          </cell>
        </row>
        <row r="54">
          <cell r="A54">
            <v>1.5</v>
          </cell>
          <cell r="H54">
            <v>288.7</v>
          </cell>
          <cell r="P54">
            <v>1.5</v>
          </cell>
          <cell r="W54">
            <v>938.7</v>
          </cell>
        </row>
        <row r="55">
          <cell r="A55">
            <v>2</v>
          </cell>
          <cell r="H55">
            <v>97.36</v>
          </cell>
          <cell r="P55">
            <v>2</v>
          </cell>
          <cell r="W55">
            <v>545.29999999999995</v>
          </cell>
        </row>
        <row r="56">
          <cell r="A56">
            <v>2.5</v>
          </cell>
          <cell r="H56">
            <v>27.35</v>
          </cell>
          <cell r="P56">
            <v>2.5</v>
          </cell>
          <cell r="W56">
            <v>228.4</v>
          </cell>
        </row>
        <row r="57">
          <cell r="A57">
            <v>3</v>
          </cell>
          <cell r="H57">
            <v>6.1559999999999997</v>
          </cell>
          <cell r="P57">
            <v>3</v>
          </cell>
          <cell r="W57">
            <v>63.36</v>
          </cell>
        </row>
        <row r="58">
          <cell r="A58">
            <v>3.5</v>
          </cell>
          <cell r="H58">
            <v>1.972</v>
          </cell>
          <cell r="P58">
            <v>3.5</v>
          </cell>
          <cell r="W58">
            <v>19.760000000000002</v>
          </cell>
        </row>
        <row r="59">
          <cell r="A59">
            <v>4</v>
          </cell>
          <cell r="H59">
            <v>1.2430000000000001</v>
          </cell>
          <cell r="P59">
            <v>4</v>
          </cell>
          <cell r="W59">
            <v>3.7789999999999999</v>
          </cell>
        </row>
        <row r="60">
          <cell r="A60">
            <v>4.5</v>
          </cell>
          <cell r="H60">
            <v>1.0860000000000001</v>
          </cell>
          <cell r="P60">
            <v>4.5</v>
          </cell>
          <cell r="W60">
            <v>1.6659999999999999</v>
          </cell>
        </row>
        <row r="61">
          <cell r="A61">
            <v>5</v>
          </cell>
          <cell r="H61">
            <v>1.034</v>
          </cell>
          <cell r="P61">
            <v>5</v>
          </cell>
          <cell r="W61">
            <v>1.091</v>
          </cell>
        </row>
        <row r="62">
          <cell r="A62">
            <v>5.5</v>
          </cell>
          <cell r="H62">
            <v>1.012</v>
          </cell>
          <cell r="P62">
            <v>5.5</v>
          </cell>
          <cell r="W62">
            <v>1.012</v>
          </cell>
        </row>
        <row r="63">
          <cell r="A63">
            <v>6</v>
          </cell>
          <cell r="H63">
            <v>1.006</v>
          </cell>
          <cell r="P63">
            <v>6</v>
          </cell>
          <cell r="W63">
            <v>1.0049999999999999</v>
          </cell>
        </row>
        <row r="65">
          <cell r="A65" t="str">
            <v>OSD(4)-FSD+PSC-beta-4</v>
          </cell>
          <cell r="P65" t="str">
            <v>OSD(4)-FSD+PSC-beta-1</v>
          </cell>
        </row>
        <row r="67">
          <cell r="A67">
            <v>0</v>
          </cell>
          <cell r="H67">
            <v>1454</v>
          </cell>
          <cell r="P67">
            <v>0</v>
          </cell>
          <cell r="W67">
            <v>1839</v>
          </cell>
        </row>
        <row r="68">
          <cell r="A68">
            <v>0.5</v>
          </cell>
          <cell r="H68">
            <v>1107</v>
          </cell>
          <cell r="P68">
            <v>0.5</v>
          </cell>
          <cell r="W68">
            <v>1734</v>
          </cell>
        </row>
        <row r="69">
          <cell r="A69">
            <v>1</v>
          </cell>
          <cell r="H69">
            <v>709</v>
          </cell>
          <cell r="P69">
            <v>1</v>
          </cell>
          <cell r="W69">
            <v>1569</v>
          </cell>
        </row>
        <row r="70">
          <cell r="A70">
            <v>1.5</v>
          </cell>
          <cell r="H70">
            <v>341.1</v>
          </cell>
          <cell r="P70">
            <v>1.5</v>
          </cell>
          <cell r="W70">
            <v>1252</v>
          </cell>
        </row>
        <row r="71">
          <cell r="A71">
            <v>2</v>
          </cell>
          <cell r="H71">
            <v>133.5</v>
          </cell>
          <cell r="P71">
            <v>2</v>
          </cell>
          <cell r="W71">
            <v>882.8</v>
          </cell>
        </row>
        <row r="72">
          <cell r="A72">
            <v>2.5</v>
          </cell>
          <cell r="H72">
            <v>33.549999999999997</v>
          </cell>
          <cell r="P72">
            <v>2.5</v>
          </cell>
          <cell r="W72">
            <v>472.8</v>
          </cell>
        </row>
        <row r="73">
          <cell r="A73">
            <v>3</v>
          </cell>
          <cell r="H73">
            <v>6.2649999999999997</v>
          </cell>
          <cell r="P73">
            <v>3</v>
          </cell>
          <cell r="W73">
            <v>191</v>
          </cell>
        </row>
        <row r="74">
          <cell r="A74">
            <v>3.5</v>
          </cell>
          <cell r="H74">
            <v>1.96</v>
          </cell>
          <cell r="P74">
            <v>3.5</v>
          </cell>
          <cell r="W74">
            <v>64.75</v>
          </cell>
        </row>
        <row r="75">
          <cell r="A75">
            <v>4</v>
          </cell>
          <cell r="H75">
            <v>1.2030000000000001</v>
          </cell>
          <cell r="P75">
            <v>4</v>
          </cell>
          <cell r="W75">
            <v>13.34</v>
          </cell>
        </row>
        <row r="76">
          <cell r="A76">
            <v>4.5</v>
          </cell>
          <cell r="H76">
            <v>1.1379999999999999</v>
          </cell>
          <cell r="P76">
            <v>4.5</v>
          </cell>
          <cell r="W76">
            <v>3.4079999999999999</v>
          </cell>
        </row>
        <row r="77">
          <cell r="A77">
            <v>5</v>
          </cell>
          <cell r="H77">
            <v>1.032</v>
          </cell>
          <cell r="P77">
            <v>5</v>
          </cell>
          <cell r="W77">
            <v>1.522</v>
          </cell>
        </row>
        <row r="78">
          <cell r="A78">
            <v>5.5</v>
          </cell>
          <cell r="H78">
            <v>1.012</v>
          </cell>
          <cell r="P78">
            <v>5.5</v>
          </cell>
          <cell r="W78">
            <v>1.0129999999999999</v>
          </cell>
        </row>
        <row r="79">
          <cell r="A79">
            <v>6</v>
          </cell>
          <cell r="H79">
            <v>1.0049999999999999</v>
          </cell>
          <cell r="P79">
            <v>6</v>
          </cell>
          <cell r="W79">
            <v>1.0049999999999999</v>
          </cell>
        </row>
        <row r="81">
          <cell r="A81" t="str">
            <v>OSD(4)-FSD+PSC-beta-3.5</v>
          </cell>
          <cell r="P81" t="str">
            <v>OSD(4)-FSD+PSC-beta-0</v>
          </cell>
        </row>
        <row r="83">
          <cell r="A83">
            <v>0</v>
          </cell>
          <cell r="H83">
            <v>1553</v>
          </cell>
          <cell r="P83">
            <v>0</v>
          </cell>
          <cell r="W83">
            <v>1869</v>
          </cell>
        </row>
        <row r="84">
          <cell r="A84">
            <v>0.5</v>
          </cell>
          <cell r="H84">
            <v>1235</v>
          </cell>
          <cell r="P84">
            <v>0.5</v>
          </cell>
          <cell r="W84">
            <v>1818</v>
          </cell>
        </row>
        <row r="85">
          <cell r="A85">
            <v>1</v>
          </cell>
          <cell r="H85">
            <v>858.2</v>
          </cell>
          <cell r="P85">
            <v>1</v>
          </cell>
          <cell r="W85">
            <v>1713</v>
          </cell>
        </row>
        <row r="86">
          <cell r="A86">
            <v>1.5</v>
          </cell>
          <cell r="H86">
            <v>470</v>
          </cell>
          <cell r="P86">
            <v>1.5</v>
          </cell>
          <cell r="W86">
            <v>1494</v>
          </cell>
        </row>
        <row r="87">
          <cell r="A87">
            <v>2</v>
          </cell>
          <cell r="H87">
            <v>192.7</v>
          </cell>
          <cell r="P87">
            <v>2</v>
          </cell>
          <cell r="W87">
            <v>1186</v>
          </cell>
        </row>
        <row r="88">
          <cell r="A88">
            <v>2.5</v>
          </cell>
          <cell r="H88">
            <v>55.58</v>
          </cell>
          <cell r="P88">
            <v>2.5</v>
          </cell>
          <cell r="W88">
            <v>804</v>
          </cell>
        </row>
        <row r="89">
          <cell r="A89">
            <v>3</v>
          </cell>
          <cell r="H89">
            <v>10.56</v>
          </cell>
          <cell r="P89">
            <v>3</v>
          </cell>
          <cell r="W89">
            <v>428.3</v>
          </cell>
        </row>
        <row r="90">
          <cell r="A90">
            <v>3.5</v>
          </cell>
          <cell r="H90">
            <v>2.3149999999999999</v>
          </cell>
          <cell r="P90">
            <v>3.5</v>
          </cell>
          <cell r="W90">
            <v>170.7</v>
          </cell>
        </row>
        <row r="91">
          <cell r="A91">
            <v>4</v>
          </cell>
          <cell r="H91">
            <v>1.2310000000000001</v>
          </cell>
          <cell r="P91">
            <v>4</v>
          </cell>
          <cell r="W91">
            <v>42.47</v>
          </cell>
        </row>
        <row r="92">
          <cell r="A92">
            <v>4.5</v>
          </cell>
          <cell r="H92">
            <v>1.139</v>
          </cell>
          <cell r="P92">
            <v>4.5</v>
          </cell>
          <cell r="W92">
            <v>12.1</v>
          </cell>
        </row>
        <row r="93">
          <cell r="A93">
            <v>5</v>
          </cell>
          <cell r="H93">
            <v>1.032</v>
          </cell>
          <cell r="P93">
            <v>5</v>
          </cell>
          <cell r="W93">
            <v>1.8069999999999999</v>
          </cell>
        </row>
        <row r="94">
          <cell r="A94">
            <v>5.5</v>
          </cell>
          <cell r="H94">
            <v>1.012</v>
          </cell>
          <cell r="P94">
            <v>5.5</v>
          </cell>
          <cell r="W94">
            <v>1.4850000000000001</v>
          </cell>
        </row>
        <row r="95">
          <cell r="A95">
            <v>6</v>
          </cell>
          <cell r="H95">
            <v>1.0049999999999999</v>
          </cell>
          <cell r="P95">
            <v>6</v>
          </cell>
          <cell r="W95">
            <v>1.0589999999999999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4"/>
  <sheetViews>
    <sheetView workbookViewId="0">
      <selection activeCell="J32" sqref="J32"/>
    </sheetView>
  </sheetViews>
  <sheetFormatPr defaultRowHeight="14.25" x14ac:dyDescent="0.2"/>
  <sheetData>
    <row r="1" spans="1:19" ht="15" thickBot="1" x14ac:dyDescent="0.25">
      <c r="A1" t="s">
        <v>5</v>
      </c>
    </row>
    <row r="2" spans="1:19" x14ac:dyDescent="0.2">
      <c r="B2" s="107" t="s">
        <v>0</v>
      </c>
      <c r="C2" s="108"/>
      <c r="D2" s="108"/>
      <c r="E2" s="109"/>
      <c r="M2" s="107" t="s">
        <v>0</v>
      </c>
      <c r="N2" s="108"/>
      <c r="O2" s="108"/>
      <c r="P2" s="109"/>
    </row>
    <row r="3" spans="1:19" x14ac:dyDescent="0.2">
      <c r="B3" s="2" t="s">
        <v>4</v>
      </c>
      <c r="C3" s="3" t="s">
        <v>1</v>
      </c>
      <c r="D3" s="3" t="s">
        <v>2</v>
      </c>
      <c r="E3" s="4" t="s">
        <v>3</v>
      </c>
      <c r="G3" t="s">
        <v>14</v>
      </c>
      <c r="M3" s="2" t="s">
        <v>4</v>
      </c>
      <c r="N3" s="3" t="s">
        <v>1</v>
      </c>
      <c r="O3" s="3" t="s">
        <v>2</v>
      </c>
      <c r="P3" s="4" t="s">
        <v>3</v>
      </c>
    </row>
    <row r="4" spans="1:19" x14ac:dyDescent="0.2">
      <c r="B4" s="2">
        <v>0</v>
      </c>
      <c r="C4" s="5">
        <v>0.22559999999999999</v>
      </c>
      <c r="D4" s="14">
        <v>2256</v>
      </c>
      <c r="E4" s="4">
        <v>10000</v>
      </c>
      <c r="G4" s="1">
        <v>0.2268</v>
      </c>
      <c r="M4" s="2">
        <v>0</v>
      </c>
      <c r="N4" s="5">
        <v>0.22559999999999999</v>
      </c>
      <c r="O4" s="14">
        <v>2256</v>
      </c>
      <c r="P4" s="4">
        <v>10000</v>
      </c>
      <c r="S4" s="1"/>
    </row>
    <row r="5" spans="1:19" x14ac:dyDescent="0.2">
      <c r="B5" s="2">
        <v>1</v>
      </c>
      <c r="C5" s="5">
        <v>0.1273</v>
      </c>
      <c r="D5" s="14">
        <v>1273</v>
      </c>
      <c r="E5" s="4">
        <v>10000</v>
      </c>
      <c r="G5" s="1">
        <v>0.1135</v>
      </c>
      <c r="M5" s="2">
        <v>1</v>
      </c>
      <c r="N5" s="5">
        <v>0.1273</v>
      </c>
      <c r="O5" s="14">
        <v>1273</v>
      </c>
      <c r="P5" s="4">
        <v>10000</v>
      </c>
      <c r="S5" s="1"/>
    </row>
    <row r="6" spans="1:19" x14ac:dyDescent="0.2">
      <c r="B6" s="2">
        <v>2</v>
      </c>
      <c r="C6" s="5">
        <v>6.0999999999999999E-2</v>
      </c>
      <c r="D6" s="14">
        <v>610</v>
      </c>
      <c r="E6" s="4">
        <v>10000</v>
      </c>
      <c r="G6" s="1">
        <v>5.6340000000000001E-2</v>
      </c>
      <c r="M6" s="2">
        <v>2</v>
      </c>
      <c r="N6" s="5">
        <v>6.0999999999999999E-2</v>
      </c>
      <c r="O6" s="14">
        <v>610</v>
      </c>
      <c r="P6" s="4">
        <v>10000</v>
      </c>
      <c r="S6" s="1"/>
    </row>
    <row r="7" spans="1:19" x14ac:dyDescent="0.2">
      <c r="B7" s="2">
        <v>3</v>
      </c>
      <c r="C7" s="5">
        <v>2.5499999999999998E-2</v>
      </c>
      <c r="D7" s="14">
        <v>255</v>
      </c>
      <c r="E7" s="4">
        <v>10000</v>
      </c>
      <c r="G7" s="1">
        <v>2.1489999999999999E-2</v>
      </c>
      <c r="M7" s="2">
        <v>3</v>
      </c>
      <c r="N7" s="5">
        <v>2.5499999999999998E-2</v>
      </c>
      <c r="O7" s="14">
        <v>255</v>
      </c>
      <c r="P7" s="4">
        <v>10000</v>
      </c>
      <c r="S7" s="1"/>
    </row>
    <row r="8" spans="1:19" x14ac:dyDescent="0.2">
      <c r="B8" s="2">
        <v>4</v>
      </c>
      <c r="C8" s="5">
        <v>6.9220000000000002E-3</v>
      </c>
      <c r="D8" s="3">
        <v>200</v>
      </c>
      <c r="E8" s="10">
        <v>28892</v>
      </c>
      <c r="G8" s="1">
        <v>7.3800000000000003E-3</v>
      </c>
      <c r="M8" s="2">
        <v>4</v>
      </c>
      <c r="N8" s="5">
        <v>6.9220000000000002E-3</v>
      </c>
      <c r="O8" s="3">
        <v>200</v>
      </c>
      <c r="P8" s="10">
        <v>28892</v>
      </c>
      <c r="S8" s="1"/>
    </row>
    <row r="9" spans="1:19" x14ac:dyDescent="0.2">
      <c r="B9" s="2">
        <v>5</v>
      </c>
      <c r="C9" s="5">
        <v>1.1659999999999999E-3</v>
      </c>
      <c r="D9" s="3">
        <v>200</v>
      </c>
      <c r="E9" s="10">
        <v>171580</v>
      </c>
      <c r="G9" s="1">
        <v>1.384E-3</v>
      </c>
      <c r="M9" s="2">
        <v>5</v>
      </c>
      <c r="N9" s="5">
        <v>1.1659999999999999E-3</v>
      </c>
      <c r="O9" s="3">
        <v>200</v>
      </c>
      <c r="P9" s="10">
        <v>171580</v>
      </c>
      <c r="S9" s="1"/>
    </row>
    <row r="10" spans="1:19" x14ac:dyDescent="0.2">
      <c r="B10" s="2">
        <v>6</v>
      </c>
      <c r="C10" s="5">
        <v>2.0230000000000001E-4</v>
      </c>
      <c r="D10" s="3">
        <v>200</v>
      </c>
      <c r="E10" s="10">
        <v>988524</v>
      </c>
      <c r="G10" s="1">
        <v>1.994E-4</v>
      </c>
      <c r="M10" s="2">
        <v>6</v>
      </c>
      <c r="N10" s="5">
        <v>2.0230000000000001E-4</v>
      </c>
      <c r="O10" s="3">
        <v>200</v>
      </c>
      <c r="P10" s="10">
        <v>988524</v>
      </c>
      <c r="S10" s="1"/>
    </row>
    <row r="11" spans="1:19" ht="15" thickBot="1" x14ac:dyDescent="0.25">
      <c r="B11" s="6">
        <v>7</v>
      </c>
      <c r="C11" s="7">
        <v>1.4800000000000001E-5</v>
      </c>
      <c r="D11" s="15">
        <v>74</v>
      </c>
      <c r="E11" s="9">
        <v>5000000</v>
      </c>
      <c r="G11" s="1">
        <v>1.5279999999999999E-5</v>
      </c>
      <c r="M11" s="6">
        <v>7</v>
      </c>
      <c r="N11" s="7">
        <v>1.4800000000000001E-5</v>
      </c>
      <c r="O11" s="15">
        <v>74</v>
      </c>
      <c r="P11" s="9">
        <v>5000000</v>
      </c>
      <c r="S11" s="1"/>
    </row>
    <row r="13" spans="1:19" x14ac:dyDescent="0.2">
      <c r="B13" t="s">
        <v>16</v>
      </c>
      <c r="C13">
        <v>10.106999999999999</v>
      </c>
      <c r="D13">
        <v>9.7569999999999997</v>
      </c>
      <c r="M13" t="s">
        <v>16</v>
      </c>
      <c r="N13">
        <v>9.9740000000000002</v>
      </c>
    </row>
    <row r="14" spans="1:19" ht="15" thickBot="1" x14ac:dyDescent="0.25"/>
    <row r="15" spans="1:19" x14ac:dyDescent="0.2">
      <c r="B15" s="16" t="s">
        <v>13</v>
      </c>
      <c r="C15" s="17"/>
      <c r="D15" s="17"/>
      <c r="E15" s="17"/>
      <c r="F15" s="17"/>
      <c r="G15" s="17"/>
      <c r="H15" s="17"/>
      <c r="I15" s="17"/>
      <c r="J15" s="18"/>
    </row>
    <row r="16" spans="1:19" x14ac:dyDescent="0.2">
      <c r="B16" s="19" t="s">
        <v>6</v>
      </c>
      <c r="C16" s="3" t="s">
        <v>9</v>
      </c>
      <c r="D16" s="3"/>
      <c r="E16" s="5"/>
      <c r="F16" s="5" t="s">
        <v>11</v>
      </c>
      <c r="G16" s="3"/>
      <c r="H16" s="3"/>
      <c r="I16" s="20">
        <v>2.4E-2</v>
      </c>
      <c r="J16" s="4" t="s">
        <v>8</v>
      </c>
    </row>
    <row r="17" spans="2:22" ht="15" thickBot="1" x14ac:dyDescent="0.25">
      <c r="B17" s="6" t="s">
        <v>7</v>
      </c>
      <c r="C17" s="8" t="s">
        <v>10</v>
      </c>
      <c r="D17" s="8"/>
      <c r="E17" s="7"/>
      <c r="F17" s="7" t="s">
        <v>12</v>
      </c>
      <c r="G17" s="8"/>
      <c r="H17" s="8"/>
      <c r="I17" s="8"/>
      <c r="J17" s="9"/>
    </row>
    <row r="18" spans="2:22" x14ac:dyDescent="0.2">
      <c r="E18" s="1"/>
      <c r="F18" s="1"/>
    </row>
    <row r="19" spans="2:22" x14ac:dyDescent="0.2">
      <c r="D19" s="1"/>
      <c r="E19" s="1"/>
      <c r="F19" s="1"/>
    </row>
    <row r="20" spans="2:22" x14ac:dyDescent="0.2">
      <c r="D20" s="1"/>
      <c r="E20" s="1"/>
      <c r="F20" s="1"/>
    </row>
    <row r="21" spans="2:22" x14ac:dyDescent="0.2">
      <c r="D21" s="1"/>
      <c r="E21" s="1"/>
      <c r="F21" s="1"/>
      <c r="M21" t="s">
        <v>24</v>
      </c>
    </row>
    <row r="22" spans="2:22" ht="15" thickBot="1" x14ac:dyDescent="0.25">
      <c r="D22" s="1"/>
      <c r="E22" s="1"/>
      <c r="F22" s="1"/>
    </row>
    <row r="23" spans="2:22" x14ac:dyDescent="0.2">
      <c r="B23" s="107" t="s">
        <v>15</v>
      </c>
      <c r="C23" s="108"/>
      <c r="D23" s="108"/>
      <c r="E23" s="109"/>
      <c r="F23" s="1"/>
      <c r="M23" s="16" t="s">
        <v>17</v>
      </c>
      <c r="N23" s="17">
        <v>0</v>
      </c>
      <c r="O23" s="17" t="s">
        <v>18</v>
      </c>
      <c r="P23" s="23">
        <v>0.31659999999999999</v>
      </c>
      <c r="Q23" s="17" t="s">
        <v>19</v>
      </c>
      <c r="R23" s="24">
        <v>3166</v>
      </c>
      <c r="S23" s="17" t="s">
        <v>20</v>
      </c>
      <c r="T23" s="17">
        <v>10000</v>
      </c>
      <c r="U23" s="17" t="s">
        <v>25</v>
      </c>
      <c r="V23" s="25">
        <v>1246233</v>
      </c>
    </row>
    <row r="24" spans="2:22" x14ac:dyDescent="0.2">
      <c r="B24" s="2" t="s">
        <v>4</v>
      </c>
      <c r="C24" s="3" t="s">
        <v>1</v>
      </c>
      <c r="D24" s="3" t="s">
        <v>2</v>
      </c>
      <c r="E24" s="4" t="s">
        <v>3</v>
      </c>
      <c r="F24" s="1"/>
      <c r="G24" s="22" t="s">
        <v>14</v>
      </c>
      <c r="M24" s="2" t="s">
        <v>17</v>
      </c>
      <c r="N24" s="3">
        <v>1</v>
      </c>
      <c r="O24" s="3" t="s">
        <v>18</v>
      </c>
      <c r="P24" s="5">
        <v>0.20069999999999999</v>
      </c>
      <c r="Q24" s="3" t="s">
        <v>19</v>
      </c>
      <c r="R24" s="14">
        <v>2007</v>
      </c>
      <c r="S24" s="3" t="s">
        <v>20</v>
      </c>
      <c r="T24" s="3">
        <v>10000</v>
      </c>
      <c r="U24" s="3" t="s">
        <v>25</v>
      </c>
      <c r="V24" s="26">
        <v>2490689</v>
      </c>
    </row>
    <row r="25" spans="2:22" x14ac:dyDescent="0.2">
      <c r="B25" s="11">
        <v>0</v>
      </c>
      <c r="C25" s="5">
        <v>0.33260000000000001</v>
      </c>
      <c r="D25" s="14">
        <v>3326</v>
      </c>
      <c r="E25" s="4">
        <v>10000</v>
      </c>
      <c r="F25" s="1"/>
      <c r="G25" s="1">
        <v>0.32150000000000001</v>
      </c>
      <c r="M25" s="2" t="s">
        <v>17</v>
      </c>
      <c r="N25" s="3">
        <v>2</v>
      </c>
      <c r="O25" s="3" t="s">
        <v>18</v>
      </c>
      <c r="P25" s="5">
        <v>0.12230000000000001</v>
      </c>
      <c r="Q25" s="3" t="s">
        <v>19</v>
      </c>
      <c r="R25" s="14">
        <v>1223</v>
      </c>
      <c r="S25" s="3" t="s">
        <v>20</v>
      </c>
      <c r="T25" s="3">
        <v>10000</v>
      </c>
      <c r="U25" s="3" t="s">
        <v>25</v>
      </c>
      <c r="V25" s="26">
        <v>3738401</v>
      </c>
    </row>
    <row r="26" spans="2:22" x14ac:dyDescent="0.2">
      <c r="B26" s="11">
        <v>0.5</v>
      </c>
      <c r="C26" s="5">
        <v>0.22459999999999999</v>
      </c>
      <c r="D26" s="14">
        <v>2246</v>
      </c>
      <c r="E26" s="4">
        <v>10000</v>
      </c>
      <c r="F26" s="1"/>
      <c r="G26" s="1">
        <v>0.19689999999999999</v>
      </c>
      <c r="M26" s="2" t="s">
        <v>17</v>
      </c>
      <c r="N26" s="3">
        <v>3</v>
      </c>
      <c r="O26" s="3" t="s">
        <v>18</v>
      </c>
      <c r="P26" s="5">
        <v>6.3200000000000006E-2</v>
      </c>
      <c r="Q26" s="3" t="s">
        <v>19</v>
      </c>
      <c r="R26" s="14">
        <v>632</v>
      </c>
      <c r="S26" s="3" t="s">
        <v>20</v>
      </c>
      <c r="T26" s="3">
        <v>10000</v>
      </c>
      <c r="U26" s="3" t="s">
        <v>25</v>
      </c>
      <c r="V26" s="26">
        <v>4985169</v>
      </c>
    </row>
    <row r="27" spans="2:22" x14ac:dyDescent="0.2">
      <c r="B27" s="11">
        <v>1</v>
      </c>
      <c r="C27" s="5">
        <v>0.126</v>
      </c>
      <c r="D27" s="14">
        <v>1260</v>
      </c>
      <c r="E27" s="4">
        <v>10000</v>
      </c>
      <c r="G27" s="1">
        <v>0.11609999999999999</v>
      </c>
      <c r="M27" s="2" t="s">
        <v>17</v>
      </c>
      <c r="N27" s="3">
        <v>4</v>
      </c>
      <c r="O27" s="3" t="s">
        <v>18</v>
      </c>
      <c r="P27" s="5">
        <v>2.29E-2</v>
      </c>
      <c r="Q27" s="3" t="s">
        <v>19</v>
      </c>
      <c r="R27" s="14">
        <v>229</v>
      </c>
      <c r="S27" s="3" t="s">
        <v>20</v>
      </c>
      <c r="T27" s="3">
        <v>10000</v>
      </c>
      <c r="U27" s="3" t="s">
        <v>25</v>
      </c>
      <c r="V27" s="26">
        <v>6236273</v>
      </c>
    </row>
    <row r="28" spans="2:22" x14ac:dyDescent="0.2">
      <c r="B28" s="11">
        <v>1.5</v>
      </c>
      <c r="C28" s="5">
        <v>5.91E-2</v>
      </c>
      <c r="D28" s="14">
        <v>591</v>
      </c>
      <c r="E28" s="4">
        <v>10000</v>
      </c>
      <c r="G28" s="1">
        <v>5.6309999999999999E-2</v>
      </c>
      <c r="M28" s="2" t="s">
        <v>17</v>
      </c>
      <c r="N28" s="3">
        <v>5</v>
      </c>
      <c r="O28" s="3" t="s">
        <v>18</v>
      </c>
      <c r="P28" s="5">
        <v>8.3719999999999992E-3</v>
      </c>
      <c r="Q28" s="3" t="s">
        <v>19</v>
      </c>
      <c r="R28" s="3">
        <v>200</v>
      </c>
      <c r="S28" s="3" t="s">
        <v>20</v>
      </c>
      <c r="T28" s="14">
        <v>23888</v>
      </c>
      <c r="U28" s="3" t="s">
        <v>25</v>
      </c>
      <c r="V28" s="26">
        <v>9218745</v>
      </c>
    </row>
    <row r="29" spans="2:22" x14ac:dyDescent="0.2">
      <c r="B29" s="11">
        <v>2</v>
      </c>
      <c r="C29" s="5">
        <v>2.4500000000000001E-2</v>
      </c>
      <c r="D29" s="14">
        <v>245</v>
      </c>
      <c r="E29" s="4">
        <v>10000</v>
      </c>
      <c r="G29" s="1">
        <v>2.315E-2</v>
      </c>
      <c r="M29" s="2" t="s">
        <v>17</v>
      </c>
      <c r="N29" s="3">
        <v>6</v>
      </c>
      <c r="O29" s="3" t="s">
        <v>18</v>
      </c>
      <c r="P29" s="5">
        <v>2.1080000000000001E-3</v>
      </c>
      <c r="Q29" s="3" t="s">
        <v>19</v>
      </c>
      <c r="R29" s="3">
        <v>200</v>
      </c>
      <c r="S29" s="3" t="s">
        <v>20</v>
      </c>
      <c r="T29" s="14">
        <v>94884</v>
      </c>
      <c r="U29" s="3" t="s">
        <v>25</v>
      </c>
      <c r="V29" s="26">
        <v>21089401</v>
      </c>
    </row>
    <row r="30" spans="2:22" x14ac:dyDescent="0.2">
      <c r="B30" s="11">
        <v>2.5</v>
      </c>
      <c r="C30" s="5">
        <v>7.2319999999999997E-3</v>
      </c>
      <c r="D30" s="3">
        <v>200</v>
      </c>
      <c r="E30" s="10">
        <v>27653</v>
      </c>
      <c r="G30" s="1">
        <v>7.6280000000000002E-3</v>
      </c>
      <c r="M30" s="2" t="s">
        <v>17</v>
      </c>
      <c r="N30" s="3">
        <v>7</v>
      </c>
      <c r="O30" s="3" t="s">
        <v>18</v>
      </c>
      <c r="P30" s="5">
        <v>3.301E-4</v>
      </c>
      <c r="Q30" s="3" t="s">
        <v>19</v>
      </c>
      <c r="R30" s="3">
        <v>200</v>
      </c>
      <c r="S30" s="3" t="s">
        <v>20</v>
      </c>
      <c r="T30" s="14">
        <v>605962</v>
      </c>
      <c r="U30" s="3" t="s">
        <v>25</v>
      </c>
      <c r="V30" s="26">
        <v>96878105</v>
      </c>
    </row>
    <row r="31" spans="2:22" x14ac:dyDescent="0.2">
      <c r="B31" s="11">
        <v>3</v>
      </c>
      <c r="C31" s="5">
        <v>2.1380000000000001E-3</v>
      </c>
      <c r="D31" s="3">
        <v>200</v>
      </c>
      <c r="E31" s="10">
        <v>93562</v>
      </c>
      <c r="G31" s="1">
        <v>2.2000000000000001E-3</v>
      </c>
      <c r="M31" s="2" t="s">
        <v>21</v>
      </c>
      <c r="N31" s="3" t="s">
        <v>22</v>
      </c>
      <c r="O31" s="3">
        <v>1.4119999999999999</v>
      </c>
      <c r="P31" s="5" t="s">
        <v>23</v>
      </c>
      <c r="Q31" s="3"/>
      <c r="R31" s="3"/>
      <c r="S31" s="3"/>
      <c r="T31" s="3"/>
      <c r="U31" s="3"/>
      <c r="V31" s="4"/>
    </row>
    <row r="32" spans="2:22" x14ac:dyDescent="0.2">
      <c r="B32" s="11">
        <v>3.5</v>
      </c>
      <c r="C32" s="5">
        <v>4.1310000000000001E-4</v>
      </c>
      <c r="D32" s="3">
        <v>200</v>
      </c>
      <c r="E32" s="10">
        <v>484179</v>
      </c>
      <c r="G32" s="1">
        <v>4.8959999999999997E-4</v>
      </c>
      <c r="M32" s="2"/>
      <c r="N32" s="3"/>
      <c r="O32" s="3"/>
      <c r="P32" s="5"/>
      <c r="Q32" s="3"/>
      <c r="R32" s="3"/>
      <c r="S32" s="3"/>
      <c r="T32" s="3"/>
      <c r="U32" s="3"/>
      <c r="V32" s="4"/>
    </row>
    <row r="33" spans="2:22" x14ac:dyDescent="0.2">
      <c r="B33" s="11">
        <v>4</v>
      </c>
      <c r="C33" s="5">
        <v>7.2559999999999996E-5</v>
      </c>
      <c r="D33" s="3">
        <v>200</v>
      </c>
      <c r="E33" s="10">
        <v>2756175</v>
      </c>
      <c r="G33" s="1">
        <v>7.9729999999999997E-5</v>
      </c>
      <c r="M33" s="2"/>
      <c r="N33" s="3"/>
      <c r="O33" s="3"/>
      <c r="P33" s="3"/>
      <c r="Q33" s="3"/>
      <c r="R33" s="3"/>
      <c r="S33" s="3"/>
      <c r="T33" s="3"/>
      <c r="U33" s="3"/>
      <c r="V33" s="4"/>
    </row>
    <row r="34" spans="2:22" ht="15" thickBot="1" x14ac:dyDescent="0.25">
      <c r="B34" s="12">
        <v>4.5</v>
      </c>
      <c r="C34" s="7">
        <v>8.2320000000000001E-6</v>
      </c>
      <c r="D34" s="8">
        <v>200</v>
      </c>
      <c r="E34" s="21">
        <v>24294389</v>
      </c>
      <c r="G34" s="1">
        <v>8.3960000000000006E-6</v>
      </c>
      <c r="M34" s="2"/>
      <c r="N34" s="3"/>
      <c r="O34" s="3"/>
      <c r="P34" s="3"/>
      <c r="Q34" s="3"/>
      <c r="R34" s="3"/>
      <c r="S34" s="3"/>
      <c r="T34" s="3"/>
      <c r="U34" s="3"/>
      <c r="V34" s="4"/>
    </row>
    <row r="35" spans="2:22" x14ac:dyDescent="0.2">
      <c r="M35" s="2" t="s">
        <v>17</v>
      </c>
      <c r="N35" s="3">
        <v>0</v>
      </c>
      <c r="O35" s="3" t="s">
        <v>18</v>
      </c>
      <c r="P35" s="5">
        <v>0.31659999999999999</v>
      </c>
      <c r="Q35" s="3" t="s">
        <v>19</v>
      </c>
      <c r="R35" s="14">
        <v>3166</v>
      </c>
      <c r="S35" s="3" t="s">
        <v>20</v>
      </c>
      <c r="T35" s="3">
        <v>10000</v>
      </c>
      <c r="U35" s="3" t="s">
        <v>25</v>
      </c>
      <c r="V35" s="26">
        <v>1950502</v>
      </c>
    </row>
    <row r="36" spans="2:22" x14ac:dyDescent="0.2">
      <c r="B36" t="s">
        <v>16</v>
      </c>
      <c r="C36" s="13">
        <v>2692.44</v>
      </c>
      <c r="M36" s="2" t="s">
        <v>17</v>
      </c>
      <c r="N36" s="3">
        <v>1</v>
      </c>
      <c r="O36" s="3" t="s">
        <v>18</v>
      </c>
      <c r="P36" s="5">
        <v>0.20069999999999999</v>
      </c>
      <c r="Q36" s="3" t="s">
        <v>19</v>
      </c>
      <c r="R36" s="14">
        <v>2007</v>
      </c>
      <c r="S36" s="3" t="s">
        <v>20</v>
      </c>
      <c r="T36" s="3">
        <v>10000</v>
      </c>
      <c r="U36" s="3" t="s">
        <v>25</v>
      </c>
      <c r="V36" s="26">
        <v>3889248</v>
      </c>
    </row>
    <row r="37" spans="2:22" x14ac:dyDescent="0.2">
      <c r="E37" s="1"/>
      <c r="M37" s="2" t="s">
        <v>17</v>
      </c>
      <c r="N37" s="3">
        <v>2</v>
      </c>
      <c r="O37" s="3" t="s">
        <v>18</v>
      </c>
      <c r="P37" s="5">
        <v>0.12230000000000001</v>
      </c>
      <c r="Q37" s="3" t="s">
        <v>19</v>
      </c>
      <c r="R37" s="14">
        <v>1223</v>
      </c>
      <c r="S37" s="3" t="s">
        <v>20</v>
      </c>
      <c r="T37" s="3">
        <v>10000</v>
      </c>
      <c r="U37" s="3" t="s">
        <v>25</v>
      </c>
      <c r="V37" s="26">
        <v>5824151</v>
      </c>
    </row>
    <row r="38" spans="2:22" x14ac:dyDescent="0.2">
      <c r="E38" s="1"/>
      <c r="M38" s="2" t="s">
        <v>17</v>
      </c>
      <c r="N38" s="3">
        <v>3</v>
      </c>
      <c r="O38" s="3" t="s">
        <v>18</v>
      </c>
      <c r="P38" s="5">
        <v>6.3200000000000006E-2</v>
      </c>
      <c r="Q38" s="3" t="s">
        <v>19</v>
      </c>
      <c r="R38" s="14">
        <v>632</v>
      </c>
      <c r="S38" s="3" t="s">
        <v>20</v>
      </c>
      <c r="T38" s="3">
        <v>10000</v>
      </c>
      <c r="U38" s="3" t="s">
        <v>25</v>
      </c>
      <c r="V38" s="26">
        <v>7767650</v>
      </c>
    </row>
    <row r="39" spans="2:22" x14ac:dyDescent="0.2">
      <c r="E39" s="1"/>
      <c r="M39" s="2" t="s">
        <v>17</v>
      </c>
      <c r="N39" s="3">
        <v>4</v>
      </c>
      <c r="O39" s="3" t="s">
        <v>18</v>
      </c>
      <c r="P39" s="5">
        <v>2.29E-2</v>
      </c>
      <c r="Q39" s="3" t="s">
        <v>19</v>
      </c>
      <c r="R39" s="14">
        <v>229</v>
      </c>
      <c r="S39" s="3" t="s">
        <v>20</v>
      </c>
      <c r="T39" s="3">
        <v>10000</v>
      </c>
      <c r="U39" s="3" t="s">
        <v>25</v>
      </c>
      <c r="V39" s="26">
        <v>9717778</v>
      </c>
    </row>
    <row r="40" spans="2:22" x14ac:dyDescent="0.2">
      <c r="E40" s="1"/>
      <c r="M40" s="2" t="s">
        <v>17</v>
      </c>
      <c r="N40" s="3">
        <v>5</v>
      </c>
      <c r="O40" s="3" t="s">
        <v>18</v>
      </c>
      <c r="P40" s="5">
        <v>8.3719999999999992E-3</v>
      </c>
      <c r="Q40" s="3" t="s">
        <v>19</v>
      </c>
      <c r="R40" s="3">
        <v>200</v>
      </c>
      <c r="S40" s="3" t="s">
        <v>20</v>
      </c>
      <c r="T40" s="14">
        <v>23888</v>
      </c>
      <c r="U40" s="3" t="s">
        <v>25</v>
      </c>
      <c r="V40" s="26">
        <v>14350337</v>
      </c>
    </row>
    <row r="41" spans="2:22" x14ac:dyDescent="0.2">
      <c r="E41" s="1"/>
      <c r="M41" s="2" t="s">
        <v>17</v>
      </c>
      <c r="N41" s="3">
        <v>6</v>
      </c>
      <c r="O41" s="3" t="s">
        <v>18</v>
      </c>
      <c r="P41" s="5">
        <v>2.1080000000000001E-3</v>
      </c>
      <c r="Q41" s="3" t="s">
        <v>19</v>
      </c>
      <c r="R41" s="3">
        <v>200</v>
      </c>
      <c r="S41" s="3" t="s">
        <v>20</v>
      </c>
      <c r="T41" s="14">
        <v>94884</v>
      </c>
      <c r="U41" s="3" t="s">
        <v>25</v>
      </c>
      <c r="V41" s="26">
        <v>32848552</v>
      </c>
    </row>
    <row r="42" spans="2:22" x14ac:dyDescent="0.2">
      <c r="E42" s="1"/>
      <c r="M42" s="2" t="s">
        <v>17</v>
      </c>
      <c r="N42" s="3">
        <v>7</v>
      </c>
      <c r="O42" s="3" t="s">
        <v>18</v>
      </c>
      <c r="P42" s="5">
        <v>3.301E-4</v>
      </c>
      <c r="Q42" s="3" t="s">
        <v>19</v>
      </c>
      <c r="R42" s="3">
        <v>200</v>
      </c>
      <c r="S42" s="3" t="s">
        <v>20</v>
      </c>
      <c r="T42" s="14">
        <v>605962</v>
      </c>
      <c r="U42" s="3" t="s">
        <v>25</v>
      </c>
      <c r="V42" s="26">
        <v>150882162</v>
      </c>
    </row>
    <row r="43" spans="2:22" ht="15" thickBot="1" x14ac:dyDescent="0.25">
      <c r="E43" s="1"/>
      <c r="M43" s="6" t="s">
        <v>21</v>
      </c>
      <c r="N43" s="8" t="s">
        <v>22</v>
      </c>
      <c r="O43" s="8">
        <v>1.236</v>
      </c>
      <c r="P43" s="8" t="s">
        <v>23</v>
      </c>
      <c r="Q43" s="8"/>
      <c r="R43" s="8"/>
      <c r="S43" s="8"/>
      <c r="T43" s="8"/>
      <c r="U43" s="8"/>
      <c r="V43" s="9"/>
    </row>
    <row r="44" spans="2:22" x14ac:dyDescent="0.2">
      <c r="E44" s="1"/>
    </row>
    <row r="45" spans="2:22" x14ac:dyDescent="0.2">
      <c r="E45" s="1"/>
    </row>
    <row r="46" spans="2:22" x14ac:dyDescent="0.2">
      <c r="E46" s="1"/>
    </row>
    <row r="48" spans="2:22" x14ac:dyDescent="0.2">
      <c r="P48" s="1"/>
    </row>
    <row r="49" spans="13:22" x14ac:dyDescent="0.2">
      <c r="P49" s="1"/>
    </row>
    <row r="50" spans="13:22" ht="15" thickBot="1" x14ac:dyDescent="0.25">
      <c r="P50" s="1"/>
    </row>
    <row r="51" spans="13:22" x14ac:dyDescent="0.2">
      <c r="M51" s="16" t="s">
        <v>17</v>
      </c>
      <c r="N51" s="17">
        <v>0</v>
      </c>
      <c r="O51" s="17" t="s">
        <v>18</v>
      </c>
      <c r="P51" s="23">
        <v>0.30880000000000002</v>
      </c>
      <c r="Q51" s="17" t="s">
        <v>19</v>
      </c>
      <c r="R51" s="17">
        <v>308764</v>
      </c>
      <c r="S51" s="17" t="s">
        <v>20</v>
      </c>
      <c r="T51" s="17">
        <v>1000000</v>
      </c>
      <c r="U51" s="17" t="s">
        <v>25</v>
      </c>
      <c r="V51" s="18">
        <v>124497489</v>
      </c>
    </row>
    <row r="52" spans="13:22" x14ac:dyDescent="0.2">
      <c r="M52" s="2" t="s">
        <v>17</v>
      </c>
      <c r="N52" s="3">
        <v>1</v>
      </c>
      <c r="O52" s="3" t="s">
        <v>18</v>
      </c>
      <c r="P52" s="5">
        <v>0.2072</v>
      </c>
      <c r="Q52" s="3" t="s">
        <v>19</v>
      </c>
      <c r="R52" s="3">
        <v>207214</v>
      </c>
      <c r="S52" s="3" t="s">
        <v>20</v>
      </c>
      <c r="T52" s="3">
        <v>1000000</v>
      </c>
      <c r="U52" s="3" t="s">
        <v>25</v>
      </c>
      <c r="V52" s="4">
        <v>249179097</v>
      </c>
    </row>
    <row r="53" spans="13:22" x14ac:dyDescent="0.2">
      <c r="M53" s="2" t="s">
        <v>17</v>
      </c>
      <c r="N53" s="3">
        <v>2</v>
      </c>
      <c r="O53" s="3" t="s">
        <v>18</v>
      </c>
      <c r="P53" s="5">
        <v>0.12189999999999999</v>
      </c>
      <c r="Q53" s="3" t="s">
        <v>19</v>
      </c>
      <c r="R53" s="3">
        <v>121880</v>
      </c>
      <c r="S53" s="3" t="s">
        <v>20</v>
      </c>
      <c r="T53" s="3">
        <v>1000000</v>
      </c>
      <c r="U53" s="3" t="s">
        <v>25</v>
      </c>
      <c r="V53" s="4">
        <v>374038793</v>
      </c>
    </row>
    <row r="54" spans="13:22" x14ac:dyDescent="0.2">
      <c r="M54" s="2" t="s">
        <v>17</v>
      </c>
      <c r="N54" s="3">
        <v>3</v>
      </c>
      <c r="O54" s="3" t="s">
        <v>18</v>
      </c>
      <c r="P54" s="5">
        <v>6.089E-2</v>
      </c>
      <c r="Q54" s="3" t="s">
        <v>19</v>
      </c>
      <c r="R54" s="3">
        <v>60891</v>
      </c>
      <c r="S54" s="3" t="s">
        <v>20</v>
      </c>
      <c r="T54" s="3">
        <v>1000000</v>
      </c>
      <c r="U54" s="3" t="s">
        <v>25</v>
      </c>
      <c r="V54" s="4">
        <v>499072377</v>
      </c>
    </row>
    <row r="55" spans="13:22" x14ac:dyDescent="0.2">
      <c r="M55" s="2" t="s">
        <v>17</v>
      </c>
      <c r="N55" s="3">
        <v>4</v>
      </c>
      <c r="O55" s="3" t="s">
        <v>18</v>
      </c>
      <c r="P55" s="5">
        <v>2.5360000000000001E-2</v>
      </c>
      <c r="Q55" s="3" t="s">
        <v>19</v>
      </c>
      <c r="R55" s="3">
        <v>25365</v>
      </c>
      <c r="S55" s="3" t="s">
        <v>20</v>
      </c>
      <c r="T55" s="3">
        <v>1000000</v>
      </c>
      <c r="U55" s="3" t="s">
        <v>25</v>
      </c>
      <c r="V55" s="4">
        <v>624091113</v>
      </c>
    </row>
    <row r="56" spans="13:22" x14ac:dyDescent="0.2">
      <c r="M56" s="2" t="s">
        <v>17</v>
      </c>
      <c r="N56" s="3">
        <v>5</v>
      </c>
      <c r="O56" s="3" t="s">
        <v>18</v>
      </c>
      <c r="P56" s="5">
        <v>8.2529999999999999E-3</v>
      </c>
      <c r="Q56" s="3" t="s">
        <v>19</v>
      </c>
      <c r="R56" s="3">
        <v>8253</v>
      </c>
      <c r="S56" s="3" t="s">
        <v>20</v>
      </c>
      <c r="T56" s="3">
        <v>1000000</v>
      </c>
      <c r="U56" s="3" t="s">
        <v>25</v>
      </c>
      <c r="V56" s="4">
        <v>749202697</v>
      </c>
    </row>
    <row r="57" spans="13:22" x14ac:dyDescent="0.2">
      <c r="M57" s="2" t="s">
        <v>17</v>
      </c>
      <c r="N57" s="3">
        <v>6</v>
      </c>
      <c r="O57" s="3" t="s">
        <v>18</v>
      </c>
      <c r="P57" s="5">
        <v>2.0010000000000002E-3</v>
      </c>
      <c r="Q57" s="3" t="s">
        <v>19</v>
      </c>
      <c r="R57" s="3">
        <v>2001</v>
      </c>
      <c r="S57" s="3" t="s">
        <v>20</v>
      </c>
      <c r="T57" s="3">
        <v>1000000</v>
      </c>
      <c r="U57" s="3" t="s">
        <v>25</v>
      </c>
      <c r="V57" s="4">
        <v>874250921</v>
      </c>
    </row>
    <row r="58" spans="13:22" x14ac:dyDescent="0.2">
      <c r="M58" s="2" t="s">
        <v>17</v>
      </c>
      <c r="N58" s="3">
        <v>7</v>
      </c>
      <c r="O58" s="3" t="s">
        <v>18</v>
      </c>
      <c r="P58" s="5">
        <v>3.4099999999999999E-4</v>
      </c>
      <c r="Q58" s="3" t="s">
        <v>19</v>
      </c>
      <c r="R58" s="3">
        <v>341</v>
      </c>
      <c r="S58" s="3" t="s">
        <v>20</v>
      </c>
      <c r="T58" s="3">
        <v>1000000</v>
      </c>
      <c r="U58" s="3" t="s">
        <v>25</v>
      </c>
      <c r="V58" s="4">
        <v>999304033</v>
      </c>
    </row>
    <row r="59" spans="13:22" x14ac:dyDescent="0.2">
      <c r="M59" s="2" t="s">
        <v>21</v>
      </c>
      <c r="N59" s="3" t="s">
        <v>22</v>
      </c>
      <c r="O59" s="3">
        <v>13.353</v>
      </c>
      <c r="P59" s="3" t="s">
        <v>23</v>
      </c>
      <c r="Q59" s="3"/>
      <c r="R59" s="3"/>
      <c r="S59" s="3"/>
      <c r="T59" s="3"/>
      <c r="U59" s="3"/>
      <c r="V59" s="4"/>
    </row>
    <row r="60" spans="13:22" x14ac:dyDescent="0.2">
      <c r="M60" s="2"/>
      <c r="N60" s="3"/>
      <c r="O60" s="3"/>
      <c r="P60" s="3"/>
      <c r="Q60" s="3"/>
      <c r="R60" s="3"/>
      <c r="S60" s="3"/>
      <c r="T60" s="3"/>
      <c r="U60" s="3"/>
      <c r="V60" s="4"/>
    </row>
    <row r="61" spans="13:22" x14ac:dyDescent="0.2">
      <c r="M61" s="2"/>
      <c r="N61" s="3"/>
      <c r="O61" s="3"/>
      <c r="P61" s="3"/>
      <c r="Q61" s="3"/>
      <c r="R61" s="3"/>
      <c r="S61" s="3"/>
      <c r="T61" s="3"/>
      <c r="U61" s="3"/>
      <c r="V61" s="4"/>
    </row>
    <row r="62" spans="13:22" x14ac:dyDescent="0.2">
      <c r="M62" s="2"/>
      <c r="N62" s="3"/>
      <c r="O62" s="3"/>
      <c r="P62" s="3"/>
      <c r="Q62" s="3"/>
      <c r="R62" s="3"/>
      <c r="S62" s="3"/>
      <c r="T62" s="3"/>
      <c r="U62" s="3"/>
      <c r="V62" s="4"/>
    </row>
    <row r="63" spans="13:22" x14ac:dyDescent="0.2">
      <c r="M63" s="2"/>
      <c r="N63" s="3"/>
      <c r="O63" s="3"/>
      <c r="P63" s="3"/>
      <c r="Q63" s="3"/>
      <c r="R63" s="3"/>
      <c r="S63" s="3"/>
      <c r="T63" s="3"/>
      <c r="U63" s="3"/>
      <c r="V63" s="4"/>
    </row>
    <row r="64" spans="13:22" x14ac:dyDescent="0.2">
      <c r="M64" s="2" t="s">
        <v>17</v>
      </c>
      <c r="N64" s="3">
        <v>0</v>
      </c>
      <c r="O64" s="3" t="s">
        <v>18</v>
      </c>
      <c r="P64" s="5">
        <v>0.30880000000000002</v>
      </c>
      <c r="Q64" s="3" t="s">
        <v>19</v>
      </c>
      <c r="R64" s="3">
        <v>308764</v>
      </c>
      <c r="S64" s="3" t="s">
        <v>20</v>
      </c>
      <c r="T64" s="3">
        <v>1000000</v>
      </c>
      <c r="U64" s="3" t="s">
        <v>25</v>
      </c>
      <c r="V64" s="4">
        <v>194226119</v>
      </c>
    </row>
    <row r="65" spans="2:33" x14ac:dyDescent="0.2">
      <c r="M65" s="2" t="s">
        <v>17</v>
      </c>
      <c r="N65" s="3">
        <v>1</v>
      </c>
      <c r="O65" s="3" t="s">
        <v>18</v>
      </c>
      <c r="P65" s="5">
        <v>0.2072</v>
      </c>
      <c r="Q65" s="3" t="s">
        <v>19</v>
      </c>
      <c r="R65" s="3">
        <v>207214</v>
      </c>
      <c r="S65" s="3" t="s">
        <v>20</v>
      </c>
      <c r="T65" s="3">
        <v>1000000</v>
      </c>
      <c r="U65" s="3" t="s">
        <v>25</v>
      </c>
      <c r="V65" s="4">
        <v>388479731</v>
      </c>
    </row>
    <row r="66" spans="2:33" x14ac:dyDescent="0.2">
      <c r="M66" s="2" t="s">
        <v>17</v>
      </c>
      <c r="N66" s="3">
        <v>2</v>
      </c>
      <c r="O66" s="3" t="s">
        <v>18</v>
      </c>
      <c r="P66" s="5">
        <v>0.12189999999999999</v>
      </c>
      <c r="Q66" s="3" t="s">
        <v>19</v>
      </c>
      <c r="R66" s="3">
        <v>121880</v>
      </c>
      <c r="S66" s="3" t="s">
        <v>20</v>
      </c>
      <c r="T66" s="3">
        <v>1000000</v>
      </c>
      <c r="U66" s="3" t="s">
        <v>25</v>
      </c>
      <c r="V66" s="4">
        <v>583039868</v>
      </c>
    </row>
    <row r="67" spans="2:33" x14ac:dyDescent="0.2">
      <c r="M67" s="2" t="s">
        <v>17</v>
      </c>
      <c r="N67" s="3">
        <v>3</v>
      </c>
      <c r="O67" s="3" t="s">
        <v>18</v>
      </c>
      <c r="P67" s="5">
        <v>6.089E-2</v>
      </c>
      <c r="Q67" s="3" t="s">
        <v>19</v>
      </c>
      <c r="R67" s="3">
        <v>60891</v>
      </c>
      <c r="S67" s="3" t="s">
        <v>20</v>
      </c>
      <c r="T67" s="3">
        <v>1000000</v>
      </c>
      <c r="U67" s="3" t="s">
        <v>25</v>
      </c>
      <c r="V67" s="4">
        <v>777692811</v>
      </c>
    </row>
    <row r="68" spans="2:33" x14ac:dyDescent="0.2">
      <c r="M68" s="2" t="s">
        <v>17</v>
      </c>
      <c r="N68" s="3">
        <v>4</v>
      </c>
      <c r="O68" s="3" t="s">
        <v>18</v>
      </c>
      <c r="P68" s="5">
        <v>2.5360000000000001E-2</v>
      </c>
      <c r="Q68" s="3" t="s">
        <v>19</v>
      </c>
      <c r="R68" s="3">
        <v>25365</v>
      </c>
      <c r="S68" s="3" t="s">
        <v>20</v>
      </c>
      <c r="T68" s="3">
        <v>1000000</v>
      </c>
      <c r="U68" s="3" t="s">
        <v>25</v>
      </c>
      <c r="V68" s="4">
        <v>972393088</v>
      </c>
    </row>
    <row r="69" spans="2:33" x14ac:dyDescent="0.2">
      <c r="M69" s="2" t="s">
        <v>17</v>
      </c>
      <c r="N69" s="3">
        <v>5</v>
      </c>
      <c r="O69" s="3" t="s">
        <v>18</v>
      </c>
      <c r="P69" s="5">
        <v>8.2529999999999999E-3</v>
      </c>
      <c r="Q69" s="3" t="s">
        <v>19</v>
      </c>
      <c r="R69" s="3">
        <v>8253</v>
      </c>
      <c r="S69" s="3" t="s">
        <v>20</v>
      </c>
      <c r="T69" s="3">
        <v>1000000</v>
      </c>
      <c r="U69" s="3" t="s">
        <v>25</v>
      </c>
      <c r="V69" s="4">
        <v>1167125533</v>
      </c>
    </row>
    <row r="70" spans="2:33" x14ac:dyDescent="0.2">
      <c r="M70" s="2" t="s">
        <v>17</v>
      </c>
      <c r="N70" s="3">
        <v>6</v>
      </c>
      <c r="O70" s="3" t="s">
        <v>18</v>
      </c>
      <c r="P70" s="5">
        <v>2.0010000000000002E-3</v>
      </c>
      <c r="Q70" s="3" t="s">
        <v>19</v>
      </c>
      <c r="R70" s="3">
        <v>2001</v>
      </c>
      <c r="S70" s="3" t="s">
        <v>20</v>
      </c>
      <c r="T70" s="3">
        <v>1000000</v>
      </c>
      <c r="U70" s="3" t="s">
        <v>25</v>
      </c>
      <c r="V70" s="4">
        <v>1361844243</v>
      </c>
    </row>
    <row r="71" spans="2:33" x14ac:dyDescent="0.2">
      <c r="M71" s="2" t="s">
        <v>17</v>
      </c>
      <c r="N71" s="3">
        <v>7</v>
      </c>
      <c r="O71" s="3" t="s">
        <v>18</v>
      </c>
      <c r="P71" s="5">
        <v>3.4099999999999999E-4</v>
      </c>
      <c r="Q71" s="3" t="s">
        <v>19</v>
      </c>
      <c r="R71" s="3">
        <v>341</v>
      </c>
      <c r="S71" s="3" t="s">
        <v>20</v>
      </c>
      <c r="T71" s="3">
        <v>1000000</v>
      </c>
      <c r="U71" s="3" t="s">
        <v>25</v>
      </c>
      <c r="V71" s="4">
        <v>1556523767</v>
      </c>
    </row>
    <row r="72" spans="2:33" ht="15" thickBot="1" x14ac:dyDescent="0.25">
      <c r="M72" s="6" t="s">
        <v>21</v>
      </c>
      <c r="N72" s="8" t="s">
        <v>22</v>
      </c>
      <c r="O72" s="8">
        <v>13.025</v>
      </c>
      <c r="P72" s="8" t="s">
        <v>23</v>
      </c>
      <c r="Q72" s="8"/>
      <c r="R72" s="8"/>
      <c r="S72" s="8"/>
      <c r="T72" s="8"/>
      <c r="U72" s="8"/>
      <c r="V72" s="9"/>
    </row>
    <row r="75" spans="2:33" ht="15" thickBot="1" x14ac:dyDescent="0.25">
      <c r="B75" t="s">
        <v>29</v>
      </c>
      <c r="D75" t="s">
        <v>27</v>
      </c>
      <c r="M75" t="s">
        <v>26</v>
      </c>
      <c r="O75" t="s">
        <v>27</v>
      </c>
      <c r="X75" t="s">
        <v>24</v>
      </c>
      <c r="Z75" t="s">
        <v>27</v>
      </c>
    </row>
    <row r="76" spans="2:33" x14ac:dyDescent="0.2">
      <c r="B76" s="16" t="s">
        <v>17</v>
      </c>
      <c r="C76" s="17">
        <v>0</v>
      </c>
      <c r="D76" s="17" t="s">
        <v>18</v>
      </c>
      <c r="E76" s="23">
        <v>0.308</v>
      </c>
      <c r="F76" s="17" t="s">
        <v>19</v>
      </c>
      <c r="G76" s="17">
        <v>30804</v>
      </c>
      <c r="H76" s="17" t="s">
        <v>20</v>
      </c>
      <c r="I76" s="17">
        <v>100000</v>
      </c>
      <c r="J76" s="17" t="s">
        <v>25</v>
      </c>
      <c r="K76" s="25">
        <v>7915953</v>
      </c>
      <c r="M76" s="16" t="s">
        <v>17</v>
      </c>
      <c r="N76" s="17">
        <v>0</v>
      </c>
      <c r="O76" s="17" t="s">
        <v>18</v>
      </c>
      <c r="P76" s="23">
        <v>0.308</v>
      </c>
      <c r="Q76" s="17" t="s">
        <v>19</v>
      </c>
      <c r="R76" s="17">
        <v>30804</v>
      </c>
      <c r="S76" s="17" t="s">
        <v>20</v>
      </c>
      <c r="T76" s="17">
        <v>100000</v>
      </c>
      <c r="U76" s="17" t="s">
        <v>25</v>
      </c>
      <c r="V76" s="25">
        <v>12439649</v>
      </c>
      <c r="X76" s="16" t="s">
        <v>17</v>
      </c>
      <c r="Y76" s="17">
        <v>0</v>
      </c>
      <c r="Z76" s="17" t="s">
        <v>18</v>
      </c>
      <c r="AA76" s="23">
        <v>0.308</v>
      </c>
      <c r="AB76" s="17" t="s">
        <v>19</v>
      </c>
      <c r="AC76" s="17">
        <v>30804</v>
      </c>
      <c r="AD76" s="17" t="s">
        <v>20</v>
      </c>
      <c r="AE76" s="17">
        <v>100000</v>
      </c>
      <c r="AF76" s="17" t="s">
        <v>25</v>
      </c>
      <c r="AG76" s="25">
        <v>19397431</v>
      </c>
    </row>
    <row r="77" spans="2:33" x14ac:dyDescent="0.2">
      <c r="B77" s="2" t="s">
        <v>17</v>
      </c>
      <c r="C77" s="3">
        <v>1</v>
      </c>
      <c r="D77" s="3" t="s">
        <v>18</v>
      </c>
      <c r="E77" s="5">
        <v>0.2082</v>
      </c>
      <c r="F77" s="3" t="s">
        <v>19</v>
      </c>
      <c r="G77" s="3">
        <v>20815</v>
      </c>
      <c r="H77" s="3" t="s">
        <v>20</v>
      </c>
      <c r="I77" s="3">
        <v>100000</v>
      </c>
      <c r="J77" s="3" t="s">
        <v>25</v>
      </c>
      <c r="K77" s="26">
        <v>15865993</v>
      </c>
      <c r="M77" s="2" t="s">
        <v>17</v>
      </c>
      <c r="N77" s="3">
        <v>1</v>
      </c>
      <c r="O77" s="3" t="s">
        <v>18</v>
      </c>
      <c r="P77" s="5">
        <v>0.2082</v>
      </c>
      <c r="Q77" s="3" t="s">
        <v>19</v>
      </c>
      <c r="R77" s="3">
        <v>20815</v>
      </c>
      <c r="S77" s="3" t="s">
        <v>20</v>
      </c>
      <c r="T77" s="3">
        <v>100000</v>
      </c>
      <c r="U77" s="3" t="s">
        <v>25</v>
      </c>
      <c r="V77" s="26">
        <v>24916649</v>
      </c>
      <c r="X77" s="2" t="s">
        <v>17</v>
      </c>
      <c r="Y77" s="3">
        <v>1</v>
      </c>
      <c r="Z77" s="3" t="s">
        <v>18</v>
      </c>
      <c r="AA77" s="5">
        <v>0.2082</v>
      </c>
      <c r="AB77" s="3" t="s">
        <v>19</v>
      </c>
      <c r="AC77" s="3">
        <v>20815</v>
      </c>
      <c r="AD77" s="3" t="s">
        <v>20</v>
      </c>
      <c r="AE77" s="3">
        <v>100000</v>
      </c>
      <c r="AF77" s="3" t="s">
        <v>25</v>
      </c>
      <c r="AG77" s="26">
        <v>38853999</v>
      </c>
    </row>
    <row r="78" spans="2:33" x14ac:dyDescent="0.2">
      <c r="B78" s="2" t="s">
        <v>17</v>
      </c>
      <c r="C78" s="3">
        <v>2</v>
      </c>
      <c r="D78" s="3" t="s">
        <v>18</v>
      </c>
      <c r="E78" s="5">
        <v>0.1208</v>
      </c>
      <c r="F78" s="3" t="s">
        <v>19</v>
      </c>
      <c r="G78" s="3">
        <v>12077</v>
      </c>
      <c r="H78" s="3" t="s">
        <v>20</v>
      </c>
      <c r="I78" s="3">
        <v>100000</v>
      </c>
      <c r="J78" s="3" t="s">
        <v>25</v>
      </c>
      <c r="K78" s="26">
        <v>23831177</v>
      </c>
      <c r="M78" s="2" t="s">
        <v>17</v>
      </c>
      <c r="N78" s="3">
        <v>2</v>
      </c>
      <c r="O78" s="3" t="s">
        <v>18</v>
      </c>
      <c r="P78" s="5">
        <v>0.1208</v>
      </c>
      <c r="Q78" s="3" t="s">
        <v>19</v>
      </c>
      <c r="R78" s="3">
        <v>12077</v>
      </c>
      <c r="S78" s="3" t="s">
        <v>20</v>
      </c>
      <c r="T78" s="3">
        <v>100000</v>
      </c>
      <c r="U78" s="3" t="s">
        <v>25</v>
      </c>
      <c r="V78" s="26">
        <v>37406041</v>
      </c>
      <c r="X78" s="2" t="s">
        <v>17</v>
      </c>
      <c r="Y78" s="3">
        <v>2</v>
      </c>
      <c r="Z78" s="3" t="s">
        <v>18</v>
      </c>
      <c r="AA78" s="5">
        <v>0.1208</v>
      </c>
      <c r="AB78" s="3" t="s">
        <v>19</v>
      </c>
      <c r="AC78" s="3">
        <v>12077</v>
      </c>
      <c r="AD78" s="3" t="s">
        <v>20</v>
      </c>
      <c r="AE78" s="3">
        <v>100000</v>
      </c>
      <c r="AF78" s="3" t="s">
        <v>25</v>
      </c>
      <c r="AG78" s="26">
        <v>58317649</v>
      </c>
    </row>
    <row r="79" spans="2:33" x14ac:dyDescent="0.2">
      <c r="B79" s="2" t="s">
        <v>17</v>
      </c>
      <c r="C79" s="3">
        <v>3</v>
      </c>
      <c r="D79" s="3" t="s">
        <v>18</v>
      </c>
      <c r="E79" s="5">
        <v>6.0659999999999999E-2</v>
      </c>
      <c r="F79" s="3" t="s">
        <v>19</v>
      </c>
      <c r="G79" s="3">
        <v>6066</v>
      </c>
      <c r="H79" s="3" t="s">
        <v>20</v>
      </c>
      <c r="I79" s="3">
        <v>100000</v>
      </c>
      <c r="J79" s="3" t="s">
        <v>25</v>
      </c>
      <c r="K79" s="26">
        <v>31795865</v>
      </c>
      <c r="M79" s="2" t="s">
        <v>17</v>
      </c>
      <c r="N79" s="3">
        <v>3</v>
      </c>
      <c r="O79" s="3" t="s">
        <v>18</v>
      </c>
      <c r="P79" s="5">
        <v>6.0659999999999999E-2</v>
      </c>
      <c r="Q79" s="3" t="s">
        <v>19</v>
      </c>
      <c r="R79" s="3">
        <v>6066</v>
      </c>
      <c r="S79" s="3" t="s">
        <v>20</v>
      </c>
      <c r="T79" s="3">
        <v>100000</v>
      </c>
      <c r="U79" s="3" t="s">
        <v>25</v>
      </c>
      <c r="V79" s="26">
        <v>49907897</v>
      </c>
      <c r="X79" s="2" t="s">
        <v>17</v>
      </c>
      <c r="Y79" s="3">
        <v>3</v>
      </c>
      <c r="Z79" s="3" t="s">
        <v>18</v>
      </c>
      <c r="AA79" s="5">
        <v>6.0659999999999999E-2</v>
      </c>
      <c r="AB79" s="3" t="s">
        <v>19</v>
      </c>
      <c r="AC79" s="3">
        <v>6066</v>
      </c>
      <c r="AD79" s="3" t="s">
        <v>20</v>
      </c>
      <c r="AE79" s="3">
        <v>100000</v>
      </c>
      <c r="AF79" s="3" t="s">
        <v>25</v>
      </c>
      <c r="AG79" s="26">
        <v>77775203</v>
      </c>
    </row>
    <row r="80" spans="2:33" x14ac:dyDescent="0.2">
      <c r="B80" s="2" t="s">
        <v>17</v>
      </c>
      <c r="C80" s="3">
        <v>4</v>
      </c>
      <c r="D80" s="3" t="s">
        <v>18</v>
      </c>
      <c r="E80" s="5">
        <v>2.5309999999999999E-2</v>
      </c>
      <c r="F80" s="3" t="s">
        <v>19</v>
      </c>
      <c r="G80" s="3">
        <v>2531</v>
      </c>
      <c r="H80" s="3" t="s">
        <v>20</v>
      </c>
      <c r="I80" s="3">
        <v>100000</v>
      </c>
      <c r="J80" s="3" t="s">
        <v>25</v>
      </c>
      <c r="K80" s="26">
        <v>39785593</v>
      </c>
      <c r="M80" s="2" t="s">
        <v>17</v>
      </c>
      <c r="N80" s="3">
        <v>4</v>
      </c>
      <c r="O80" s="3" t="s">
        <v>18</v>
      </c>
      <c r="P80" s="5">
        <v>2.5309999999999999E-2</v>
      </c>
      <c r="Q80" s="3" t="s">
        <v>19</v>
      </c>
      <c r="R80" s="3">
        <v>2531</v>
      </c>
      <c r="S80" s="3" t="s">
        <v>20</v>
      </c>
      <c r="T80" s="3">
        <v>100000</v>
      </c>
      <c r="U80" s="3" t="s">
        <v>25</v>
      </c>
      <c r="V80" s="26">
        <v>62413801</v>
      </c>
      <c r="X80" s="2" t="s">
        <v>17</v>
      </c>
      <c r="Y80" s="3">
        <v>4</v>
      </c>
      <c r="Z80" s="3" t="s">
        <v>18</v>
      </c>
      <c r="AA80" s="5">
        <v>2.5309999999999999E-2</v>
      </c>
      <c r="AB80" s="3" t="s">
        <v>19</v>
      </c>
      <c r="AC80" s="3">
        <v>2531</v>
      </c>
      <c r="AD80" s="3" t="s">
        <v>20</v>
      </c>
      <c r="AE80" s="3">
        <v>100000</v>
      </c>
      <c r="AF80" s="3" t="s">
        <v>25</v>
      </c>
      <c r="AG80" s="26">
        <v>97272394</v>
      </c>
    </row>
    <row r="81" spans="2:33" x14ac:dyDescent="0.2">
      <c r="B81" s="2" t="s">
        <v>17</v>
      </c>
      <c r="C81" s="3">
        <v>5</v>
      </c>
      <c r="D81" s="3" t="s">
        <v>18</v>
      </c>
      <c r="E81" s="5">
        <v>7.8600000000000007E-3</v>
      </c>
      <c r="F81" s="3" t="s">
        <v>19</v>
      </c>
      <c r="G81" s="3">
        <v>786</v>
      </c>
      <c r="H81" s="3" t="s">
        <v>20</v>
      </c>
      <c r="I81" s="3">
        <v>100000</v>
      </c>
      <c r="J81" s="3" t="s">
        <v>25</v>
      </c>
      <c r="K81" s="26">
        <v>47755313</v>
      </c>
      <c r="M81" s="2" t="s">
        <v>17</v>
      </c>
      <c r="N81" s="3">
        <v>5</v>
      </c>
      <c r="O81" s="3" t="s">
        <v>18</v>
      </c>
      <c r="P81" s="5">
        <v>7.8600000000000007E-3</v>
      </c>
      <c r="Q81" s="3" t="s">
        <v>19</v>
      </c>
      <c r="R81" s="3">
        <v>786</v>
      </c>
      <c r="S81" s="3" t="s">
        <v>20</v>
      </c>
      <c r="T81" s="3">
        <v>100000</v>
      </c>
      <c r="U81" s="3" t="s">
        <v>25</v>
      </c>
      <c r="V81" s="26">
        <v>74897505</v>
      </c>
      <c r="X81" s="2" t="s">
        <v>17</v>
      </c>
      <c r="Y81" s="3">
        <v>5</v>
      </c>
      <c r="Z81" s="3" t="s">
        <v>18</v>
      </c>
      <c r="AA81" s="5">
        <v>7.8600000000000007E-3</v>
      </c>
      <c r="AB81" s="3" t="s">
        <v>19</v>
      </c>
      <c r="AC81" s="3">
        <v>786</v>
      </c>
      <c r="AD81" s="3" t="s">
        <v>20</v>
      </c>
      <c r="AE81" s="3">
        <v>100000</v>
      </c>
      <c r="AF81" s="3" t="s">
        <v>25</v>
      </c>
      <c r="AG81" s="4">
        <v>116744977</v>
      </c>
    </row>
    <row r="82" spans="2:33" x14ac:dyDescent="0.2">
      <c r="B82" s="2" t="s">
        <v>17</v>
      </c>
      <c r="C82" s="3">
        <v>6</v>
      </c>
      <c r="D82" s="3" t="s">
        <v>18</v>
      </c>
      <c r="E82" s="5">
        <v>1.9599999999999999E-3</v>
      </c>
      <c r="F82" s="3" t="s">
        <v>19</v>
      </c>
      <c r="G82" s="3">
        <v>196</v>
      </c>
      <c r="H82" s="3" t="s">
        <v>20</v>
      </c>
      <c r="I82" s="3">
        <v>100000</v>
      </c>
      <c r="J82" s="3" t="s">
        <v>25</v>
      </c>
      <c r="K82" s="26">
        <v>55734465</v>
      </c>
      <c r="M82" s="2" t="s">
        <v>17</v>
      </c>
      <c r="N82" s="3">
        <v>6</v>
      </c>
      <c r="O82" s="3" t="s">
        <v>18</v>
      </c>
      <c r="P82" s="5">
        <v>1.9599999999999999E-3</v>
      </c>
      <c r="Q82" s="3" t="s">
        <v>19</v>
      </c>
      <c r="R82" s="3">
        <v>196</v>
      </c>
      <c r="S82" s="3" t="s">
        <v>20</v>
      </c>
      <c r="T82" s="3">
        <v>100000</v>
      </c>
      <c r="U82" s="3" t="s">
        <v>25</v>
      </c>
      <c r="V82" s="26">
        <v>87417697</v>
      </c>
      <c r="X82" s="2" t="s">
        <v>17</v>
      </c>
      <c r="Y82" s="3">
        <v>6</v>
      </c>
      <c r="Z82" s="3" t="s">
        <v>18</v>
      </c>
      <c r="AA82" s="5">
        <v>1.9599999999999999E-3</v>
      </c>
      <c r="AB82" s="3" t="s">
        <v>19</v>
      </c>
      <c r="AC82" s="3">
        <v>196</v>
      </c>
      <c r="AD82" s="3" t="s">
        <v>20</v>
      </c>
      <c r="AE82" s="3">
        <v>100000</v>
      </c>
      <c r="AF82" s="3" t="s">
        <v>25</v>
      </c>
      <c r="AG82" s="4">
        <v>136225769</v>
      </c>
    </row>
    <row r="83" spans="2:33" x14ac:dyDescent="0.2">
      <c r="B83" s="2" t="s">
        <v>17</v>
      </c>
      <c r="C83" s="3">
        <v>7</v>
      </c>
      <c r="D83" s="3" t="s">
        <v>18</v>
      </c>
      <c r="E83" s="5">
        <v>3.6999999999999999E-4</v>
      </c>
      <c r="F83" s="3" t="s">
        <v>19</v>
      </c>
      <c r="G83" s="3">
        <v>37</v>
      </c>
      <c r="H83" s="3" t="s">
        <v>20</v>
      </c>
      <c r="I83" s="3">
        <v>100000</v>
      </c>
      <c r="J83" s="3" t="s">
        <v>25</v>
      </c>
      <c r="K83" s="26">
        <v>63713481</v>
      </c>
      <c r="M83" s="2" t="s">
        <v>17</v>
      </c>
      <c r="N83" s="3">
        <v>7</v>
      </c>
      <c r="O83" s="3" t="s">
        <v>18</v>
      </c>
      <c r="P83" s="5">
        <v>3.6999999999999999E-4</v>
      </c>
      <c r="Q83" s="3" t="s">
        <v>19</v>
      </c>
      <c r="R83" s="3">
        <v>37</v>
      </c>
      <c r="S83" s="3" t="s">
        <v>20</v>
      </c>
      <c r="T83" s="3">
        <v>100000</v>
      </c>
      <c r="U83" s="3" t="s">
        <v>25</v>
      </c>
      <c r="V83" s="26">
        <v>99918393</v>
      </c>
      <c r="X83" s="2" t="s">
        <v>17</v>
      </c>
      <c r="Y83" s="3">
        <v>7</v>
      </c>
      <c r="Z83" s="3" t="s">
        <v>18</v>
      </c>
      <c r="AA83" s="5">
        <v>3.6999999999999999E-4</v>
      </c>
      <c r="AB83" s="3" t="s">
        <v>19</v>
      </c>
      <c r="AC83" s="3">
        <v>37</v>
      </c>
      <c r="AD83" s="3" t="s">
        <v>20</v>
      </c>
      <c r="AE83" s="3">
        <v>100000</v>
      </c>
      <c r="AF83" s="3" t="s">
        <v>25</v>
      </c>
      <c r="AG83" s="4">
        <v>155688199</v>
      </c>
    </row>
    <row r="84" spans="2:33" ht="15" thickBot="1" x14ac:dyDescent="0.25">
      <c r="B84" s="6" t="s">
        <v>21</v>
      </c>
      <c r="C84" s="8" t="s">
        <v>22</v>
      </c>
      <c r="D84" s="15">
        <v>2.3130000000000002</v>
      </c>
      <c r="E84" s="8" t="s">
        <v>23</v>
      </c>
      <c r="F84" s="8"/>
      <c r="G84" s="8"/>
      <c r="H84" s="8"/>
      <c r="I84" s="8"/>
      <c r="J84" s="8"/>
      <c r="K84" s="9"/>
      <c r="M84" s="6" t="s">
        <v>21</v>
      </c>
      <c r="N84" s="8" t="s">
        <v>22</v>
      </c>
      <c r="O84" s="8">
        <v>1.4790000000000001</v>
      </c>
      <c r="P84" s="8" t="s">
        <v>23</v>
      </c>
      <c r="Q84" s="8"/>
      <c r="R84" s="8"/>
      <c r="S84" s="8"/>
      <c r="T84" s="8"/>
      <c r="U84" s="8"/>
      <c r="V84" s="9"/>
      <c r="X84" s="6" t="s">
        <v>21</v>
      </c>
      <c r="Y84" s="8" t="s">
        <v>22</v>
      </c>
      <c r="Z84" s="8">
        <v>1.5960000000000001</v>
      </c>
      <c r="AA84" s="8" t="s">
        <v>23</v>
      </c>
      <c r="AB84" s="8"/>
      <c r="AC84" s="8"/>
      <c r="AD84" s="8"/>
      <c r="AE84" s="8"/>
      <c r="AF84" s="8"/>
      <c r="AG84" s="9"/>
    </row>
    <row r="86" spans="2:33" ht="15" thickBot="1" x14ac:dyDescent="0.25"/>
    <row r="87" spans="2:33" x14ac:dyDescent="0.2">
      <c r="B87" s="16" t="s">
        <v>17</v>
      </c>
      <c r="C87" s="17">
        <v>0</v>
      </c>
      <c r="D87" s="17" t="s">
        <v>18</v>
      </c>
      <c r="E87" s="23">
        <v>0.308</v>
      </c>
      <c r="F87" s="17" t="s">
        <v>19</v>
      </c>
      <c r="G87" s="17">
        <v>30804</v>
      </c>
      <c r="H87" s="17" t="s">
        <v>20</v>
      </c>
      <c r="I87" s="17">
        <v>100000</v>
      </c>
      <c r="J87" s="17" t="s">
        <v>25</v>
      </c>
      <c r="K87" s="18">
        <v>7779777</v>
      </c>
      <c r="M87" s="16" t="s">
        <v>17</v>
      </c>
      <c r="N87" s="17">
        <v>0</v>
      </c>
      <c r="O87" s="17" t="s">
        <v>18</v>
      </c>
      <c r="P87" s="23">
        <v>0.308</v>
      </c>
      <c r="Q87" s="17" t="s">
        <v>19</v>
      </c>
      <c r="R87" s="17">
        <v>30804</v>
      </c>
      <c r="S87" s="17" t="s">
        <v>20</v>
      </c>
      <c r="T87" s="17">
        <v>100000</v>
      </c>
      <c r="U87" s="17" t="s">
        <v>25</v>
      </c>
      <c r="V87" s="18">
        <v>12439649</v>
      </c>
    </row>
    <row r="88" spans="2:33" x14ac:dyDescent="0.2">
      <c r="B88" s="2" t="s">
        <v>17</v>
      </c>
      <c r="C88" s="3">
        <v>1</v>
      </c>
      <c r="D88" s="3" t="s">
        <v>18</v>
      </c>
      <c r="E88" s="5">
        <v>0.2082</v>
      </c>
      <c r="F88" s="3" t="s">
        <v>19</v>
      </c>
      <c r="G88" s="3">
        <v>20815</v>
      </c>
      <c r="H88" s="3" t="s">
        <v>20</v>
      </c>
      <c r="I88" s="3">
        <v>100000</v>
      </c>
      <c r="J88" s="3" t="s">
        <v>25</v>
      </c>
      <c r="K88" s="4">
        <v>15593737</v>
      </c>
      <c r="M88" s="2" t="s">
        <v>17</v>
      </c>
      <c r="N88" s="3">
        <v>1</v>
      </c>
      <c r="O88" s="3" t="s">
        <v>18</v>
      </c>
      <c r="P88" s="5">
        <v>0.2082</v>
      </c>
      <c r="Q88" s="3" t="s">
        <v>19</v>
      </c>
      <c r="R88" s="3">
        <v>20815</v>
      </c>
      <c r="S88" s="3" t="s">
        <v>20</v>
      </c>
      <c r="T88" s="3">
        <v>100000</v>
      </c>
      <c r="U88" s="3" t="s">
        <v>25</v>
      </c>
      <c r="V88" s="4">
        <v>24916649</v>
      </c>
    </row>
    <row r="89" spans="2:33" x14ac:dyDescent="0.2">
      <c r="B89" s="2" t="s">
        <v>17</v>
      </c>
      <c r="C89" s="3">
        <v>2</v>
      </c>
      <c r="D89" s="3" t="s">
        <v>18</v>
      </c>
      <c r="E89" s="5">
        <v>0.1208</v>
      </c>
      <c r="F89" s="3" t="s">
        <v>19</v>
      </c>
      <c r="G89" s="3">
        <v>12077</v>
      </c>
      <c r="H89" s="3" t="s">
        <v>20</v>
      </c>
      <c r="I89" s="3">
        <v>100000</v>
      </c>
      <c r="J89" s="3" t="s">
        <v>25</v>
      </c>
      <c r="K89" s="4">
        <v>23422473</v>
      </c>
      <c r="M89" s="2" t="s">
        <v>17</v>
      </c>
      <c r="N89" s="3">
        <v>2</v>
      </c>
      <c r="O89" s="3" t="s">
        <v>18</v>
      </c>
      <c r="P89" s="5">
        <v>0.1208</v>
      </c>
      <c r="Q89" s="3" t="s">
        <v>19</v>
      </c>
      <c r="R89" s="3">
        <v>12077</v>
      </c>
      <c r="S89" s="3" t="s">
        <v>20</v>
      </c>
      <c r="T89" s="3">
        <v>100000</v>
      </c>
      <c r="U89" s="3" t="s">
        <v>25</v>
      </c>
      <c r="V89" s="4">
        <v>37406041</v>
      </c>
    </row>
    <row r="90" spans="2:33" x14ac:dyDescent="0.2">
      <c r="B90" s="2" t="s">
        <v>17</v>
      </c>
      <c r="C90" s="3">
        <v>3</v>
      </c>
      <c r="D90" s="3" t="s">
        <v>18</v>
      </c>
      <c r="E90" s="5">
        <v>6.0659999999999999E-2</v>
      </c>
      <c r="F90" s="3" t="s">
        <v>19</v>
      </c>
      <c r="G90" s="3">
        <v>6066</v>
      </c>
      <c r="H90" s="3" t="s">
        <v>20</v>
      </c>
      <c r="I90" s="3">
        <v>100000</v>
      </c>
      <c r="J90" s="3" t="s">
        <v>25</v>
      </c>
      <c r="K90" s="4">
        <v>31252969</v>
      </c>
      <c r="M90" s="2" t="s">
        <v>17</v>
      </c>
      <c r="N90" s="3">
        <v>3</v>
      </c>
      <c r="O90" s="3" t="s">
        <v>18</v>
      </c>
      <c r="P90" s="5">
        <v>6.0659999999999999E-2</v>
      </c>
      <c r="Q90" s="3" t="s">
        <v>19</v>
      </c>
      <c r="R90" s="3">
        <v>6066</v>
      </c>
      <c r="S90" s="3" t="s">
        <v>20</v>
      </c>
      <c r="T90" s="3">
        <v>100000</v>
      </c>
      <c r="U90" s="3" t="s">
        <v>25</v>
      </c>
      <c r="V90" s="4">
        <v>49907897</v>
      </c>
    </row>
    <row r="91" spans="2:33" x14ac:dyDescent="0.2">
      <c r="B91" s="2" t="s">
        <v>17</v>
      </c>
      <c r="C91" s="3">
        <v>4</v>
      </c>
      <c r="D91" s="3" t="s">
        <v>18</v>
      </c>
      <c r="E91" s="5">
        <v>2.5309999999999999E-2</v>
      </c>
      <c r="F91" s="3" t="s">
        <v>19</v>
      </c>
      <c r="G91" s="3">
        <v>2531</v>
      </c>
      <c r="H91" s="3" t="s">
        <v>20</v>
      </c>
      <c r="I91" s="3">
        <v>100000</v>
      </c>
      <c r="J91" s="3" t="s">
        <v>25</v>
      </c>
      <c r="K91" s="4">
        <v>39095081</v>
      </c>
      <c r="M91" s="2" t="s">
        <v>17</v>
      </c>
      <c r="N91" s="3">
        <v>4</v>
      </c>
      <c r="O91" s="3" t="s">
        <v>18</v>
      </c>
      <c r="P91" s="5">
        <v>2.5309999999999999E-2</v>
      </c>
      <c r="Q91" s="3" t="s">
        <v>19</v>
      </c>
      <c r="R91" s="3">
        <v>2531</v>
      </c>
      <c r="S91" s="3" t="s">
        <v>20</v>
      </c>
      <c r="T91" s="3">
        <v>100000</v>
      </c>
      <c r="U91" s="3" t="s">
        <v>25</v>
      </c>
      <c r="V91" s="4">
        <v>62413801</v>
      </c>
    </row>
    <row r="92" spans="2:33" x14ac:dyDescent="0.2">
      <c r="B92" s="2" t="s">
        <v>17</v>
      </c>
      <c r="C92" s="3">
        <v>5</v>
      </c>
      <c r="D92" s="3" t="s">
        <v>18</v>
      </c>
      <c r="E92" s="5">
        <v>7.8600000000000007E-3</v>
      </c>
      <c r="F92" s="3" t="s">
        <v>19</v>
      </c>
      <c r="G92" s="3">
        <v>786</v>
      </c>
      <c r="H92" s="3" t="s">
        <v>20</v>
      </c>
      <c r="I92" s="3">
        <v>100000</v>
      </c>
      <c r="J92" s="3" t="s">
        <v>25</v>
      </c>
      <c r="K92" s="4">
        <v>46928289</v>
      </c>
      <c r="M92" s="2" t="s">
        <v>17</v>
      </c>
      <c r="N92" s="3">
        <v>5</v>
      </c>
      <c r="O92" s="3" t="s">
        <v>18</v>
      </c>
      <c r="P92" s="5">
        <v>7.8600000000000007E-3</v>
      </c>
      <c r="Q92" s="3" t="s">
        <v>19</v>
      </c>
      <c r="R92" s="3">
        <v>786</v>
      </c>
      <c r="S92" s="3" t="s">
        <v>20</v>
      </c>
      <c r="T92" s="3">
        <v>100000</v>
      </c>
      <c r="U92" s="3" t="s">
        <v>25</v>
      </c>
      <c r="V92" s="4">
        <v>74897505</v>
      </c>
    </row>
    <row r="93" spans="2:33" x14ac:dyDescent="0.2">
      <c r="B93" s="2" t="s">
        <v>17</v>
      </c>
      <c r="C93" s="3">
        <v>6</v>
      </c>
      <c r="D93" s="3" t="s">
        <v>18</v>
      </c>
      <c r="E93" s="5">
        <v>1.9599999999999999E-3</v>
      </c>
      <c r="F93" s="3" t="s">
        <v>19</v>
      </c>
      <c r="G93" s="3">
        <v>196</v>
      </c>
      <c r="H93" s="3" t="s">
        <v>20</v>
      </c>
      <c r="I93" s="3">
        <v>100000</v>
      </c>
      <c r="J93" s="3" t="s">
        <v>25</v>
      </c>
      <c r="K93" s="4">
        <v>54763729</v>
      </c>
      <c r="M93" s="2" t="s">
        <v>17</v>
      </c>
      <c r="N93" s="3">
        <v>6</v>
      </c>
      <c r="O93" s="3" t="s">
        <v>18</v>
      </c>
      <c r="P93" s="5">
        <v>1.9599999999999999E-3</v>
      </c>
      <c r="Q93" s="3" t="s">
        <v>19</v>
      </c>
      <c r="R93" s="3">
        <v>196</v>
      </c>
      <c r="S93" s="3" t="s">
        <v>20</v>
      </c>
      <c r="T93" s="3">
        <v>100000</v>
      </c>
      <c r="U93" s="3" t="s">
        <v>25</v>
      </c>
      <c r="V93" s="4">
        <v>87417697</v>
      </c>
    </row>
    <row r="94" spans="2:33" x14ac:dyDescent="0.2">
      <c r="B94" s="2" t="s">
        <v>17</v>
      </c>
      <c r="C94" s="3">
        <v>7</v>
      </c>
      <c r="D94" s="3" t="s">
        <v>18</v>
      </c>
      <c r="E94" s="5">
        <v>3.6999999999999999E-4</v>
      </c>
      <c r="F94" s="3" t="s">
        <v>19</v>
      </c>
      <c r="G94" s="3">
        <v>37</v>
      </c>
      <c r="H94" s="3" t="s">
        <v>20</v>
      </c>
      <c r="I94" s="3">
        <v>100000</v>
      </c>
      <c r="J94" s="3" t="s">
        <v>25</v>
      </c>
      <c r="K94" s="4">
        <v>62594233</v>
      </c>
      <c r="M94" s="2" t="s">
        <v>17</v>
      </c>
      <c r="N94" s="3">
        <v>7</v>
      </c>
      <c r="O94" s="3" t="s">
        <v>18</v>
      </c>
      <c r="P94" s="5">
        <v>3.6999999999999999E-4</v>
      </c>
      <c r="Q94" s="3" t="s">
        <v>19</v>
      </c>
      <c r="R94" s="3">
        <v>37</v>
      </c>
      <c r="S94" s="3" t="s">
        <v>20</v>
      </c>
      <c r="T94" s="3">
        <v>100000</v>
      </c>
      <c r="U94" s="3" t="s">
        <v>25</v>
      </c>
      <c r="V94" s="4">
        <v>99918393</v>
      </c>
    </row>
    <row r="95" spans="2:33" ht="15" thickBot="1" x14ac:dyDescent="0.25">
      <c r="B95" s="6" t="s">
        <v>21</v>
      </c>
      <c r="C95" s="8" t="s">
        <v>22</v>
      </c>
      <c r="D95" s="8">
        <v>1.623</v>
      </c>
      <c r="E95" s="8" t="s">
        <v>23</v>
      </c>
      <c r="F95" s="8"/>
      <c r="G95" s="8"/>
      <c r="H95" s="8"/>
      <c r="I95" s="8"/>
      <c r="J95" s="8"/>
      <c r="K95" s="9"/>
      <c r="M95" s="6" t="s">
        <v>21</v>
      </c>
      <c r="N95" s="8" t="s">
        <v>22</v>
      </c>
      <c r="O95" s="8">
        <v>1.4139999999999999</v>
      </c>
      <c r="P95" s="8" t="s">
        <v>23</v>
      </c>
      <c r="Q95" s="8"/>
      <c r="R95" s="8"/>
      <c r="S95" s="8"/>
      <c r="T95" s="8"/>
      <c r="U95" s="8"/>
      <c r="V95" s="9"/>
    </row>
    <row r="100" spans="2:33" ht="15" thickBot="1" x14ac:dyDescent="0.25">
      <c r="B100" t="s">
        <v>29</v>
      </c>
      <c r="D100" t="s">
        <v>28</v>
      </c>
      <c r="M100" t="s">
        <v>26</v>
      </c>
      <c r="O100" t="s">
        <v>28</v>
      </c>
      <c r="X100" t="s">
        <v>24</v>
      </c>
      <c r="Z100" t="s">
        <v>28</v>
      </c>
    </row>
    <row r="101" spans="2:33" x14ac:dyDescent="0.2">
      <c r="B101" s="16" t="s">
        <v>17</v>
      </c>
      <c r="C101" s="17">
        <v>0</v>
      </c>
      <c r="D101" s="17" t="s">
        <v>18</v>
      </c>
      <c r="E101" s="23">
        <v>0.72589999999999999</v>
      </c>
      <c r="F101" s="17" t="s">
        <v>19</v>
      </c>
      <c r="G101" s="17">
        <v>72593</v>
      </c>
      <c r="H101" s="17" t="s">
        <v>20</v>
      </c>
      <c r="I101" s="17">
        <v>100000</v>
      </c>
      <c r="J101" s="17" t="s">
        <v>25</v>
      </c>
      <c r="K101" s="18">
        <v>576482781</v>
      </c>
      <c r="M101" s="16" t="s">
        <v>17</v>
      </c>
      <c r="N101" s="17">
        <v>0</v>
      </c>
      <c r="O101" s="17" t="s">
        <v>18</v>
      </c>
      <c r="P101" s="23">
        <v>0.72589999999999999</v>
      </c>
      <c r="Q101" s="17" t="s">
        <v>19</v>
      </c>
      <c r="R101" s="17">
        <v>72593</v>
      </c>
      <c r="S101" s="17" t="s">
        <v>20</v>
      </c>
      <c r="T101" s="17">
        <v>100000</v>
      </c>
      <c r="U101" s="17" t="s">
        <v>25</v>
      </c>
      <c r="V101" s="18">
        <v>801611949</v>
      </c>
      <c r="X101" s="16" t="s">
        <v>17</v>
      </c>
      <c r="Y101" s="17">
        <v>0</v>
      </c>
      <c r="Z101" s="17" t="s">
        <v>18</v>
      </c>
      <c r="AA101" s="23">
        <v>0.72589999999999999</v>
      </c>
      <c r="AB101" s="17" t="s">
        <v>19</v>
      </c>
      <c r="AC101" s="17">
        <v>72593</v>
      </c>
      <c r="AD101" s="17" t="s">
        <v>20</v>
      </c>
      <c r="AE101" s="17">
        <v>100000</v>
      </c>
      <c r="AF101" s="17" t="s">
        <v>25</v>
      </c>
      <c r="AG101" s="18">
        <v>1746162787</v>
      </c>
    </row>
    <row r="102" spans="2:33" x14ac:dyDescent="0.2">
      <c r="B102" s="2" t="s">
        <v>17</v>
      </c>
      <c r="C102" s="3">
        <v>1</v>
      </c>
      <c r="D102" s="3" t="s">
        <v>18</v>
      </c>
      <c r="E102" s="5">
        <v>0.5343</v>
      </c>
      <c r="F102" s="3" t="s">
        <v>19</v>
      </c>
      <c r="G102" s="3">
        <v>53434</v>
      </c>
      <c r="H102" s="3" t="s">
        <v>20</v>
      </c>
      <c r="I102" s="3">
        <v>100000</v>
      </c>
      <c r="J102" s="3" t="s">
        <v>25</v>
      </c>
      <c r="K102" s="4">
        <v>1153649745</v>
      </c>
      <c r="M102" s="2" t="s">
        <v>17</v>
      </c>
      <c r="N102" s="3">
        <v>1</v>
      </c>
      <c r="O102" s="3" t="s">
        <v>18</v>
      </c>
      <c r="P102" s="5">
        <v>0.5343</v>
      </c>
      <c r="Q102" s="3" t="s">
        <v>19</v>
      </c>
      <c r="R102" s="3">
        <v>53434</v>
      </c>
      <c r="S102" s="3" t="s">
        <v>20</v>
      </c>
      <c r="T102" s="3">
        <v>100000</v>
      </c>
      <c r="U102" s="3" t="s">
        <v>25</v>
      </c>
      <c r="V102" s="4">
        <v>1603225905</v>
      </c>
      <c r="X102" s="2" t="s">
        <v>17</v>
      </c>
      <c r="Y102" s="3">
        <v>1</v>
      </c>
      <c r="Z102" s="3" t="s">
        <v>18</v>
      </c>
      <c r="AA102" s="5">
        <v>0.5343</v>
      </c>
      <c r="AB102" s="3" t="s">
        <v>19</v>
      </c>
      <c r="AC102" s="3">
        <v>53434</v>
      </c>
      <c r="AD102" s="3" t="s">
        <v>20</v>
      </c>
      <c r="AE102" s="3">
        <v>100000</v>
      </c>
      <c r="AF102" s="3" t="s">
        <v>25</v>
      </c>
      <c r="AG102" s="4">
        <v>3492009955</v>
      </c>
    </row>
    <row r="103" spans="2:33" x14ac:dyDescent="0.2">
      <c r="B103" s="2" t="s">
        <v>17</v>
      </c>
      <c r="C103" s="3">
        <v>2</v>
      </c>
      <c r="D103" s="3" t="s">
        <v>18</v>
      </c>
      <c r="E103" s="5">
        <v>0.3241</v>
      </c>
      <c r="F103" s="3" t="s">
        <v>19</v>
      </c>
      <c r="G103" s="3">
        <v>32406</v>
      </c>
      <c r="H103" s="3" t="s">
        <v>20</v>
      </c>
      <c r="I103" s="3">
        <v>100000</v>
      </c>
      <c r="J103" s="3" t="s">
        <v>25</v>
      </c>
      <c r="K103" s="4">
        <v>1731227295</v>
      </c>
      <c r="M103" s="2" t="s">
        <v>17</v>
      </c>
      <c r="N103" s="3">
        <v>2</v>
      </c>
      <c r="O103" s="3" t="s">
        <v>18</v>
      </c>
      <c r="P103" s="5">
        <v>0.3241</v>
      </c>
      <c r="Q103" s="3" t="s">
        <v>19</v>
      </c>
      <c r="R103" s="3">
        <v>32406</v>
      </c>
      <c r="S103" s="3" t="s">
        <v>20</v>
      </c>
      <c r="T103" s="3">
        <v>100000</v>
      </c>
      <c r="U103" s="3" t="s">
        <v>25</v>
      </c>
      <c r="V103" s="4">
        <v>2405929257</v>
      </c>
      <c r="X103" s="2" t="s">
        <v>17</v>
      </c>
      <c r="Y103" s="3">
        <v>2</v>
      </c>
      <c r="Z103" s="3" t="s">
        <v>18</v>
      </c>
      <c r="AA103" s="5">
        <v>0.3241</v>
      </c>
      <c r="AB103" s="3" t="s">
        <v>19</v>
      </c>
      <c r="AC103" s="3">
        <v>32406</v>
      </c>
      <c r="AD103" s="3" t="s">
        <v>20</v>
      </c>
      <c r="AE103" s="3">
        <v>100000</v>
      </c>
      <c r="AF103" s="3" t="s">
        <v>25</v>
      </c>
      <c r="AG103" s="4">
        <v>5238402848</v>
      </c>
    </row>
    <row r="104" spans="2:33" x14ac:dyDescent="0.2">
      <c r="B104" s="2" t="s">
        <v>17</v>
      </c>
      <c r="C104" s="3">
        <v>3</v>
      </c>
      <c r="D104" s="3" t="s">
        <v>18</v>
      </c>
      <c r="E104" s="5">
        <v>0.15490000000000001</v>
      </c>
      <c r="F104" s="3" t="s">
        <v>19</v>
      </c>
      <c r="G104" s="3">
        <v>15490</v>
      </c>
      <c r="H104" s="3" t="s">
        <v>20</v>
      </c>
      <c r="I104" s="3">
        <v>100000</v>
      </c>
      <c r="J104" s="3" t="s">
        <v>25</v>
      </c>
      <c r="K104" s="4">
        <v>2308899654</v>
      </c>
      <c r="M104" s="2" t="s">
        <v>17</v>
      </c>
      <c r="N104" s="3">
        <v>3</v>
      </c>
      <c r="O104" s="3" t="s">
        <v>18</v>
      </c>
      <c r="P104" s="5">
        <v>0.15490000000000001</v>
      </c>
      <c r="Q104" s="3" t="s">
        <v>19</v>
      </c>
      <c r="R104" s="3">
        <v>15490</v>
      </c>
      <c r="S104" s="3" t="s">
        <v>20</v>
      </c>
      <c r="T104" s="3">
        <v>100000</v>
      </c>
      <c r="U104" s="3" t="s">
        <v>25</v>
      </c>
      <c r="V104" s="4">
        <v>3208932348</v>
      </c>
      <c r="X104" s="2" t="s">
        <v>17</v>
      </c>
      <c r="Y104" s="3">
        <v>3</v>
      </c>
      <c r="Z104" s="3" t="s">
        <v>18</v>
      </c>
      <c r="AA104" s="5">
        <v>0.15490000000000001</v>
      </c>
      <c r="AB104" s="3" t="s">
        <v>19</v>
      </c>
      <c r="AC104" s="3">
        <v>15490</v>
      </c>
      <c r="AD104" s="3" t="s">
        <v>20</v>
      </c>
      <c r="AE104" s="3">
        <v>100000</v>
      </c>
      <c r="AF104" s="3" t="s">
        <v>25</v>
      </c>
      <c r="AG104" s="4">
        <v>6984043288</v>
      </c>
    </row>
    <row r="105" spans="2:33" x14ac:dyDescent="0.2">
      <c r="B105" s="2" t="s">
        <v>17</v>
      </c>
      <c r="C105" s="3">
        <v>4</v>
      </c>
      <c r="D105" s="3" t="s">
        <v>18</v>
      </c>
      <c r="E105" s="5">
        <v>5.7149999999999999E-2</v>
      </c>
      <c r="F105" s="3" t="s">
        <v>19</v>
      </c>
      <c r="G105" s="3">
        <v>5715</v>
      </c>
      <c r="H105" s="3" t="s">
        <v>20</v>
      </c>
      <c r="I105" s="3">
        <v>100000</v>
      </c>
      <c r="J105" s="3" t="s">
        <v>25</v>
      </c>
      <c r="K105" s="4">
        <v>2886639399</v>
      </c>
      <c r="M105" s="2" t="s">
        <v>17</v>
      </c>
      <c r="N105" s="3">
        <v>4</v>
      </c>
      <c r="O105" s="3" t="s">
        <v>18</v>
      </c>
      <c r="P105" s="5">
        <v>5.7149999999999999E-2</v>
      </c>
      <c r="Q105" s="3" t="s">
        <v>19</v>
      </c>
      <c r="R105" s="3">
        <v>5715</v>
      </c>
      <c r="S105" s="3" t="s">
        <v>20</v>
      </c>
      <c r="T105" s="3">
        <v>100000</v>
      </c>
      <c r="U105" s="3" t="s">
        <v>25</v>
      </c>
      <c r="V105" s="4">
        <v>4011567687</v>
      </c>
      <c r="X105" s="2" t="s">
        <v>17</v>
      </c>
      <c r="Y105" s="3">
        <v>4</v>
      </c>
      <c r="Z105" s="3" t="s">
        <v>18</v>
      </c>
      <c r="AA105" s="5">
        <v>5.7149999999999999E-2</v>
      </c>
      <c r="AB105" s="3" t="s">
        <v>19</v>
      </c>
      <c r="AC105" s="3">
        <v>5715</v>
      </c>
      <c r="AD105" s="3" t="s">
        <v>20</v>
      </c>
      <c r="AE105" s="3">
        <v>100000</v>
      </c>
      <c r="AF105" s="3" t="s">
        <v>25</v>
      </c>
      <c r="AG105" s="4">
        <v>8730493446</v>
      </c>
    </row>
    <row r="106" spans="2:33" x14ac:dyDescent="0.2">
      <c r="B106" s="2" t="s">
        <v>17</v>
      </c>
      <c r="C106" s="3">
        <v>5</v>
      </c>
      <c r="D106" s="3" t="s">
        <v>18</v>
      </c>
      <c r="E106" s="5">
        <v>1.5990000000000001E-2</v>
      </c>
      <c r="F106" s="3" t="s">
        <v>19</v>
      </c>
      <c r="G106" s="3">
        <v>1599</v>
      </c>
      <c r="H106" s="3" t="s">
        <v>20</v>
      </c>
      <c r="I106" s="3">
        <v>100000</v>
      </c>
      <c r="J106" s="3" t="s">
        <v>25</v>
      </c>
      <c r="K106" s="4">
        <v>3464953278</v>
      </c>
      <c r="M106" s="2" t="s">
        <v>17</v>
      </c>
      <c r="N106" s="3">
        <v>5</v>
      </c>
      <c r="O106" s="3" t="s">
        <v>18</v>
      </c>
      <c r="P106" s="5">
        <v>1.5990000000000001E-2</v>
      </c>
      <c r="Q106" s="3" t="s">
        <v>19</v>
      </c>
      <c r="R106" s="3">
        <v>1599</v>
      </c>
      <c r="S106" s="3" t="s">
        <v>20</v>
      </c>
      <c r="T106" s="3">
        <v>100000</v>
      </c>
      <c r="U106" s="3" t="s">
        <v>25</v>
      </c>
      <c r="V106" s="4">
        <v>4814406636</v>
      </c>
      <c r="X106" s="2" t="s">
        <v>17</v>
      </c>
      <c r="Y106" s="3">
        <v>5</v>
      </c>
      <c r="Z106" s="3" t="s">
        <v>18</v>
      </c>
      <c r="AA106" s="5">
        <v>1.5990000000000001E-2</v>
      </c>
      <c r="AB106" s="3" t="s">
        <v>19</v>
      </c>
      <c r="AC106" s="3">
        <v>1599</v>
      </c>
      <c r="AD106" s="3" t="s">
        <v>20</v>
      </c>
      <c r="AE106" s="3">
        <v>100000</v>
      </c>
      <c r="AF106" s="3" t="s">
        <v>25</v>
      </c>
      <c r="AG106" s="4">
        <v>10477956009</v>
      </c>
    </row>
    <row r="107" spans="2:33" x14ac:dyDescent="0.2">
      <c r="B107" s="2" t="s">
        <v>17</v>
      </c>
      <c r="C107" s="3">
        <v>6</v>
      </c>
      <c r="D107" s="3" t="s">
        <v>18</v>
      </c>
      <c r="E107" s="5">
        <v>3.16E-3</v>
      </c>
      <c r="F107" s="3" t="s">
        <v>19</v>
      </c>
      <c r="G107" s="3">
        <v>316</v>
      </c>
      <c r="H107" s="3" t="s">
        <v>20</v>
      </c>
      <c r="I107" s="3">
        <v>100000</v>
      </c>
      <c r="J107" s="3" t="s">
        <v>25</v>
      </c>
      <c r="K107" s="4">
        <v>4042876569</v>
      </c>
      <c r="M107" s="2" t="s">
        <v>17</v>
      </c>
      <c r="N107" s="3">
        <v>6</v>
      </c>
      <c r="O107" s="3" t="s">
        <v>18</v>
      </c>
      <c r="P107" s="5">
        <v>3.16E-3</v>
      </c>
      <c r="Q107" s="3" t="s">
        <v>19</v>
      </c>
      <c r="R107" s="3">
        <v>316</v>
      </c>
      <c r="S107" s="3" t="s">
        <v>20</v>
      </c>
      <c r="T107" s="3">
        <v>100000</v>
      </c>
      <c r="U107" s="3" t="s">
        <v>25</v>
      </c>
      <c r="V107" s="4">
        <v>5617083225</v>
      </c>
      <c r="X107" s="2" t="s">
        <v>17</v>
      </c>
      <c r="Y107" s="3">
        <v>6</v>
      </c>
      <c r="Z107" s="3" t="s">
        <v>18</v>
      </c>
      <c r="AA107" s="5">
        <v>3.16E-3</v>
      </c>
      <c r="AB107" s="3" t="s">
        <v>19</v>
      </c>
      <c r="AC107" s="3">
        <v>316</v>
      </c>
      <c r="AD107" s="3" t="s">
        <v>20</v>
      </c>
      <c r="AE107" s="3">
        <v>100000</v>
      </c>
      <c r="AF107" s="3" t="s">
        <v>25</v>
      </c>
      <c r="AG107" s="4">
        <v>12224560109</v>
      </c>
    </row>
    <row r="108" spans="2:33" x14ac:dyDescent="0.2">
      <c r="B108" s="2" t="s">
        <v>17</v>
      </c>
      <c r="C108" s="3">
        <v>7</v>
      </c>
      <c r="D108" s="3" t="s">
        <v>18</v>
      </c>
      <c r="E108" s="5">
        <v>4.6000000000000001E-4</v>
      </c>
      <c r="F108" s="3" t="s">
        <v>19</v>
      </c>
      <c r="G108" s="3">
        <v>46</v>
      </c>
      <c r="H108" s="3" t="s">
        <v>20</v>
      </c>
      <c r="I108" s="3">
        <v>100000</v>
      </c>
      <c r="J108" s="3" t="s">
        <v>25</v>
      </c>
      <c r="K108" s="4">
        <v>4620824841</v>
      </c>
      <c r="M108" s="2" t="s">
        <v>17</v>
      </c>
      <c r="N108" s="3">
        <v>7</v>
      </c>
      <c r="O108" s="3" t="s">
        <v>18</v>
      </c>
      <c r="P108" s="5">
        <v>4.6000000000000001E-4</v>
      </c>
      <c r="Q108" s="3" t="s">
        <v>19</v>
      </c>
      <c r="R108" s="3">
        <v>46</v>
      </c>
      <c r="S108" s="3" t="s">
        <v>20</v>
      </c>
      <c r="T108" s="3">
        <v>100000</v>
      </c>
      <c r="U108" s="3" t="s">
        <v>25</v>
      </c>
      <c r="V108" s="4">
        <v>6420572901</v>
      </c>
      <c r="X108" s="2" t="s">
        <v>17</v>
      </c>
      <c r="Y108" s="3">
        <v>7</v>
      </c>
      <c r="Z108" s="3" t="s">
        <v>18</v>
      </c>
      <c r="AA108" s="5">
        <v>4.6000000000000001E-4</v>
      </c>
      <c r="AB108" s="3" t="s">
        <v>19</v>
      </c>
      <c r="AC108" s="3">
        <v>46</v>
      </c>
      <c r="AD108" s="3" t="s">
        <v>20</v>
      </c>
      <c r="AE108" s="3">
        <v>100000</v>
      </c>
      <c r="AF108" s="3" t="s">
        <v>25</v>
      </c>
      <c r="AG108" s="4">
        <v>13971702374</v>
      </c>
    </row>
    <row r="109" spans="2:33" ht="15" thickBot="1" x14ac:dyDescent="0.25">
      <c r="B109" s="6" t="s">
        <v>21</v>
      </c>
      <c r="C109" s="8" t="s">
        <v>22</v>
      </c>
      <c r="D109" s="8">
        <v>9.0980000000000008</v>
      </c>
      <c r="E109" s="8" t="s">
        <v>23</v>
      </c>
      <c r="F109" s="8"/>
      <c r="G109" s="8"/>
      <c r="H109" s="8"/>
      <c r="I109" s="8"/>
      <c r="J109" s="8"/>
      <c r="K109" s="9"/>
      <c r="M109" s="6" t="s">
        <v>21</v>
      </c>
      <c r="N109" s="8" t="s">
        <v>22</v>
      </c>
      <c r="O109" s="8">
        <v>8.9220000000000006</v>
      </c>
      <c r="P109" s="8" t="s">
        <v>23</v>
      </c>
      <c r="Q109" s="8"/>
      <c r="R109" s="8"/>
      <c r="S109" s="8"/>
      <c r="T109" s="8"/>
      <c r="U109" s="8"/>
      <c r="V109" s="9"/>
      <c r="X109" s="6" t="s">
        <v>21</v>
      </c>
      <c r="Y109" s="8" t="s">
        <v>22</v>
      </c>
      <c r="Z109" s="8">
        <v>14.329000000000001</v>
      </c>
      <c r="AA109" s="8" t="s">
        <v>23</v>
      </c>
      <c r="AB109" s="8"/>
      <c r="AC109" s="8"/>
      <c r="AD109" s="8"/>
      <c r="AE109" s="8"/>
      <c r="AF109" s="8"/>
      <c r="AG109" s="9"/>
    </row>
    <row r="111" spans="2:33" ht="15" thickBot="1" x14ac:dyDescent="0.25"/>
    <row r="112" spans="2:33" x14ac:dyDescent="0.2">
      <c r="B112" s="16" t="s">
        <v>17</v>
      </c>
      <c r="C112" s="17">
        <v>0</v>
      </c>
      <c r="D112" s="17" t="s">
        <v>18</v>
      </c>
      <c r="E112" s="23">
        <v>0.72589999999999999</v>
      </c>
      <c r="F112" s="17" t="s">
        <v>19</v>
      </c>
      <c r="G112" s="17">
        <v>72593</v>
      </c>
      <c r="H112" s="17" t="s">
        <v>20</v>
      </c>
      <c r="I112" s="17">
        <v>100000</v>
      </c>
      <c r="J112" s="17" t="s">
        <v>25</v>
      </c>
      <c r="K112" s="18">
        <v>576482781</v>
      </c>
      <c r="M112" s="16" t="s">
        <v>17</v>
      </c>
      <c r="N112" s="17">
        <v>0</v>
      </c>
      <c r="O112" s="17" t="s">
        <v>18</v>
      </c>
      <c r="P112" s="23">
        <v>0.72589999999999999</v>
      </c>
      <c r="Q112" s="17" t="s">
        <v>19</v>
      </c>
      <c r="R112" s="17">
        <v>72593</v>
      </c>
      <c r="S112" s="17" t="s">
        <v>20</v>
      </c>
      <c r="T112" s="17">
        <v>100000</v>
      </c>
      <c r="U112" s="17" t="s">
        <v>25</v>
      </c>
      <c r="V112" s="18">
        <v>801611949</v>
      </c>
    </row>
    <row r="113" spans="2:22" x14ac:dyDescent="0.2">
      <c r="B113" s="2" t="s">
        <v>17</v>
      </c>
      <c r="C113" s="3">
        <v>1</v>
      </c>
      <c r="D113" s="3" t="s">
        <v>18</v>
      </c>
      <c r="E113" s="5">
        <v>0.5343</v>
      </c>
      <c r="F113" s="3" t="s">
        <v>19</v>
      </c>
      <c r="G113" s="3">
        <v>53434</v>
      </c>
      <c r="H113" s="3" t="s">
        <v>20</v>
      </c>
      <c r="I113" s="3">
        <v>100000</v>
      </c>
      <c r="J113" s="3" t="s">
        <v>25</v>
      </c>
      <c r="K113" s="4">
        <v>1153649745</v>
      </c>
      <c r="M113" s="2" t="s">
        <v>17</v>
      </c>
      <c r="N113" s="3">
        <v>1</v>
      </c>
      <c r="O113" s="3" t="s">
        <v>18</v>
      </c>
      <c r="P113" s="5">
        <v>0.5343</v>
      </c>
      <c r="Q113" s="3" t="s">
        <v>19</v>
      </c>
      <c r="R113" s="3">
        <v>53434</v>
      </c>
      <c r="S113" s="3" t="s">
        <v>20</v>
      </c>
      <c r="T113" s="3">
        <v>100000</v>
      </c>
      <c r="U113" s="3" t="s">
        <v>25</v>
      </c>
      <c r="V113" s="4">
        <v>1603225905</v>
      </c>
    </row>
    <row r="114" spans="2:22" x14ac:dyDescent="0.2">
      <c r="B114" s="2" t="s">
        <v>17</v>
      </c>
      <c r="C114" s="3">
        <v>2</v>
      </c>
      <c r="D114" s="3" t="s">
        <v>18</v>
      </c>
      <c r="E114" s="5">
        <v>0.3241</v>
      </c>
      <c r="F114" s="3" t="s">
        <v>19</v>
      </c>
      <c r="G114" s="3">
        <v>32406</v>
      </c>
      <c r="H114" s="3" t="s">
        <v>20</v>
      </c>
      <c r="I114" s="3">
        <v>100000</v>
      </c>
      <c r="J114" s="3" t="s">
        <v>25</v>
      </c>
      <c r="K114" s="4">
        <v>1731227295</v>
      </c>
      <c r="M114" s="2" t="s">
        <v>17</v>
      </c>
      <c r="N114" s="3">
        <v>2</v>
      </c>
      <c r="O114" s="3" t="s">
        <v>18</v>
      </c>
      <c r="P114" s="5">
        <v>0.3241</v>
      </c>
      <c r="Q114" s="3" t="s">
        <v>19</v>
      </c>
      <c r="R114" s="3">
        <v>32406</v>
      </c>
      <c r="S114" s="3" t="s">
        <v>20</v>
      </c>
      <c r="T114" s="3">
        <v>100000</v>
      </c>
      <c r="U114" s="3" t="s">
        <v>25</v>
      </c>
      <c r="V114" s="4">
        <v>2405929257</v>
      </c>
    </row>
    <row r="115" spans="2:22" x14ac:dyDescent="0.2">
      <c r="B115" s="2" t="s">
        <v>17</v>
      </c>
      <c r="C115" s="3">
        <v>3</v>
      </c>
      <c r="D115" s="3" t="s">
        <v>18</v>
      </c>
      <c r="E115" s="5">
        <v>0.15490000000000001</v>
      </c>
      <c r="F115" s="3" t="s">
        <v>19</v>
      </c>
      <c r="G115" s="3">
        <v>15490</v>
      </c>
      <c r="H115" s="3" t="s">
        <v>20</v>
      </c>
      <c r="I115" s="3">
        <v>100000</v>
      </c>
      <c r="J115" s="3" t="s">
        <v>25</v>
      </c>
      <c r="K115" s="4">
        <v>2308899654</v>
      </c>
      <c r="M115" s="2" t="s">
        <v>17</v>
      </c>
      <c r="N115" s="3">
        <v>3</v>
      </c>
      <c r="O115" s="3" t="s">
        <v>18</v>
      </c>
      <c r="P115" s="5">
        <v>0.15490000000000001</v>
      </c>
      <c r="Q115" s="3" t="s">
        <v>19</v>
      </c>
      <c r="R115" s="3">
        <v>15490</v>
      </c>
      <c r="S115" s="3" t="s">
        <v>20</v>
      </c>
      <c r="T115" s="3">
        <v>100000</v>
      </c>
      <c r="U115" s="3" t="s">
        <v>25</v>
      </c>
      <c r="V115" s="4">
        <v>3208932348</v>
      </c>
    </row>
    <row r="116" spans="2:22" x14ac:dyDescent="0.2">
      <c r="B116" s="2" t="s">
        <v>17</v>
      </c>
      <c r="C116" s="3">
        <v>4</v>
      </c>
      <c r="D116" s="3" t="s">
        <v>18</v>
      </c>
      <c r="E116" s="5">
        <v>5.7149999999999999E-2</v>
      </c>
      <c r="F116" s="3" t="s">
        <v>19</v>
      </c>
      <c r="G116" s="3">
        <v>5715</v>
      </c>
      <c r="H116" s="3" t="s">
        <v>20</v>
      </c>
      <c r="I116" s="3">
        <v>100000</v>
      </c>
      <c r="J116" s="3" t="s">
        <v>25</v>
      </c>
      <c r="K116" s="4">
        <v>2886639399</v>
      </c>
      <c r="M116" s="2" t="s">
        <v>17</v>
      </c>
      <c r="N116" s="3">
        <v>4</v>
      </c>
      <c r="O116" s="3" t="s">
        <v>18</v>
      </c>
      <c r="P116" s="5">
        <v>5.7149999999999999E-2</v>
      </c>
      <c r="Q116" s="3" t="s">
        <v>19</v>
      </c>
      <c r="R116" s="3">
        <v>5715</v>
      </c>
      <c r="S116" s="3" t="s">
        <v>20</v>
      </c>
      <c r="T116" s="3">
        <v>100000</v>
      </c>
      <c r="U116" s="3" t="s">
        <v>25</v>
      </c>
      <c r="V116" s="4">
        <v>4011567687</v>
      </c>
    </row>
    <row r="117" spans="2:22" x14ac:dyDescent="0.2">
      <c r="B117" s="2" t="s">
        <v>17</v>
      </c>
      <c r="C117" s="3">
        <v>5</v>
      </c>
      <c r="D117" s="3" t="s">
        <v>18</v>
      </c>
      <c r="E117" s="5">
        <v>1.5990000000000001E-2</v>
      </c>
      <c r="F117" s="3" t="s">
        <v>19</v>
      </c>
      <c r="G117" s="3">
        <v>1599</v>
      </c>
      <c r="H117" s="3" t="s">
        <v>20</v>
      </c>
      <c r="I117" s="3">
        <v>100000</v>
      </c>
      <c r="J117" s="3" t="s">
        <v>25</v>
      </c>
      <c r="K117" s="4">
        <v>3464953278</v>
      </c>
      <c r="M117" s="2" t="s">
        <v>17</v>
      </c>
      <c r="N117" s="3">
        <v>5</v>
      </c>
      <c r="O117" s="3" t="s">
        <v>18</v>
      </c>
      <c r="P117" s="5">
        <v>1.5990000000000001E-2</v>
      </c>
      <c r="Q117" s="3" t="s">
        <v>19</v>
      </c>
      <c r="R117" s="3">
        <v>1599</v>
      </c>
      <c r="S117" s="3" t="s">
        <v>20</v>
      </c>
      <c r="T117" s="3">
        <v>100000</v>
      </c>
      <c r="U117" s="3" t="s">
        <v>25</v>
      </c>
      <c r="V117" s="4">
        <v>4814406636</v>
      </c>
    </row>
    <row r="118" spans="2:22" x14ac:dyDescent="0.2">
      <c r="B118" s="2" t="s">
        <v>17</v>
      </c>
      <c r="C118" s="3">
        <v>6</v>
      </c>
      <c r="D118" s="3" t="s">
        <v>18</v>
      </c>
      <c r="E118" s="5">
        <v>3.16E-3</v>
      </c>
      <c r="F118" s="3" t="s">
        <v>19</v>
      </c>
      <c r="G118" s="3">
        <v>316</v>
      </c>
      <c r="H118" s="3" t="s">
        <v>20</v>
      </c>
      <c r="I118" s="3">
        <v>100000</v>
      </c>
      <c r="J118" s="3" t="s">
        <v>25</v>
      </c>
      <c r="K118" s="4">
        <v>4042876569</v>
      </c>
      <c r="M118" s="2" t="s">
        <v>17</v>
      </c>
      <c r="N118" s="3">
        <v>6</v>
      </c>
      <c r="O118" s="3" t="s">
        <v>18</v>
      </c>
      <c r="P118" s="5">
        <v>3.16E-3</v>
      </c>
      <c r="Q118" s="3" t="s">
        <v>19</v>
      </c>
      <c r="R118" s="3">
        <v>316</v>
      </c>
      <c r="S118" s="3" t="s">
        <v>20</v>
      </c>
      <c r="T118" s="3">
        <v>100000</v>
      </c>
      <c r="U118" s="3" t="s">
        <v>25</v>
      </c>
      <c r="V118" s="4">
        <v>5617083225</v>
      </c>
    </row>
    <row r="119" spans="2:22" x14ac:dyDescent="0.2">
      <c r="B119" s="2" t="s">
        <v>17</v>
      </c>
      <c r="C119" s="3">
        <v>7</v>
      </c>
      <c r="D119" s="3" t="s">
        <v>18</v>
      </c>
      <c r="E119" s="5">
        <v>4.6000000000000001E-4</v>
      </c>
      <c r="F119" s="3" t="s">
        <v>19</v>
      </c>
      <c r="G119" s="3">
        <v>46</v>
      </c>
      <c r="H119" s="3" t="s">
        <v>20</v>
      </c>
      <c r="I119" s="3">
        <v>100000</v>
      </c>
      <c r="J119" s="3" t="s">
        <v>25</v>
      </c>
      <c r="K119" s="4">
        <v>4620824841</v>
      </c>
      <c r="M119" s="2" t="s">
        <v>17</v>
      </c>
      <c r="N119" s="3">
        <v>7</v>
      </c>
      <c r="O119" s="3" t="s">
        <v>18</v>
      </c>
      <c r="P119" s="5">
        <v>4.6000000000000001E-4</v>
      </c>
      <c r="Q119" s="3" t="s">
        <v>19</v>
      </c>
      <c r="R119" s="3">
        <v>46</v>
      </c>
      <c r="S119" s="3" t="s">
        <v>20</v>
      </c>
      <c r="T119" s="3">
        <v>100000</v>
      </c>
      <c r="U119" s="3" t="s">
        <v>25</v>
      </c>
      <c r="V119" s="4">
        <v>6420572901</v>
      </c>
    </row>
    <row r="120" spans="2:22" ht="15" thickBot="1" x14ac:dyDescent="0.25">
      <c r="B120" s="6" t="s">
        <v>21</v>
      </c>
      <c r="C120" s="8" t="s">
        <v>22</v>
      </c>
      <c r="D120" s="8">
        <v>9.0190000000000001</v>
      </c>
      <c r="E120" s="8" t="s">
        <v>23</v>
      </c>
      <c r="F120" s="8"/>
      <c r="G120" s="8"/>
      <c r="H120" s="8"/>
      <c r="I120" s="8"/>
      <c r="J120" s="8"/>
      <c r="K120" s="9"/>
      <c r="M120" s="6" t="s">
        <v>21</v>
      </c>
      <c r="N120" s="8" t="s">
        <v>22</v>
      </c>
      <c r="O120" s="8">
        <v>8.8219999999999992</v>
      </c>
      <c r="P120" s="8" t="s">
        <v>23</v>
      </c>
      <c r="Q120" s="8"/>
      <c r="R120" s="8"/>
      <c r="S120" s="8"/>
      <c r="T120" s="8"/>
      <c r="U120" s="8"/>
      <c r="V120" s="9"/>
    </row>
    <row r="122" spans="2:22" ht="15" thickBot="1" x14ac:dyDescent="0.25">
      <c r="B122" t="s">
        <v>30</v>
      </c>
    </row>
    <row r="123" spans="2:22" x14ac:dyDescent="0.2">
      <c r="B123" s="16" t="s">
        <v>17</v>
      </c>
      <c r="C123" s="17">
        <v>0</v>
      </c>
      <c r="D123" s="17" t="s">
        <v>18</v>
      </c>
      <c r="E123" s="23">
        <v>0.72589999999999999</v>
      </c>
      <c r="F123" s="17" t="s">
        <v>19</v>
      </c>
      <c r="G123" s="17">
        <v>72593</v>
      </c>
      <c r="H123" s="17" t="s">
        <v>20</v>
      </c>
      <c r="I123" s="17">
        <v>100000</v>
      </c>
      <c r="J123" s="17" t="s">
        <v>25</v>
      </c>
      <c r="K123" s="18">
        <v>619011069</v>
      </c>
      <c r="M123" s="3"/>
      <c r="N123" s="3"/>
      <c r="O123" s="3"/>
      <c r="P123" s="5"/>
      <c r="Q123" s="3"/>
      <c r="R123" s="3"/>
      <c r="S123" s="3"/>
      <c r="T123" s="3"/>
      <c r="U123" s="3"/>
      <c r="V123" s="3"/>
    </row>
    <row r="124" spans="2:22" x14ac:dyDescent="0.2">
      <c r="B124" s="2" t="s">
        <v>17</v>
      </c>
      <c r="C124" s="3">
        <v>1</v>
      </c>
      <c r="D124" s="3" t="s">
        <v>18</v>
      </c>
      <c r="E124" s="5">
        <v>0.5343</v>
      </c>
      <c r="F124" s="3" t="s">
        <v>19</v>
      </c>
      <c r="G124" s="3">
        <v>53434</v>
      </c>
      <c r="H124" s="3" t="s">
        <v>20</v>
      </c>
      <c r="I124" s="3">
        <v>100000</v>
      </c>
      <c r="J124" s="3" t="s">
        <v>25</v>
      </c>
      <c r="K124" s="4">
        <v>1238509113</v>
      </c>
      <c r="M124" s="3"/>
      <c r="N124" s="3"/>
      <c r="O124" s="3"/>
      <c r="P124" s="5"/>
      <c r="Q124" s="3"/>
      <c r="R124" s="3"/>
      <c r="S124" s="3"/>
      <c r="T124" s="3"/>
      <c r="U124" s="3"/>
      <c r="V124" s="3"/>
    </row>
    <row r="125" spans="2:22" x14ac:dyDescent="0.2">
      <c r="B125" s="2" t="s">
        <v>17</v>
      </c>
      <c r="C125" s="3">
        <v>2</v>
      </c>
      <c r="D125" s="3" t="s">
        <v>18</v>
      </c>
      <c r="E125" s="5">
        <v>0.3241</v>
      </c>
      <c r="F125" s="3" t="s">
        <v>19</v>
      </c>
      <c r="G125" s="3">
        <v>32406</v>
      </c>
      <c r="H125" s="3" t="s">
        <v>20</v>
      </c>
      <c r="I125" s="3">
        <v>100000</v>
      </c>
      <c r="J125" s="3" t="s">
        <v>25</v>
      </c>
      <c r="K125" s="4">
        <v>1858233141</v>
      </c>
      <c r="M125" s="3"/>
      <c r="N125" s="3"/>
      <c r="O125" s="3"/>
      <c r="P125" s="5"/>
      <c r="Q125" s="3"/>
      <c r="R125" s="3"/>
      <c r="S125" s="3"/>
      <c r="T125" s="3"/>
      <c r="U125" s="3"/>
      <c r="V125" s="3"/>
    </row>
    <row r="126" spans="2:22" x14ac:dyDescent="0.2">
      <c r="B126" s="2" t="s">
        <v>17</v>
      </c>
      <c r="C126" s="3">
        <v>3</v>
      </c>
      <c r="D126" s="3" t="s">
        <v>18</v>
      </c>
      <c r="E126" s="5">
        <v>0.15490000000000001</v>
      </c>
      <c r="F126" s="3" t="s">
        <v>19</v>
      </c>
      <c r="G126" s="3">
        <v>15490</v>
      </c>
      <c r="H126" s="3" t="s">
        <v>20</v>
      </c>
      <c r="I126" s="3">
        <v>100000</v>
      </c>
      <c r="J126" s="3" t="s">
        <v>25</v>
      </c>
      <c r="K126" s="4">
        <v>2477968290</v>
      </c>
      <c r="M126" s="3"/>
      <c r="N126" s="3"/>
      <c r="O126" s="3"/>
      <c r="P126" s="5"/>
      <c r="Q126" s="3"/>
      <c r="R126" s="3"/>
      <c r="S126" s="3"/>
      <c r="T126" s="3"/>
      <c r="U126" s="3"/>
      <c r="V126" s="3"/>
    </row>
    <row r="127" spans="2:22" x14ac:dyDescent="0.2">
      <c r="B127" s="2" t="s">
        <v>17</v>
      </c>
      <c r="C127" s="3">
        <v>4</v>
      </c>
      <c r="D127" s="3" t="s">
        <v>18</v>
      </c>
      <c r="E127" s="5">
        <v>5.7149999999999999E-2</v>
      </c>
      <c r="F127" s="3" t="s">
        <v>19</v>
      </c>
      <c r="G127" s="3">
        <v>5715</v>
      </c>
      <c r="H127" s="3" t="s">
        <v>20</v>
      </c>
      <c r="I127" s="3">
        <v>100000</v>
      </c>
      <c r="J127" s="3" t="s">
        <v>25</v>
      </c>
      <c r="K127" s="4">
        <v>3097639023</v>
      </c>
      <c r="M127" s="3"/>
      <c r="N127" s="3"/>
      <c r="O127" s="3"/>
      <c r="P127" s="5"/>
      <c r="Q127" s="3"/>
      <c r="R127" s="3"/>
      <c r="S127" s="3"/>
      <c r="T127" s="3"/>
      <c r="U127" s="3"/>
      <c r="V127" s="3"/>
    </row>
    <row r="128" spans="2:22" x14ac:dyDescent="0.2">
      <c r="B128" s="2" t="s">
        <v>17</v>
      </c>
      <c r="C128" s="3">
        <v>5</v>
      </c>
      <c r="D128" s="3" t="s">
        <v>18</v>
      </c>
      <c r="E128" s="5">
        <v>1.5990000000000001E-2</v>
      </c>
      <c r="F128" s="3" t="s">
        <v>19</v>
      </c>
      <c r="G128" s="3">
        <v>1599</v>
      </c>
      <c r="H128" s="3" t="s">
        <v>20</v>
      </c>
      <c r="I128" s="3">
        <v>100000</v>
      </c>
      <c r="J128" s="3" t="s">
        <v>25</v>
      </c>
      <c r="K128" s="4">
        <v>3717788124</v>
      </c>
      <c r="M128" s="3"/>
      <c r="N128" s="3"/>
      <c r="O128" s="3"/>
      <c r="P128" s="5"/>
      <c r="Q128" s="3"/>
      <c r="R128" s="3"/>
      <c r="S128" s="3"/>
      <c r="T128" s="3"/>
      <c r="U128" s="3"/>
      <c r="V128" s="3"/>
    </row>
    <row r="129" spans="2:22" x14ac:dyDescent="0.2">
      <c r="B129" s="2" t="s">
        <v>17</v>
      </c>
      <c r="C129" s="3">
        <v>6</v>
      </c>
      <c r="D129" s="3" t="s">
        <v>18</v>
      </c>
      <c r="E129" s="5">
        <v>3.16E-3</v>
      </c>
      <c r="F129" s="3" t="s">
        <v>19</v>
      </c>
      <c r="G129" s="3">
        <v>316</v>
      </c>
      <c r="H129" s="3" t="s">
        <v>20</v>
      </c>
      <c r="I129" s="3">
        <v>100000</v>
      </c>
      <c r="J129" s="3" t="s">
        <v>25</v>
      </c>
      <c r="K129" s="4">
        <v>4337757969</v>
      </c>
      <c r="M129" s="3"/>
      <c r="N129" s="3"/>
      <c r="O129" s="3"/>
      <c r="P129" s="5"/>
      <c r="Q129" s="3"/>
      <c r="R129" s="3"/>
      <c r="S129" s="3"/>
      <c r="T129" s="3"/>
      <c r="U129" s="3"/>
      <c r="V129" s="3"/>
    </row>
    <row r="130" spans="2:22" x14ac:dyDescent="0.2">
      <c r="B130" s="2" t="s">
        <v>17</v>
      </c>
      <c r="C130" s="3">
        <v>7</v>
      </c>
      <c r="D130" s="3" t="s">
        <v>18</v>
      </c>
      <c r="E130" s="5">
        <v>4.6000000000000001E-4</v>
      </c>
      <c r="F130" s="3" t="s">
        <v>19</v>
      </c>
      <c r="G130" s="3">
        <v>46</v>
      </c>
      <c r="H130" s="3" t="s">
        <v>20</v>
      </c>
      <c r="I130" s="3">
        <v>100000</v>
      </c>
      <c r="J130" s="3" t="s">
        <v>25</v>
      </c>
      <c r="K130" s="4">
        <v>4957751409</v>
      </c>
      <c r="M130" s="3"/>
      <c r="N130" s="3"/>
      <c r="O130" s="3"/>
      <c r="P130" s="5"/>
      <c r="Q130" s="3"/>
      <c r="R130" s="3"/>
      <c r="S130" s="3"/>
      <c r="T130" s="3"/>
      <c r="U130" s="3"/>
      <c r="V130" s="3"/>
    </row>
    <row r="131" spans="2:22" ht="15" thickBot="1" x14ac:dyDescent="0.25">
      <c r="B131" s="6" t="s">
        <v>21</v>
      </c>
      <c r="C131" s="8" t="s">
        <v>22</v>
      </c>
      <c r="D131" s="8">
        <v>8.6170000000000009</v>
      </c>
      <c r="E131" s="8" t="s">
        <v>23</v>
      </c>
      <c r="F131" s="8"/>
      <c r="G131" s="8"/>
      <c r="H131" s="8"/>
      <c r="I131" s="8"/>
      <c r="J131" s="8"/>
      <c r="K131" s="9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2:22" x14ac:dyDescent="0.2"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2:22" ht="15" thickBot="1" x14ac:dyDescent="0.25">
      <c r="B133" t="s">
        <v>31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2:22" x14ac:dyDescent="0.2">
      <c r="B134" s="16" t="s">
        <v>17</v>
      </c>
      <c r="C134" s="17">
        <v>0</v>
      </c>
      <c r="D134" s="17" t="s">
        <v>18</v>
      </c>
      <c r="E134" s="23">
        <v>0.72589999999999999</v>
      </c>
      <c r="F134" s="17" t="s">
        <v>19</v>
      </c>
      <c r="G134" s="17">
        <v>72593</v>
      </c>
      <c r="H134" s="17" t="s">
        <v>20</v>
      </c>
      <c r="I134" s="17">
        <v>100000</v>
      </c>
      <c r="J134" s="17" t="s">
        <v>25</v>
      </c>
      <c r="K134" s="18">
        <v>647990679</v>
      </c>
    </row>
    <row r="135" spans="2:22" x14ac:dyDescent="0.2">
      <c r="B135" s="2" t="s">
        <v>17</v>
      </c>
      <c r="C135" s="3">
        <v>1</v>
      </c>
      <c r="D135" s="3" t="s">
        <v>18</v>
      </c>
      <c r="E135" s="5">
        <v>0.5343</v>
      </c>
      <c r="F135" s="3" t="s">
        <v>19</v>
      </c>
      <c r="G135" s="3">
        <v>53434</v>
      </c>
      <c r="H135" s="3" t="s">
        <v>20</v>
      </c>
      <c r="I135" s="3">
        <v>100000</v>
      </c>
      <c r="J135" s="3" t="s">
        <v>25</v>
      </c>
      <c r="K135" s="4">
        <v>1295962905</v>
      </c>
    </row>
    <row r="136" spans="2:22" x14ac:dyDescent="0.2">
      <c r="B136" s="2" t="s">
        <v>17</v>
      </c>
      <c r="C136" s="3">
        <v>2</v>
      </c>
      <c r="D136" s="3" t="s">
        <v>18</v>
      </c>
      <c r="E136" s="5">
        <v>0.3241</v>
      </c>
      <c r="F136" s="3" t="s">
        <v>19</v>
      </c>
      <c r="G136" s="3">
        <v>32406</v>
      </c>
      <c r="H136" s="3" t="s">
        <v>20</v>
      </c>
      <c r="I136" s="3">
        <v>100000</v>
      </c>
      <c r="J136" s="3" t="s">
        <v>25</v>
      </c>
      <c r="K136" s="4">
        <v>1944390927</v>
      </c>
    </row>
    <row r="137" spans="2:22" x14ac:dyDescent="0.2">
      <c r="B137" s="2" t="s">
        <v>17</v>
      </c>
      <c r="C137" s="3">
        <v>3</v>
      </c>
      <c r="D137" s="3" t="s">
        <v>18</v>
      </c>
      <c r="E137" s="5">
        <v>0.15490000000000001</v>
      </c>
      <c r="F137" s="3" t="s">
        <v>19</v>
      </c>
      <c r="G137" s="3">
        <v>15490</v>
      </c>
      <c r="H137" s="3" t="s">
        <v>20</v>
      </c>
      <c r="I137" s="3">
        <v>100000</v>
      </c>
      <c r="J137" s="3" t="s">
        <v>25</v>
      </c>
      <c r="K137" s="4">
        <v>2593257354</v>
      </c>
    </row>
    <row r="138" spans="2:22" x14ac:dyDescent="0.2">
      <c r="B138" s="2" t="s">
        <v>17</v>
      </c>
      <c r="C138" s="3">
        <v>4</v>
      </c>
      <c r="D138" s="3" t="s">
        <v>18</v>
      </c>
      <c r="E138" s="5">
        <v>5.7149999999999999E-2</v>
      </c>
      <c r="F138" s="3" t="s">
        <v>19</v>
      </c>
      <c r="G138" s="3">
        <v>5715</v>
      </c>
      <c r="H138" s="3" t="s">
        <v>20</v>
      </c>
      <c r="I138" s="3">
        <v>100000</v>
      </c>
      <c r="J138" s="3" t="s">
        <v>25</v>
      </c>
      <c r="K138" s="4">
        <v>3242191035</v>
      </c>
    </row>
    <row r="139" spans="2:22" x14ac:dyDescent="0.2">
      <c r="B139" s="2" t="s">
        <v>17</v>
      </c>
      <c r="C139" s="3">
        <v>5</v>
      </c>
      <c r="D139" s="3" t="s">
        <v>18</v>
      </c>
      <c r="E139" s="5">
        <v>1.5990000000000001E-2</v>
      </c>
      <c r="F139" s="3" t="s">
        <v>19</v>
      </c>
      <c r="G139" s="3">
        <v>1599</v>
      </c>
      <c r="H139" s="3" t="s">
        <v>20</v>
      </c>
      <c r="I139" s="3">
        <v>100000</v>
      </c>
      <c r="J139" s="3" t="s">
        <v>25</v>
      </c>
      <c r="K139" s="4">
        <v>3891219756</v>
      </c>
    </row>
    <row r="140" spans="2:22" x14ac:dyDescent="0.2">
      <c r="B140" s="2" t="s">
        <v>17</v>
      </c>
      <c r="C140" s="3">
        <v>6</v>
      </c>
      <c r="D140" s="3" t="s">
        <v>18</v>
      </c>
      <c r="E140" s="5">
        <v>3.16E-3</v>
      </c>
      <c r="F140" s="3" t="s">
        <v>19</v>
      </c>
      <c r="G140" s="3">
        <v>316</v>
      </c>
      <c r="H140" s="3" t="s">
        <v>20</v>
      </c>
      <c r="I140" s="3">
        <v>100000</v>
      </c>
      <c r="J140" s="3" t="s">
        <v>25</v>
      </c>
      <c r="K140" s="4">
        <v>4539898347</v>
      </c>
    </row>
    <row r="141" spans="2:22" x14ac:dyDescent="0.2">
      <c r="B141" s="2" t="s">
        <v>17</v>
      </c>
      <c r="C141" s="3">
        <v>7</v>
      </c>
      <c r="D141" s="3" t="s">
        <v>18</v>
      </c>
      <c r="E141" s="5">
        <v>4.6000000000000001E-4</v>
      </c>
      <c r="F141" s="3" t="s">
        <v>19</v>
      </c>
      <c r="G141" s="3">
        <v>46</v>
      </c>
      <c r="H141" s="3" t="s">
        <v>20</v>
      </c>
      <c r="I141" s="3">
        <v>100000</v>
      </c>
      <c r="J141" s="3" t="s">
        <v>25</v>
      </c>
      <c r="K141" s="4">
        <v>5189058243</v>
      </c>
    </row>
    <row r="142" spans="2:22" ht="15" thickBot="1" x14ac:dyDescent="0.25">
      <c r="B142" s="6" t="s">
        <v>21</v>
      </c>
      <c r="C142" s="8" t="s">
        <v>22</v>
      </c>
      <c r="D142" s="8">
        <v>8.5310000000000006</v>
      </c>
      <c r="E142" s="8" t="s">
        <v>23</v>
      </c>
      <c r="F142" s="8"/>
      <c r="G142" s="8"/>
      <c r="H142" s="8"/>
      <c r="I142" s="8"/>
      <c r="J142" s="8"/>
      <c r="K142" s="9"/>
    </row>
    <row r="145" spans="2:33" ht="15" thickBot="1" x14ac:dyDescent="0.25">
      <c r="B145" t="s">
        <v>29</v>
      </c>
      <c r="D145" t="s">
        <v>32</v>
      </c>
      <c r="M145" t="s">
        <v>26</v>
      </c>
      <c r="O145" t="s">
        <v>32</v>
      </c>
      <c r="X145" t="s">
        <v>24</v>
      </c>
      <c r="Z145" t="s">
        <v>32</v>
      </c>
    </row>
    <row r="146" spans="2:33" x14ac:dyDescent="0.2">
      <c r="B146" s="16" t="s">
        <v>17</v>
      </c>
      <c r="C146" s="17">
        <v>0</v>
      </c>
      <c r="D146" s="17" t="s">
        <v>18</v>
      </c>
      <c r="E146" s="23">
        <v>0.92410000000000003</v>
      </c>
      <c r="F146" s="17" t="s">
        <v>19</v>
      </c>
      <c r="G146" s="17">
        <v>9241</v>
      </c>
      <c r="H146" s="17" t="s">
        <v>20</v>
      </c>
      <c r="I146" s="17">
        <v>10000</v>
      </c>
      <c r="J146" s="17" t="s">
        <v>25</v>
      </c>
      <c r="K146" s="18">
        <v>497660646</v>
      </c>
      <c r="M146" s="16" t="s">
        <v>17</v>
      </c>
      <c r="N146" s="17">
        <v>0</v>
      </c>
      <c r="O146" s="17" t="s">
        <v>18</v>
      </c>
      <c r="P146" s="23">
        <v>0.92410000000000003</v>
      </c>
      <c r="Q146" s="17" t="s">
        <v>19</v>
      </c>
      <c r="R146" s="17">
        <v>9241</v>
      </c>
      <c r="S146" s="17" t="s">
        <v>20</v>
      </c>
      <c r="T146" s="17">
        <v>10000</v>
      </c>
      <c r="U146" s="17" t="s">
        <v>25</v>
      </c>
      <c r="V146" s="18">
        <v>640768800</v>
      </c>
      <c r="X146" s="16" t="s">
        <v>17</v>
      </c>
      <c r="Y146" s="17">
        <v>0</v>
      </c>
      <c r="Z146" s="17" t="s">
        <v>18</v>
      </c>
      <c r="AA146" s="23">
        <v>0.92410000000000003</v>
      </c>
      <c r="AB146" s="17" t="s">
        <v>19</v>
      </c>
      <c r="AC146" s="17">
        <v>9241</v>
      </c>
      <c r="AD146" s="17" t="s">
        <v>20</v>
      </c>
      <c r="AE146" s="17">
        <v>10000</v>
      </c>
      <c r="AF146" s="17" t="s">
        <v>25</v>
      </c>
      <c r="AG146" s="18">
        <v>1454099587</v>
      </c>
    </row>
    <row r="147" spans="2:33" x14ac:dyDescent="0.2">
      <c r="B147" s="2" t="s">
        <v>17</v>
      </c>
      <c r="C147" s="3">
        <v>1</v>
      </c>
      <c r="D147" s="3" t="s">
        <v>18</v>
      </c>
      <c r="E147" s="5">
        <v>0.77500000000000002</v>
      </c>
      <c r="F147" s="3" t="s">
        <v>19</v>
      </c>
      <c r="G147" s="3">
        <v>7750</v>
      </c>
      <c r="H147" s="3" t="s">
        <v>20</v>
      </c>
      <c r="I147" s="3">
        <v>10000</v>
      </c>
      <c r="J147" s="3" t="s">
        <v>25</v>
      </c>
      <c r="K147" s="4">
        <v>995716722</v>
      </c>
      <c r="M147" s="2" t="s">
        <v>17</v>
      </c>
      <c r="N147" s="3">
        <v>1</v>
      </c>
      <c r="O147" s="3" t="s">
        <v>18</v>
      </c>
      <c r="P147" s="5">
        <v>0.77500000000000002</v>
      </c>
      <c r="Q147" s="3" t="s">
        <v>19</v>
      </c>
      <c r="R147" s="3">
        <v>7750</v>
      </c>
      <c r="S147" s="3" t="s">
        <v>20</v>
      </c>
      <c r="T147" s="3">
        <v>10000</v>
      </c>
      <c r="U147" s="3" t="s">
        <v>25</v>
      </c>
      <c r="V147" s="4">
        <v>1281974232</v>
      </c>
      <c r="X147" s="2" t="s">
        <v>17</v>
      </c>
      <c r="Y147" s="3">
        <v>1</v>
      </c>
      <c r="Z147" s="3" t="s">
        <v>18</v>
      </c>
      <c r="AA147" s="5">
        <v>0.77500000000000002</v>
      </c>
      <c r="AB147" s="3" t="s">
        <v>19</v>
      </c>
      <c r="AC147" s="3">
        <v>7750</v>
      </c>
      <c r="AD147" s="3" t="s">
        <v>20</v>
      </c>
      <c r="AE147" s="3">
        <v>10000</v>
      </c>
      <c r="AF147" s="3" t="s">
        <v>25</v>
      </c>
      <c r="AG147" s="4">
        <v>2907323538</v>
      </c>
    </row>
    <row r="148" spans="2:33" x14ac:dyDescent="0.2">
      <c r="B148" s="2" t="s">
        <v>17</v>
      </c>
      <c r="C148" s="3">
        <v>2</v>
      </c>
      <c r="D148" s="3" t="s">
        <v>18</v>
      </c>
      <c r="E148" s="5">
        <v>0.52829999999999999</v>
      </c>
      <c r="F148" s="3" t="s">
        <v>19</v>
      </c>
      <c r="G148" s="3">
        <v>5283</v>
      </c>
      <c r="H148" s="3" t="s">
        <v>20</v>
      </c>
      <c r="I148" s="3">
        <v>10000</v>
      </c>
      <c r="J148" s="3" t="s">
        <v>25</v>
      </c>
      <c r="K148" s="4">
        <v>1493566158</v>
      </c>
      <c r="M148" s="2" t="s">
        <v>17</v>
      </c>
      <c r="N148" s="3">
        <v>2</v>
      </c>
      <c r="O148" s="3" t="s">
        <v>18</v>
      </c>
      <c r="P148" s="5">
        <v>0.52829999999999999</v>
      </c>
      <c r="Q148" s="3" t="s">
        <v>19</v>
      </c>
      <c r="R148" s="3">
        <v>5283</v>
      </c>
      <c r="S148" s="3" t="s">
        <v>20</v>
      </c>
      <c r="T148" s="3">
        <v>10000</v>
      </c>
      <c r="U148" s="3" t="s">
        <v>25</v>
      </c>
      <c r="V148" s="4">
        <v>1923726504</v>
      </c>
      <c r="X148" s="2" t="s">
        <v>17</v>
      </c>
      <c r="Y148" s="3">
        <v>2</v>
      </c>
      <c r="Z148" s="3" t="s">
        <v>18</v>
      </c>
      <c r="AA148" s="5">
        <v>0.52829999999999999</v>
      </c>
      <c r="AB148" s="3" t="s">
        <v>19</v>
      </c>
      <c r="AC148" s="3">
        <v>5283</v>
      </c>
      <c r="AD148" s="3" t="s">
        <v>20</v>
      </c>
      <c r="AE148" s="3">
        <v>10000</v>
      </c>
      <c r="AF148" s="3" t="s">
        <v>25</v>
      </c>
      <c r="AG148" s="4">
        <v>4361873302</v>
      </c>
    </row>
    <row r="149" spans="2:33" x14ac:dyDescent="0.2">
      <c r="B149" s="2" t="s">
        <v>17</v>
      </c>
      <c r="C149" s="3">
        <v>3</v>
      </c>
      <c r="D149" s="3" t="s">
        <v>18</v>
      </c>
      <c r="E149" s="5">
        <v>0.26350000000000001</v>
      </c>
      <c r="F149" s="3" t="s">
        <v>19</v>
      </c>
      <c r="G149" s="3">
        <v>2635</v>
      </c>
      <c r="H149" s="3" t="s">
        <v>20</v>
      </c>
      <c r="I149" s="3">
        <v>10000</v>
      </c>
      <c r="J149" s="3" t="s">
        <v>25</v>
      </c>
      <c r="K149" s="4">
        <v>1991837316</v>
      </c>
      <c r="M149" s="2" t="s">
        <v>17</v>
      </c>
      <c r="N149" s="3">
        <v>3</v>
      </c>
      <c r="O149" s="3" t="s">
        <v>18</v>
      </c>
      <c r="P149" s="5">
        <v>0.26350000000000001</v>
      </c>
      <c r="Q149" s="3" t="s">
        <v>19</v>
      </c>
      <c r="R149" s="3">
        <v>2635</v>
      </c>
      <c r="S149" s="3" t="s">
        <v>20</v>
      </c>
      <c r="T149" s="3">
        <v>10000</v>
      </c>
      <c r="U149" s="3" t="s">
        <v>25</v>
      </c>
      <c r="V149" s="4">
        <v>2565593562</v>
      </c>
      <c r="X149" s="2" t="s">
        <v>17</v>
      </c>
      <c r="Y149" s="3">
        <v>3</v>
      </c>
      <c r="Z149" s="3" t="s">
        <v>18</v>
      </c>
      <c r="AA149" s="5">
        <v>0.26350000000000001</v>
      </c>
      <c r="AB149" s="3" t="s">
        <v>19</v>
      </c>
      <c r="AC149" s="3">
        <v>2635</v>
      </c>
      <c r="AD149" s="3" t="s">
        <v>20</v>
      </c>
      <c r="AE149" s="3">
        <v>10000</v>
      </c>
      <c r="AF149" s="3" t="s">
        <v>25</v>
      </c>
      <c r="AG149" s="4">
        <v>5815039505</v>
      </c>
    </row>
    <row r="150" spans="2:33" x14ac:dyDescent="0.2">
      <c r="B150" s="2" t="s">
        <v>17</v>
      </c>
      <c r="C150" s="3">
        <v>4</v>
      </c>
      <c r="D150" s="3" t="s">
        <v>18</v>
      </c>
      <c r="E150" s="5">
        <v>9.5699999999999993E-2</v>
      </c>
      <c r="F150" s="3" t="s">
        <v>19</v>
      </c>
      <c r="G150" s="3">
        <v>957</v>
      </c>
      <c r="H150" s="3" t="s">
        <v>20</v>
      </c>
      <c r="I150" s="3">
        <v>10000</v>
      </c>
      <c r="J150" s="3" t="s">
        <v>25</v>
      </c>
      <c r="K150" s="4">
        <v>2489871216</v>
      </c>
      <c r="M150" s="2" t="s">
        <v>17</v>
      </c>
      <c r="N150" s="3">
        <v>4</v>
      </c>
      <c r="O150" s="3" t="s">
        <v>18</v>
      </c>
      <c r="P150" s="5">
        <v>9.5699999999999993E-2</v>
      </c>
      <c r="Q150" s="3" t="s">
        <v>19</v>
      </c>
      <c r="R150" s="3">
        <v>957</v>
      </c>
      <c r="S150" s="3" t="s">
        <v>20</v>
      </c>
      <c r="T150" s="3">
        <v>10000</v>
      </c>
      <c r="U150" s="3" t="s">
        <v>25</v>
      </c>
      <c r="V150" s="4">
        <v>3206859474</v>
      </c>
      <c r="X150" s="2" t="s">
        <v>17</v>
      </c>
      <c r="Y150" s="3">
        <v>4</v>
      </c>
      <c r="Z150" s="3" t="s">
        <v>18</v>
      </c>
      <c r="AA150" s="5">
        <v>9.5699999999999993E-2</v>
      </c>
      <c r="AB150" s="3" t="s">
        <v>19</v>
      </c>
      <c r="AC150" s="3">
        <v>957</v>
      </c>
      <c r="AD150" s="3" t="s">
        <v>20</v>
      </c>
      <c r="AE150" s="3">
        <v>10000</v>
      </c>
      <c r="AF150" s="3" t="s">
        <v>25</v>
      </c>
      <c r="AG150" s="4">
        <v>7268634824</v>
      </c>
    </row>
    <row r="151" spans="2:33" x14ac:dyDescent="0.2">
      <c r="B151" s="2" t="s">
        <v>17</v>
      </c>
      <c r="C151" s="3">
        <v>5</v>
      </c>
      <c r="D151" s="3" t="s">
        <v>18</v>
      </c>
      <c r="E151" s="5">
        <v>2.4299999999999999E-2</v>
      </c>
      <c r="F151" s="3" t="s">
        <v>19</v>
      </c>
      <c r="G151" s="3">
        <v>243</v>
      </c>
      <c r="H151" s="3" t="s">
        <v>20</v>
      </c>
      <c r="I151" s="3">
        <v>10000</v>
      </c>
      <c r="J151" s="3" t="s">
        <v>25</v>
      </c>
      <c r="K151" s="4">
        <v>2987701311</v>
      </c>
      <c r="M151" s="2" t="s">
        <v>17</v>
      </c>
      <c r="N151" s="3">
        <v>5</v>
      </c>
      <c r="O151" s="3" t="s">
        <v>18</v>
      </c>
      <c r="P151" s="5">
        <v>2.4299999999999999E-2</v>
      </c>
      <c r="Q151" s="3" t="s">
        <v>19</v>
      </c>
      <c r="R151" s="3">
        <v>243</v>
      </c>
      <c r="S151" s="3" t="s">
        <v>20</v>
      </c>
      <c r="T151" s="3">
        <v>10000</v>
      </c>
      <c r="U151" s="3" t="s">
        <v>25</v>
      </c>
      <c r="V151" s="4">
        <v>3848076057</v>
      </c>
      <c r="X151" s="2" t="s">
        <v>17</v>
      </c>
      <c r="Y151" s="3">
        <v>5</v>
      </c>
      <c r="Z151" s="3" t="s">
        <v>18</v>
      </c>
      <c r="AA151" s="5">
        <v>2.4299999999999999E-2</v>
      </c>
      <c r="AB151" s="3" t="s">
        <v>19</v>
      </c>
      <c r="AC151" s="3">
        <v>243</v>
      </c>
      <c r="AD151" s="3" t="s">
        <v>20</v>
      </c>
      <c r="AE151" s="3">
        <v>10000</v>
      </c>
      <c r="AF151" s="3" t="s">
        <v>25</v>
      </c>
      <c r="AG151" s="4">
        <v>8720981987</v>
      </c>
    </row>
    <row r="152" spans="2:33" x14ac:dyDescent="0.2">
      <c r="B152" s="2" t="s">
        <v>17</v>
      </c>
      <c r="C152" s="3">
        <v>6</v>
      </c>
      <c r="D152" s="3" t="s">
        <v>18</v>
      </c>
      <c r="E152" s="5">
        <v>4.7000000000000002E-3</v>
      </c>
      <c r="F152" s="3" t="s">
        <v>19</v>
      </c>
      <c r="G152" s="3">
        <v>47</v>
      </c>
      <c r="H152" s="3" t="s">
        <v>20</v>
      </c>
      <c r="I152" s="3">
        <v>10000</v>
      </c>
      <c r="J152" s="3" t="s">
        <v>25</v>
      </c>
      <c r="K152" s="4">
        <v>3485447679</v>
      </c>
      <c r="M152" s="2" t="s">
        <v>17</v>
      </c>
      <c r="N152" s="3">
        <v>6</v>
      </c>
      <c r="O152" s="3" t="s">
        <v>18</v>
      </c>
      <c r="P152" s="5">
        <v>4.7000000000000002E-3</v>
      </c>
      <c r="Q152" s="3" t="s">
        <v>19</v>
      </c>
      <c r="R152" s="3">
        <v>47</v>
      </c>
      <c r="S152" s="3" t="s">
        <v>20</v>
      </c>
      <c r="T152" s="3">
        <v>10000</v>
      </c>
      <c r="U152" s="3" t="s">
        <v>25</v>
      </c>
      <c r="V152" s="4">
        <v>4488547035</v>
      </c>
      <c r="X152" s="2" t="s">
        <v>17</v>
      </c>
      <c r="Y152" s="3">
        <v>6</v>
      </c>
      <c r="Z152" s="3" t="s">
        <v>18</v>
      </c>
      <c r="AA152" s="5">
        <v>4.7000000000000002E-3</v>
      </c>
      <c r="AB152" s="3" t="s">
        <v>19</v>
      </c>
      <c r="AC152" s="3">
        <v>47</v>
      </c>
      <c r="AD152" s="3" t="s">
        <v>20</v>
      </c>
      <c r="AE152" s="3">
        <v>10000</v>
      </c>
      <c r="AF152" s="3" t="s">
        <v>25</v>
      </c>
      <c r="AG152" s="4">
        <v>10175633423</v>
      </c>
    </row>
    <row r="153" spans="2:33" x14ac:dyDescent="0.2">
      <c r="B153" s="2" t="s">
        <v>17</v>
      </c>
      <c r="C153" s="3">
        <v>7</v>
      </c>
      <c r="D153" s="3" t="s">
        <v>18</v>
      </c>
      <c r="E153" s="5">
        <v>8.0000000000000004E-4</v>
      </c>
      <c r="F153" s="3" t="s">
        <v>19</v>
      </c>
      <c r="G153" s="3">
        <v>8</v>
      </c>
      <c r="H153" s="3" t="s">
        <v>20</v>
      </c>
      <c r="I153" s="3">
        <v>10000</v>
      </c>
      <c r="J153" s="3" t="s">
        <v>25</v>
      </c>
      <c r="K153" s="4">
        <v>3983354067</v>
      </c>
      <c r="M153" s="2" t="s">
        <v>17</v>
      </c>
      <c r="N153" s="3">
        <v>7</v>
      </c>
      <c r="O153" s="3" t="s">
        <v>18</v>
      </c>
      <c r="P153" s="5">
        <v>8.0000000000000004E-4</v>
      </c>
      <c r="Q153" s="3" t="s">
        <v>19</v>
      </c>
      <c r="R153" s="3">
        <v>8</v>
      </c>
      <c r="S153" s="3" t="s">
        <v>20</v>
      </c>
      <c r="T153" s="3">
        <v>10000</v>
      </c>
      <c r="U153" s="3" t="s">
        <v>25</v>
      </c>
      <c r="V153" s="4">
        <v>5130029289</v>
      </c>
      <c r="X153" s="2" t="s">
        <v>17</v>
      </c>
      <c r="Y153" s="3">
        <v>7</v>
      </c>
      <c r="Z153" s="3" t="s">
        <v>18</v>
      </c>
      <c r="AA153" s="5">
        <v>8.0000000000000004E-4</v>
      </c>
      <c r="AB153" s="3" t="s">
        <v>19</v>
      </c>
      <c r="AC153" s="3">
        <v>8</v>
      </c>
      <c r="AD153" s="3" t="s">
        <v>20</v>
      </c>
      <c r="AE153" s="3">
        <v>10000</v>
      </c>
      <c r="AF153" s="3" t="s">
        <v>25</v>
      </c>
      <c r="AG153" s="4">
        <v>11628459344</v>
      </c>
    </row>
    <row r="154" spans="2:33" ht="15" thickBot="1" x14ac:dyDescent="0.25">
      <c r="B154" s="6" t="s">
        <v>21</v>
      </c>
      <c r="C154" s="8" t="s">
        <v>22</v>
      </c>
      <c r="D154" s="8">
        <v>3.2320000000000002</v>
      </c>
      <c r="E154" s="8" t="s">
        <v>23</v>
      </c>
      <c r="F154" s="8"/>
      <c r="G154" s="8"/>
      <c r="H154" s="8"/>
      <c r="I154" s="8"/>
      <c r="J154" s="8"/>
      <c r="K154" s="9"/>
      <c r="M154" s="6" t="s">
        <v>21</v>
      </c>
      <c r="N154" s="8" t="s">
        <v>22</v>
      </c>
      <c r="O154" s="8">
        <v>3.4550000000000001</v>
      </c>
      <c r="P154" s="8" t="s">
        <v>23</v>
      </c>
      <c r="Q154" s="8"/>
      <c r="R154" s="8"/>
      <c r="S154" s="8"/>
      <c r="T154" s="8"/>
      <c r="U154" s="8"/>
      <c r="V154" s="9"/>
      <c r="X154" s="6" t="s">
        <v>21</v>
      </c>
      <c r="Y154" s="8" t="s">
        <v>22</v>
      </c>
      <c r="Z154" s="8">
        <v>7.18</v>
      </c>
      <c r="AA154" s="8" t="s">
        <v>23</v>
      </c>
      <c r="AB154" s="8"/>
      <c r="AC154" s="8"/>
      <c r="AD154" s="8"/>
      <c r="AE154" s="8"/>
      <c r="AF154" s="8"/>
      <c r="AG154" s="9"/>
    </row>
  </sheetData>
  <mergeCells count="3">
    <mergeCell ref="B2:E2"/>
    <mergeCell ref="B23:E23"/>
    <mergeCell ref="M2:P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51742-FF4F-4198-9C9B-2AD0A624A611}">
  <dimension ref="A1:AC123"/>
  <sheetViews>
    <sheetView workbookViewId="0">
      <selection activeCell="N25" sqref="N25"/>
    </sheetView>
  </sheetViews>
  <sheetFormatPr defaultRowHeight="14.25" x14ac:dyDescent="0.2"/>
  <sheetData>
    <row r="1" spans="1:14" ht="15" thickBot="1" x14ac:dyDescent="0.25">
      <c r="A1" t="s">
        <v>191</v>
      </c>
    </row>
    <row r="2" spans="1:14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</row>
    <row r="3" spans="1:14" x14ac:dyDescent="0.2">
      <c r="A3">
        <v>0</v>
      </c>
      <c r="B3" s="1">
        <v>0.44019999999999998</v>
      </c>
      <c r="C3">
        <v>2201</v>
      </c>
      <c r="D3">
        <v>5000</v>
      </c>
      <c r="E3" s="1">
        <v>36210000</v>
      </c>
      <c r="F3" s="1">
        <v>11100</v>
      </c>
      <c r="G3" s="1">
        <v>147300</v>
      </c>
      <c r="H3" s="1">
        <v>463.4</v>
      </c>
      <c r="I3" s="1">
        <v>0.1938</v>
      </c>
      <c r="J3" s="1">
        <v>0.20180000000000001</v>
      </c>
      <c r="K3" s="1">
        <v>1542</v>
      </c>
      <c r="L3" s="1">
        <v>2296</v>
      </c>
      <c r="M3" s="1">
        <v>0</v>
      </c>
      <c r="N3" s="1">
        <v>563500</v>
      </c>
    </row>
    <row r="4" spans="1:14" x14ac:dyDescent="0.2">
      <c r="A4">
        <v>0.5</v>
      </c>
      <c r="B4" s="1">
        <v>0.24279999999999999</v>
      </c>
      <c r="C4">
        <v>1214</v>
      </c>
      <c r="D4">
        <v>5000</v>
      </c>
      <c r="E4" s="1">
        <v>37820000</v>
      </c>
      <c r="F4" s="1">
        <v>11130</v>
      </c>
      <c r="G4" s="1">
        <v>152700</v>
      </c>
      <c r="H4" s="1">
        <v>464.7</v>
      </c>
      <c r="I4" s="1">
        <v>0.20799999999999999</v>
      </c>
      <c r="J4" s="1">
        <v>0.21360000000000001</v>
      </c>
      <c r="K4" s="1">
        <v>1542</v>
      </c>
      <c r="L4" s="1">
        <v>2296</v>
      </c>
      <c r="M4" s="1">
        <v>0</v>
      </c>
      <c r="N4" s="1">
        <v>588700</v>
      </c>
    </row>
    <row r="5" spans="1:14" ht="15" thickBot="1" x14ac:dyDescent="0.25">
      <c r="A5" s="2">
        <v>1</v>
      </c>
      <c r="B5" s="1">
        <v>0.1082</v>
      </c>
      <c r="C5">
        <v>541</v>
      </c>
      <c r="D5">
        <v>5000</v>
      </c>
      <c r="E5" s="1">
        <v>28770000</v>
      </c>
      <c r="F5" s="1">
        <v>8506</v>
      </c>
      <c r="G5" s="1">
        <v>115900</v>
      </c>
      <c r="H5" s="1">
        <v>352.1</v>
      </c>
      <c r="I5" s="1">
        <v>0.1588</v>
      </c>
      <c r="J5" s="1">
        <v>0.1191</v>
      </c>
      <c r="K5" s="1">
        <v>1541</v>
      </c>
      <c r="L5" s="1">
        <v>2294</v>
      </c>
      <c r="M5" s="1">
        <v>0</v>
      </c>
      <c r="N5" s="26">
        <v>447300</v>
      </c>
    </row>
    <row r="6" spans="1:14" x14ac:dyDescent="0.2">
      <c r="A6" s="16">
        <v>1.5</v>
      </c>
      <c r="B6" s="23">
        <v>3.4520000000000002E-2</v>
      </c>
      <c r="C6" s="17">
        <v>200</v>
      </c>
      <c r="D6" s="17">
        <v>5794</v>
      </c>
      <c r="E6" s="23">
        <v>18010000</v>
      </c>
      <c r="F6" s="23">
        <v>5486</v>
      </c>
      <c r="G6" s="23">
        <v>72460</v>
      </c>
      <c r="H6" s="23">
        <v>223.1</v>
      </c>
      <c r="I6" s="23">
        <v>9.8549999999999999E-2</v>
      </c>
      <c r="J6" s="23">
        <v>6.8790000000000004E-2</v>
      </c>
      <c r="K6" s="23">
        <v>1540</v>
      </c>
      <c r="L6" s="23">
        <v>2293</v>
      </c>
      <c r="M6" s="23">
        <v>0</v>
      </c>
      <c r="N6" s="25">
        <v>279100</v>
      </c>
    </row>
    <row r="7" spans="1:14" x14ac:dyDescent="0.2">
      <c r="A7" s="2">
        <v>2</v>
      </c>
      <c r="B7" s="1">
        <v>8.1480000000000007E-3</v>
      </c>
      <c r="C7">
        <v>200</v>
      </c>
      <c r="D7">
        <v>24545</v>
      </c>
      <c r="E7" s="1">
        <v>8992000</v>
      </c>
      <c r="F7" s="1">
        <v>2981</v>
      </c>
      <c r="G7" s="1">
        <v>36220</v>
      </c>
      <c r="H7" s="1">
        <v>116.7</v>
      </c>
      <c r="I7" s="1">
        <v>4.7550000000000002E-2</v>
      </c>
      <c r="J7" s="1">
        <v>3.0669999999999999E-2</v>
      </c>
      <c r="K7" s="1">
        <v>1539</v>
      </c>
      <c r="L7" s="1">
        <v>2290</v>
      </c>
      <c r="M7" s="1">
        <v>0</v>
      </c>
      <c r="N7" s="26">
        <v>138200</v>
      </c>
    </row>
    <row r="8" spans="1:14" x14ac:dyDescent="0.2">
      <c r="A8" s="2">
        <v>2.5</v>
      </c>
      <c r="B8" s="1">
        <v>1.2880000000000001E-3</v>
      </c>
      <c r="C8">
        <v>200</v>
      </c>
      <c r="D8">
        <v>155322</v>
      </c>
      <c r="E8" s="1">
        <v>4508000</v>
      </c>
      <c r="F8" s="1">
        <v>1619</v>
      </c>
      <c r="G8" s="1">
        <v>17980</v>
      </c>
      <c r="H8" s="1">
        <v>60.19</v>
      </c>
      <c r="I8" s="1">
        <v>2.3040000000000001E-2</v>
      </c>
      <c r="J8" s="1">
        <v>1.4619999999999999E-2</v>
      </c>
      <c r="K8" s="1">
        <v>1540</v>
      </c>
      <c r="L8" s="1">
        <v>2292</v>
      </c>
      <c r="M8" s="1">
        <v>0</v>
      </c>
      <c r="N8" s="26">
        <v>68180</v>
      </c>
    </row>
    <row r="9" spans="1:14" x14ac:dyDescent="0.2">
      <c r="A9" s="2">
        <v>3</v>
      </c>
      <c r="B9" s="1">
        <v>1.182E-4</v>
      </c>
      <c r="C9">
        <v>200</v>
      </c>
      <c r="D9">
        <v>1691704</v>
      </c>
      <c r="E9" s="1">
        <v>1857000</v>
      </c>
      <c r="F9" s="1">
        <v>765.1</v>
      </c>
      <c r="G9" s="1">
        <v>7163</v>
      </c>
      <c r="H9" s="1">
        <v>26.14</v>
      </c>
      <c r="I9" s="1">
        <v>8.6580000000000008E-3</v>
      </c>
      <c r="J9" s="1">
        <v>5.659E-3</v>
      </c>
      <c r="K9" s="1">
        <v>1540</v>
      </c>
      <c r="L9" s="1">
        <v>2292</v>
      </c>
      <c r="M9" s="1">
        <v>0</v>
      </c>
      <c r="N9" s="26">
        <v>26770</v>
      </c>
    </row>
    <row r="10" spans="1:14" x14ac:dyDescent="0.2">
      <c r="A10" s="80">
        <v>3.5</v>
      </c>
      <c r="B10" s="77">
        <v>7.3200000000000002E-6</v>
      </c>
      <c r="C10" s="78">
        <v>200</v>
      </c>
      <c r="D10" s="78">
        <v>27323924</v>
      </c>
      <c r="E10" s="77">
        <v>734900</v>
      </c>
      <c r="F10" s="77">
        <v>339</v>
      </c>
      <c r="G10" s="77">
        <v>2514</v>
      </c>
      <c r="H10" s="77">
        <v>10.58</v>
      </c>
      <c r="I10" s="77">
        <v>2.813E-3</v>
      </c>
      <c r="J10" s="77">
        <v>4.1339999999999997E-3</v>
      </c>
      <c r="K10" s="77">
        <v>1540</v>
      </c>
      <c r="L10" s="77">
        <v>2292</v>
      </c>
      <c r="M10" s="77">
        <v>0</v>
      </c>
      <c r="N10" s="83">
        <v>9227</v>
      </c>
    </row>
    <row r="11" spans="1:14" ht="15" thickBot="1" x14ac:dyDescent="0.25">
      <c r="A11" s="6">
        <v>4</v>
      </c>
      <c r="B11" s="7">
        <v>3.8000000000000001E-7</v>
      </c>
      <c r="C11" s="8">
        <v>19</v>
      </c>
      <c r="D11" s="8">
        <v>50000000</v>
      </c>
      <c r="E11" s="7">
        <v>311700</v>
      </c>
      <c r="F11" s="7">
        <v>136.4</v>
      </c>
      <c r="G11" s="7">
        <v>726.4</v>
      </c>
      <c r="H11" s="7">
        <v>4.0910000000000002</v>
      </c>
      <c r="I11" s="7">
        <v>7.2630000000000004E-4</v>
      </c>
      <c r="J11" s="7">
        <v>1.771E-3</v>
      </c>
      <c r="K11" s="7">
        <v>1540</v>
      </c>
      <c r="L11" s="7">
        <v>2292</v>
      </c>
      <c r="M11" s="7">
        <v>0</v>
      </c>
      <c r="N11" s="27">
        <v>2614</v>
      </c>
    </row>
    <row r="12" spans="1:14" x14ac:dyDescent="0.2">
      <c r="A12" s="2">
        <v>4.5</v>
      </c>
      <c r="B12" s="1">
        <v>0</v>
      </c>
      <c r="C12">
        <v>0</v>
      </c>
      <c r="D12">
        <v>5000</v>
      </c>
      <c r="E12" s="1">
        <v>160200</v>
      </c>
      <c r="F12" s="1">
        <v>45.98</v>
      </c>
      <c r="G12" s="1">
        <v>78.03</v>
      </c>
      <c r="H12" s="1">
        <v>1.591</v>
      </c>
      <c r="I12" s="1">
        <v>0</v>
      </c>
      <c r="J12" s="1">
        <v>3.0699999999999998E-3</v>
      </c>
      <c r="K12" s="1">
        <v>1541</v>
      </c>
      <c r="L12" s="1">
        <v>2294</v>
      </c>
      <c r="M12" s="1">
        <v>0</v>
      </c>
      <c r="N12" s="26">
        <v>245.5</v>
      </c>
    </row>
    <row r="13" spans="1:14" x14ac:dyDescent="0.2">
      <c r="A13" s="2">
        <v>5</v>
      </c>
      <c r="B13" s="1">
        <v>0</v>
      </c>
      <c r="C13">
        <v>0</v>
      </c>
      <c r="D13">
        <v>5000</v>
      </c>
      <c r="E13" s="1">
        <v>146900</v>
      </c>
      <c r="F13" s="1">
        <v>16.850000000000001</v>
      </c>
      <c r="G13" s="1">
        <v>4.0970000000000004</v>
      </c>
      <c r="H13" s="1">
        <v>1.0680000000000001</v>
      </c>
      <c r="I13" s="1">
        <v>0</v>
      </c>
      <c r="J13" s="1">
        <v>3.091E-3</v>
      </c>
      <c r="K13" s="1">
        <v>1540</v>
      </c>
      <c r="L13" s="1">
        <v>2291</v>
      </c>
      <c r="M13" s="1">
        <v>0</v>
      </c>
      <c r="N13" s="26">
        <v>40.85</v>
      </c>
    </row>
    <row r="14" spans="1:14" x14ac:dyDescent="0.2">
      <c r="A14" s="2">
        <v>5.5</v>
      </c>
      <c r="B14" s="1">
        <v>0</v>
      </c>
      <c r="C14">
        <v>0</v>
      </c>
      <c r="D14">
        <v>5000</v>
      </c>
      <c r="E14" s="1">
        <v>148300</v>
      </c>
      <c r="F14" s="1">
        <v>8.9870000000000001</v>
      </c>
      <c r="G14" s="1">
        <v>10.79</v>
      </c>
      <c r="H14" s="1">
        <v>1.0720000000000001</v>
      </c>
      <c r="I14" s="1">
        <v>0</v>
      </c>
      <c r="J14" s="1">
        <v>3.2169999999999998E-3</v>
      </c>
      <c r="K14" s="1">
        <v>1539</v>
      </c>
      <c r="L14" s="1">
        <v>2291</v>
      </c>
      <c r="M14" s="1">
        <v>0</v>
      </c>
      <c r="N14" s="26">
        <v>63.05</v>
      </c>
    </row>
    <row r="15" spans="1:14" ht="15" thickBot="1" x14ac:dyDescent="0.25">
      <c r="A15" s="6">
        <v>6</v>
      </c>
      <c r="B15" s="7">
        <v>0</v>
      </c>
      <c r="C15" s="8">
        <v>0</v>
      </c>
      <c r="D15" s="8">
        <v>5000</v>
      </c>
      <c r="E15" s="7">
        <v>146700</v>
      </c>
      <c r="F15" s="7">
        <v>4.6319999999999997</v>
      </c>
      <c r="G15" s="7">
        <v>1.494</v>
      </c>
      <c r="H15" s="7">
        <v>1.012</v>
      </c>
      <c r="I15" s="7">
        <v>0</v>
      </c>
      <c r="J15" s="7">
        <v>3.0950000000000001E-3</v>
      </c>
      <c r="K15" s="7">
        <v>1540</v>
      </c>
      <c r="L15" s="7">
        <v>2292</v>
      </c>
      <c r="M15" s="7">
        <v>0</v>
      </c>
      <c r="N15" s="27">
        <v>36.28</v>
      </c>
    </row>
    <row r="17" spans="1:14" ht="15" thickBot="1" x14ac:dyDescent="0.25">
      <c r="A17" t="s">
        <v>192</v>
      </c>
    </row>
    <row r="18" spans="1:14" x14ac:dyDescent="0.2">
      <c r="A18" s="16" t="s">
        <v>130</v>
      </c>
      <c r="B18" s="17" t="s">
        <v>131</v>
      </c>
      <c r="C18" s="17" t="s">
        <v>132</v>
      </c>
      <c r="D18" s="17" t="s">
        <v>133</v>
      </c>
      <c r="E18" s="17" t="s">
        <v>134</v>
      </c>
      <c r="F18" s="17" t="s">
        <v>135</v>
      </c>
      <c r="G18" s="17" t="s">
        <v>136</v>
      </c>
      <c r="H18" s="17" t="s">
        <v>156</v>
      </c>
      <c r="I18" s="17" t="s">
        <v>157</v>
      </c>
      <c r="J18" s="17" t="s">
        <v>138</v>
      </c>
      <c r="K18" s="17" t="s">
        <v>149</v>
      </c>
      <c r="L18" s="17" t="s">
        <v>148</v>
      </c>
      <c r="M18" s="17" t="s">
        <v>147</v>
      </c>
      <c r="N18" s="18" t="s">
        <v>146</v>
      </c>
    </row>
    <row r="19" spans="1:14" x14ac:dyDescent="0.2">
      <c r="A19" s="2">
        <v>0</v>
      </c>
      <c r="B19" s="1">
        <v>0.45839999999999997</v>
      </c>
      <c r="C19">
        <v>2292</v>
      </c>
      <c r="D19">
        <v>5000</v>
      </c>
      <c r="E19" s="1">
        <v>4683000</v>
      </c>
      <c r="F19" s="1">
        <v>3712</v>
      </c>
      <c r="G19" s="1">
        <v>24200</v>
      </c>
      <c r="H19" s="1">
        <v>146.1</v>
      </c>
      <c r="I19" s="1">
        <v>0.54079999999999995</v>
      </c>
      <c r="J19" s="1">
        <v>1.546E-2</v>
      </c>
      <c r="K19" s="1">
        <v>1542</v>
      </c>
      <c r="L19" s="1">
        <v>2296</v>
      </c>
      <c r="M19" s="1">
        <v>0</v>
      </c>
      <c r="N19" s="26">
        <v>70920</v>
      </c>
    </row>
    <row r="20" spans="1:14" x14ac:dyDescent="0.2">
      <c r="A20" s="2">
        <v>0.5</v>
      </c>
      <c r="B20" s="1">
        <v>0.26800000000000002</v>
      </c>
      <c r="C20">
        <v>1340</v>
      </c>
      <c r="D20">
        <v>5000</v>
      </c>
      <c r="E20" s="1">
        <v>3989000</v>
      </c>
      <c r="F20" s="1">
        <v>3205</v>
      </c>
      <c r="G20" s="1">
        <v>20510</v>
      </c>
      <c r="H20" s="1">
        <v>124.4</v>
      </c>
      <c r="I20" s="1">
        <v>0.45739999999999997</v>
      </c>
      <c r="J20" s="1">
        <v>1.337E-2</v>
      </c>
      <c r="K20" s="1">
        <v>1542</v>
      </c>
      <c r="L20" s="1">
        <v>2296</v>
      </c>
      <c r="M20" s="1">
        <v>0</v>
      </c>
      <c r="N20" s="26">
        <v>60060</v>
      </c>
    </row>
    <row r="21" spans="1:14" x14ac:dyDescent="0.2">
      <c r="A21" s="2">
        <v>1</v>
      </c>
      <c r="B21" s="1">
        <v>0.12659999999999999</v>
      </c>
      <c r="C21">
        <v>633</v>
      </c>
      <c r="D21">
        <v>5000</v>
      </c>
      <c r="E21" s="1">
        <v>2945000</v>
      </c>
      <c r="F21" s="1">
        <v>2452</v>
      </c>
      <c r="G21" s="1">
        <v>14980</v>
      </c>
      <c r="H21" s="1">
        <v>92.26</v>
      </c>
      <c r="I21" s="1">
        <v>0.33119999999999999</v>
      </c>
      <c r="J21" s="1">
        <v>1.5709999999999998E-2</v>
      </c>
      <c r="K21" s="1">
        <v>1541</v>
      </c>
      <c r="L21" s="1">
        <v>2294</v>
      </c>
      <c r="M21" s="1">
        <v>0</v>
      </c>
      <c r="N21" s="26">
        <v>43750</v>
      </c>
    </row>
    <row r="22" spans="1:14" ht="15" thickBot="1" x14ac:dyDescent="0.25">
      <c r="A22" s="2">
        <v>1.5</v>
      </c>
      <c r="B22" s="1">
        <v>4.2999999999999997E-2</v>
      </c>
      <c r="C22">
        <v>215</v>
      </c>
      <c r="D22">
        <v>5000</v>
      </c>
      <c r="E22" s="1">
        <v>1937000</v>
      </c>
      <c r="F22" s="1">
        <v>1699</v>
      </c>
      <c r="G22" s="1">
        <v>9639</v>
      </c>
      <c r="H22" s="1">
        <v>60.52</v>
      </c>
      <c r="I22" s="1">
        <v>0.20979999999999999</v>
      </c>
      <c r="J22" s="1">
        <v>1.4330000000000001E-2</v>
      </c>
      <c r="K22" s="1">
        <v>1540</v>
      </c>
      <c r="L22" s="1">
        <v>2292</v>
      </c>
      <c r="M22" s="1">
        <v>0</v>
      </c>
      <c r="N22" s="26">
        <v>28010</v>
      </c>
    </row>
    <row r="23" spans="1:14" x14ac:dyDescent="0.2">
      <c r="A23" s="16">
        <v>2</v>
      </c>
      <c r="B23" s="23">
        <v>1.1809999999999999E-2</v>
      </c>
      <c r="C23" s="17">
        <v>200</v>
      </c>
      <c r="D23" s="17">
        <v>16936</v>
      </c>
      <c r="E23" s="23">
        <v>1252000</v>
      </c>
      <c r="F23" s="23">
        <v>1166</v>
      </c>
      <c r="G23" s="23">
        <v>5983</v>
      </c>
      <c r="H23" s="23">
        <v>38.75</v>
      </c>
      <c r="I23" s="23">
        <v>0.128</v>
      </c>
      <c r="J23" s="23">
        <v>1.0240000000000001E-2</v>
      </c>
      <c r="K23" s="23">
        <v>1539</v>
      </c>
      <c r="L23" s="23">
        <v>2290</v>
      </c>
      <c r="M23" s="23">
        <v>0</v>
      </c>
      <c r="N23" s="25">
        <v>17300</v>
      </c>
    </row>
    <row r="24" spans="1:14" x14ac:dyDescent="0.2">
      <c r="A24" s="2">
        <v>2.5</v>
      </c>
      <c r="B24" s="1">
        <v>2.8189999999999999E-3</v>
      </c>
      <c r="C24">
        <v>200</v>
      </c>
      <c r="D24">
        <v>70945</v>
      </c>
      <c r="E24" s="1">
        <v>757500</v>
      </c>
      <c r="F24" s="1">
        <v>740.4</v>
      </c>
      <c r="G24" s="1">
        <v>3330</v>
      </c>
      <c r="H24" s="1">
        <v>22.5</v>
      </c>
      <c r="I24" s="1">
        <v>6.9830000000000003E-2</v>
      </c>
      <c r="J24" s="1">
        <v>7.1310000000000002E-3</v>
      </c>
      <c r="K24" s="1">
        <v>1540</v>
      </c>
      <c r="L24" s="1">
        <v>2292</v>
      </c>
      <c r="M24" s="1">
        <v>0</v>
      </c>
      <c r="N24" s="26">
        <v>9581</v>
      </c>
    </row>
    <row r="25" spans="1:14" x14ac:dyDescent="0.2">
      <c r="A25" s="2">
        <v>3</v>
      </c>
      <c r="B25" s="1">
        <v>4.5889999999999999E-4</v>
      </c>
      <c r="C25">
        <v>200</v>
      </c>
      <c r="D25">
        <v>435843</v>
      </c>
      <c r="E25" s="1">
        <v>448000</v>
      </c>
      <c r="F25" s="1">
        <v>434.4</v>
      </c>
      <c r="G25" s="1">
        <v>1656</v>
      </c>
      <c r="H25" s="1">
        <v>11.97</v>
      </c>
      <c r="I25" s="1">
        <v>3.39E-2</v>
      </c>
      <c r="J25" s="1">
        <v>3.8E-3</v>
      </c>
      <c r="K25" s="1">
        <v>1540</v>
      </c>
      <c r="L25" s="1">
        <v>2292</v>
      </c>
      <c r="M25" s="1">
        <v>0</v>
      </c>
      <c r="N25" s="26">
        <v>4744</v>
      </c>
    </row>
    <row r="26" spans="1:14" x14ac:dyDescent="0.2">
      <c r="A26" s="2">
        <v>3.5</v>
      </c>
      <c r="B26" s="1">
        <v>5.8520000000000002E-5</v>
      </c>
      <c r="C26">
        <v>200</v>
      </c>
      <c r="D26">
        <v>3417402</v>
      </c>
      <c r="E26" s="1">
        <v>277400</v>
      </c>
      <c r="F26" s="1">
        <v>232.1</v>
      </c>
      <c r="G26" s="1">
        <v>727.4</v>
      </c>
      <c r="H26" s="1">
        <v>5.9909999999999997</v>
      </c>
      <c r="I26" s="1">
        <v>1.4420000000000001E-2</v>
      </c>
      <c r="J26" s="1">
        <v>1.8469999999999999E-3</v>
      </c>
      <c r="K26" s="1">
        <v>1540</v>
      </c>
      <c r="L26" s="1">
        <v>2292</v>
      </c>
      <c r="M26" s="1">
        <v>0</v>
      </c>
      <c r="N26" s="26">
        <v>2079</v>
      </c>
    </row>
    <row r="27" spans="1:14" ht="15" thickBot="1" x14ac:dyDescent="0.25">
      <c r="A27" s="6">
        <v>4</v>
      </c>
      <c r="B27" s="7">
        <v>7.0210000000000002E-6</v>
      </c>
      <c r="C27" s="8">
        <v>200</v>
      </c>
      <c r="D27" s="8">
        <v>28484046</v>
      </c>
      <c r="E27" s="7">
        <v>193500</v>
      </c>
      <c r="F27" s="7">
        <v>108.8</v>
      </c>
      <c r="G27" s="7">
        <v>265</v>
      </c>
      <c r="H27" s="7">
        <v>2.907</v>
      </c>
      <c r="I27" s="7">
        <v>5.0400000000000002E-3</v>
      </c>
      <c r="J27" s="7">
        <v>2.036E-3</v>
      </c>
      <c r="K27" s="7">
        <v>1540</v>
      </c>
      <c r="L27" s="7">
        <v>2292</v>
      </c>
      <c r="M27" s="7">
        <v>0</v>
      </c>
      <c r="N27" s="27">
        <v>768.3</v>
      </c>
    </row>
    <row r="28" spans="1:14" x14ac:dyDescent="0.2">
      <c r="A28" s="2">
        <v>4.5</v>
      </c>
      <c r="B28" s="1">
        <v>0</v>
      </c>
      <c r="C28">
        <v>0</v>
      </c>
      <c r="D28">
        <v>5000</v>
      </c>
      <c r="E28" s="1">
        <v>160200</v>
      </c>
      <c r="F28" s="1">
        <v>45.98</v>
      </c>
      <c r="G28" s="1">
        <v>78.03</v>
      </c>
      <c r="H28" s="1">
        <v>1.591</v>
      </c>
      <c r="I28" s="1">
        <v>1.4E-3</v>
      </c>
      <c r="J28" s="1">
        <v>5.5690000000000002E-3</v>
      </c>
      <c r="K28" s="1">
        <v>1541</v>
      </c>
      <c r="L28" s="1">
        <v>2294</v>
      </c>
      <c r="M28" s="1">
        <v>0</v>
      </c>
      <c r="N28" s="26">
        <v>245.5</v>
      </c>
    </row>
    <row r="29" spans="1:14" x14ac:dyDescent="0.2">
      <c r="A29" s="2">
        <v>5</v>
      </c>
      <c r="B29" s="1">
        <v>0</v>
      </c>
      <c r="C29">
        <v>0</v>
      </c>
      <c r="D29">
        <v>5000</v>
      </c>
      <c r="E29" s="1">
        <v>146900</v>
      </c>
      <c r="F29" s="1">
        <v>16.850000000000001</v>
      </c>
      <c r="G29" s="1">
        <v>4.0970000000000004</v>
      </c>
      <c r="H29" s="1">
        <v>1.0680000000000001</v>
      </c>
      <c r="I29" s="1">
        <v>0</v>
      </c>
      <c r="J29" s="1">
        <v>5.2440000000000004E-3</v>
      </c>
      <c r="K29" s="1">
        <v>1540</v>
      </c>
      <c r="L29" s="1">
        <v>2291</v>
      </c>
      <c r="M29" s="1">
        <v>0</v>
      </c>
      <c r="N29" s="26">
        <v>40.85</v>
      </c>
    </row>
    <row r="30" spans="1:14" x14ac:dyDescent="0.2">
      <c r="A30" s="2">
        <v>5.5</v>
      </c>
      <c r="B30" s="1">
        <v>0</v>
      </c>
      <c r="C30">
        <v>0</v>
      </c>
      <c r="D30">
        <v>5000</v>
      </c>
      <c r="E30" s="1">
        <v>148300</v>
      </c>
      <c r="F30" s="1">
        <v>8.9860000000000007</v>
      </c>
      <c r="G30" s="1">
        <v>10.79</v>
      </c>
      <c r="H30" s="1">
        <v>1.0720000000000001</v>
      </c>
      <c r="I30" s="1">
        <v>2.0000000000000001E-4</v>
      </c>
      <c r="J30" s="1">
        <v>5.3210000000000002E-3</v>
      </c>
      <c r="K30" s="1">
        <v>1539</v>
      </c>
      <c r="L30" s="1">
        <v>2291</v>
      </c>
      <c r="M30" s="1">
        <v>0</v>
      </c>
      <c r="N30" s="26">
        <v>63.05</v>
      </c>
    </row>
    <row r="31" spans="1:14" ht="15" thickBot="1" x14ac:dyDescent="0.25">
      <c r="A31" s="6">
        <v>6</v>
      </c>
      <c r="B31" s="7">
        <v>0</v>
      </c>
      <c r="C31" s="8">
        <v>0</v>
      </c>
      <c r="D31" s="8">
        <v>5000</v>
      </c>
      <c r="E31" s="7">
        <v>146700</v>
      </c>
      <c r="F31" s="7">
        <v>4.6319999999999997</v>
      </c>
      <c r="G31" s="7">
        <v>1.494</v>
      </c>
      <c r="H31" s="7">
        <v>1.012</v>
      </c>
      <c r="I31" s="7">
        <v>0</v>
      </c>
      <c r="J31" s="7">
        <v>5.1570000000000001E-3</v>
      </c>
      <c r="K31" s="7">
        <v>1540</v>
      </c>
      <c r="L31" s="7">
        <v>2292</v>
      </c>
      <c r="M31" s="7">
        <v>0</v>
      </c>
      <c r="N31" s="27">
        <v>36.28</v>
      </c>
    </row>
    <row r="33" spans="1:29" ht="15" thickBot="1" x14ac:dyDescent="0.25">
      <c r="A33" t="s">
        <v>193</v>
      </c>
      <c r="P33" t="s">
        <v>194</v>
      </c>
    </row>
    <row r="34" spans="1:29" x14ac:dyDescent="0.2">
      <c r="A34" s="16" t="s">
        <v>130</v>
      </c>
      <c r="B34" s="17" t="s">
        <v>131</v>
      </c>
      <c r="C34" s="17" t="s">
        <v>132</v>
      </c>
      <c r="D34" s="17" t="s">
        <v>133</v>
      </c>
      <c r="E34" s="17" t="s">
        <v>134</v>
      </c>
      <c r="F34" s="17" t="s">
        <v>135</v>
      </c>
      <c r="G34" s="17" t="s">
        <v>136</v>
      </c>
      <c r="H34" s="17" t="s">
        <v>156</v>
      </c>
      <c r="I34" s="17" t="s">
        <v>157</v>
      </c>
      <c r="J34" s="17" t="s">
        <v>138</v>
      </c>
      <c r="K34" s="17" t="s">
        <v>149</v>
      </c>
      <c r="L34" s="17" t="s">
        <v>148</v>
      </c>
      <c r="M34" s="17" t="s">
        <v>147</v>
      </c>
      <c r="N34" s="18" t="s">
        <v>146</v>
      </c>
      <c r="P34" s="16" t="s">
        <v>130</v>
      </c>
      <c r="Q34" s="17" t="s">
        <v>131</v>
      </c>
      <c r="R34" s="17" t="s">
        <v>132</v>
      </c>
      <c r="S34" s="17" t="s">
        <v>133</v>
      </c>
      <c r="T34" s="17" t="s">
        <v>134</v>
      </c>
      <c r="U34" s="17" t="s">
        <v>135</v>
      </c>
      <c r="V34" s="17" t="s">
        <v>136</v>
      </c>
      <c r="W34" s="17" t="s">
        <v>156</v>
      </c>
      <c r="X34" s="17" t="s">
        <v>157</v>
      </c>
      <c r="Y34" s="17" t="s">
        <v>138</v>
      </c>
      <c r="Z34" s="17" t="s">
        <v>149</v>
      </c>
      <c r="AA34" s="17" t="s">
        <v>148</v>
      </c>
      <c r="AB34" s="17" t="s">
        <v>147</v>
      </c>
      <c r="AC34" s="18" t="s">
        <v>146</v>
      </c>
    </row>
    <row r="35" spans="1:29" x14ac:dyDescent="0.2">
      <c r="A35">
        <v>0</v>
      </c>
      <c r="B35" s="1">
        <v>0.43419999999999997</v>
      </c>
      <c r="C35">
        <v>2171</v>
      </c>
      <c r="D35">
        <v>5000</v>
      </c>
      <c r="E35" s="1">
        <v>68230000</v>
      </c>
      <c r="F35" s="1">
        <v>18740</v>
      </c>
      <c r="G35" s="1">
        <v>273700</v>
      </c>
      <c r="H35" s="1">
        <v>804.7</v>
      </c>
      <c r="I35" s="1">
        <v>0.38479999999999998</v>
      </c>
      <c r="J35" s="1">
        <v>0.38490000000000002</v>
      </c>
      <c r="K35" s="1">
        <v>1542</v>
      </c>
      <c r="L35" s="1">
        <v>2296</v>
      </c>
      <c r="M35" s="1">
        <v>0</v>
      </c>
      <c r="N35" s="1">
        <v>1064000</v>
      </c>
      <c r="P35" s="2">
        <v>0</v>
      </c>
      <c r="Q35" s="1">
        <v>0.43120000000000003</v>
      </c>
      <c r="R35">
        <v>2156</v>
      </c>
      <c r="S35">
        <v>5000</v>
      </c>
      <c r="T35" s="1">
        <v>147200000</v>
      </c>
      <c r="U35" s="1">
        <v>38280</v>
      </c>
      <c r="V35" s="1">
        <v>585300</v>
      </c>
      <c r="W35" s="1">
        <v>1644</v>
      </c>
      <c r="X35" s="1">
        <v>0.85660000000000003</v>
      </c>
      <c r="Y35" s="1">
        <v>0.78100000000000003</v>
      </c>
      <c r="Z35" s="1">
        <v>1542</v>
      </c>
      <c r="AA35" s="1">
        <v>2296</v>
      </c>
      <c r="AB35" s="1">
        <v>0</v>
      </c>
      <c r="AC35" s="26">
        <v>2298000</v>
      </c>
    </row>
    <row r="36" spans="1:29" x14ac:dyDescent="0.2">
      <c r="A36">
        <v>0.5</v>
      </c>
      <c r="B36" s="1">
        <v>0.2424</v>
      </c>
      <c r="C36">
        <v>1212</v>
      </c>
      <c r="D36">
        <v>5000</v>
      </c>
      <c r="E36" s="1">
        <v>40800000</v>
      </c>
      <c r="F36" s="1">
        <v>11550</v>
      </c>
      <c r="G36" s="1">
        <v>164400</v>
      </c>
      <c r="H36" s="1">
        <v>496.1</v>
      </c>
      <c r="I36" s="1">
        <v>0.2258</v>
      </c>
      <c r="J36" s="1">
        <v>0.22209999999999999</v>
      </c>
      <c r="K36" s="1">
        <v>1542</v>
      </c>
      <c r="L36" s="1">
        <v>2296</v>
      </c>
      <c r="M36" s="1">
        <v>0</v>
      </c>
      <c r="N36" s="1">
        <v>635200</v>
      </c>
      <c r="P36" s="2">
        <v>0.5</v>
      </c>
      <c r="Q36" s="1">
        <v>0.24099999999999999</v>
      </c>
      <c r="R36">
        <v>1205</v>
      </c>
      <c r="S36">
        <v>5000</v>
      </c>
      <c r="T36" s="1">
        <v>121300000</v>
      </c>
      <c r="U36" s="1">
        <v>31820</v>
      </c>
      <c r="V36" s="1">
        <v>483100</v>
      </c>
      <c r="W36" s="1">
        <v>1366</v>
      </c>
      <c r="X36" s="1">
        <v>0.70240000000000002</v>
      </c>
      <c r="Y36" s="1">
        <v>0.57220000000000004</v>
      </c>
      <c r="Z36" s="1">
        <v>1542</v>
      </c>
      <c r="AA36" s="1">
        <v>2296</v>
      </c>
      <c r="AB36" s="1">
        <v>0</v>
      </c>
      <c r="AC36" s="26">
        <v>1894000</v>
      </c>
    </row>
    <row r="37" spans="1:29" ht="15" thickBot="1" x14ac:dyDescent="0.25">
      <c r="A37" s="2">
        <v>1</v>
      </c>
      <c r="B37" s="1">
        <v>0.112</v>
      </c>
      <c r="C37">
        <v>560</v>
      </c>
      <c r="D37">
        <v>5000</v>
      </c>
      <c r="E37" s="1">
        <v>18030000</v>
      </c>
      <c r="F37" s="1">
        <v>5430</v>
      </c>
      <c r="G37" s="1">
        <v>73210</v>
      </c>
      <c r="H37" s="1">
        <v>233.3</v>
      </c>
      <c r="I37" s="1">
        <v>9.6000000000000002E-2</v>
      </c>
      <c r="J37" s="1">
        <v>7.7160000000000006E-2</v>
      </c>
      <c r="K37" s="1">
        <v>1541</v>
      </c>
      <c r="L37" s="1">
        <v>2294</v>
      </c>
      <c r="M37" s="1">
        <v>0</v>
      </c>
      <c r="N37" s="26">
        <v>279500</v>
      </c>
      <c r="P37" s="2">
        <v>1</v>
      </c>
      <c r="Q37" s="1">
        <v>0.1086</v>
      </c>
      <c r="R37">
        <v>543</v>
      </c>
      <c r="S37">
        <v>5000</v>
      </c>
      <c r="T37" s="1">
        <v>88090000</v>
      </c>
      <c r="U37" s="1">
        <v>23460</v>
      </c>
      <c r="V37" s="1">
        <v>351600</v>
      </c>
      <c r="W37" s="1">
        <v>1008</v>
      </c>
      <c r="X37" s="1">
        <v>0.50560000000000005</v>
      </c>
      <c r="Y37" s="1">
        <v>0.38729999999999998</v>
      </c>
      <c r="Z37" s="1">
        <v>1540</v>
      </c>
      <c r="AA37" s="1">
        <v>2293</v>
      </c>
      <c r="AB37" s="1">
        <v>0</v>
      </c>
      <c r="AC37" s="26">
        <v>1374000</v>
      </c>
    </row>
    <row r="38" spans="1:29" x14ac:dyDescent="0.2">
      <c r="A38" s="16">
        <v>1.5</v>
      </c>
      <c r="B38" s="23">
        <v>3.9120000000000002E-2</v>
      </c>
      <c r="C38" s="17">
        <v>200</v>
      </c>
      <c r="D38" s="17">
        <v>5113</v>
      </c>
      <c r="E38" s="23">
        <v>6501000</v>
      </c>
      <c r="F38" s="23">
        <v>2138</v>
      </c>
      <c r="G38" s="23">
        <v>26510</v>
      </c>
      <c r="H38" s="23">
        <v>91.99</v>
      </c>
      <c r="I38" s="23">
        <v>3.227E-2</v>
      </c>
      <c r="J38" s="23">
        <v>2.743E-2</v>
      </c>
      <c r="K38" s="23">
        <v>1540</v>
      </c>
      <c r="L38" s="23">
        <v>2293</v>
      </c>
      <c r="M38" s="23">
        <v>0</v>
      </c>
      <c r="N38" s="25">
        <v>99310</v>
      </c>
      <c r="P38" s="2">
        <v>1.5</v>
      </c>
      <c r="Q38" s="1">
        <v>3.2199999999999999E-2</v>
      </c>
      <c r="R38">
        <v>161</v>
      </c>
      <c r="S38">
        <v>5000</v>
      </c>
      <c r="T38" s="1">
        <v>51610000</v>
      </c>
      <c r="U38" s="1">
        <v>14120</v>
      </c>
      <c r="V38" s="1">
        <v>206800</v>
      </c>
      <c r="W38" s="1">
        <v>606.5</v>
      </c>
      <c r="X38" s="1">
        <v>0.29160000000000003</v>
      </c>
      <c r="Y38" s="1">
        <v>0.21490000000000001</v>
      </c>
      <c r="Z38" s="1">
        <v>1538</v>
      </c>
      <c r="AA38" s="1">
        <v>2289</v>
      </c>
      <c r="AB38" s="1">
        <v>0</v>
      </c>
      <c r="AC38" s="26">
        <v>804100</v>
      </c>
    </row>
    <row r="39" spans="1:29" x14ac:dyDescent="0.2">
      <c r="A39" s="2">
        <v>2</v>
      </c>
      <c r="B39" s="1">
        <v>1.027E-2</v>
      </c>
      <c r="C39">
        <v>200</v>
      </c>
      <c r="D39">
        <v>19475</v>
      </c>
      <c r="E39" s="1">
        <v>1942000</v>
      </c>
      <c r="F39" s="1">
        <v>713.9</v>
      </c>
      <c r="G39" s="1">
        <v>7705</v>
      </c>
      <c r="H39" s="1">
        <v>30.91</v>
      </c>
      <c r="I39" s="1">
        <v>8.4209999999999997E-3</v>
      </c>
      <c r="J39" s="1">
        <v>1.009E-2</v>
      </c>
      <c r="K39" s="1">
        <v>1539</v>
      </c>
      <c r="L39" s="1">
        <v>2290</v>
      </c>
      <c r="M39" s="1">
        <v>0</v>
      </c>
      <c r="N39" s="26">
        <v>28090</v>
      </c>
      <c r="P39" s="2">
        <v>2</v>
      </c>
      <c r="Q39" s="1">
        <v>8.6E-3</v>
      </c>
      <c r="R39">
        <v>43</v>
      </c>
      <c r="S39">
        <v>5000</v>
      </c>
      <c r="T39" s="1">
        <v>22550000</v>
      </c>
      <c r="U39" s="1">
        <v>6450</v>
      </c>
      <c r="V39" s="1">
        <v>90820</v>
      </c>
      <c r="W39" s="1">
        <v>277.3</v>
      </c>
      <c r="X39" s="1">
        <v>0.12379999999999999</v>
      </c>
      <c r="Y39" s="1">
        <v>9.3520000000000006E-2</v>
      </c>
      <c r="Z39" s="1">
        <v>1539</v>
      </c>
      <c r="AA39" s="1">
        <v>2290</v>
      </c>
      <c r="AB39" s="1">
        <v>0</v>
      </c>
      <c r="AC39" s="26">
        <v>350100</v>
      </c>
    </row>
    <row r="40" spans="1:29" x14ac:dyDescent="0.2">
      <c r="A40" s="2">
        <v>2.5</v>
      </c>
      <c r="B40" s="1">
        <v>2.1779999999999998E-3</v>
      </c>
      <c r="C40">
        <v>200</v>
      </c>
      <c r="D40">
        <v>91835</v>
      </c>
      <c r="E40" s="1">
        <v>592400</v>
      </c>
      <c r="F40" s="1">
        <v>229.5</v>
      </c>
      <c r="G40" s="1">
        <v>1997</v>
      </c>
      <c r="H40" s="1">
        <v>10.199999999999999</v>
      </c>
      <c r="I40" s="1">
        <v>1.8619999999999999E-3</v>
      </c>
      <c r="J40" s="1">
        <v>4.3359999999999996E-3</v>
      </c>
      <c r="K40" s="1">
        <v>1540</v>
      </c>
      <c r="L40" s="1">
        <v>2292</v>
      </c>
      <c r="M40" s="1">
        <v>0</v>
      </c>
      <c r="N40" s="26">
        <v>7000</v>
      </c>
      <c r="P40" s="2">
        <v>2.5</v>
      </c>
      <c r="Q40" s="1">
        <v>1.1999999999999999E-3</v>
      </c>
      <c r="R40">
        <v>6</v>
      </c>
      <c r="S40">
        <v>5000</v>
      </c>
      <c r="T40" s="1">
        <v>6700000</v>
      </c>
      <c r="U40" s="1">
        <v>2060</v>
      </c>
      <c r="V40" s="1">
        <v>26980</v>
      </c>
      <c r="W40" s="1">
        <v>88.88</v>
      </c>
      <c r="X40" s="1">
        <v>3.4599999999999999E-2</v>
      </c>
      <c r="Y40" s="1">
        <v>3.0190000000000002E-2</v>
      </c>
      <c r="Z40" s="1">
        <v>1538</v>
      </c>
      <c r="AA40" s="1">
        <v>2289</v>
      </c>
      <c r="AB40" s="1">
        <v>0</v>
      </c>
      <c r="AC40" s="26">
        <v>102400</v>
      </c>
    </row>
    <row r="41" spans="1:29" x14ac:dyDescent="0.2">
      <c r="A41" s="2">
        <v>3</v>
      </c>
      <c r="B41" s="1">
        <v>4.0759999999999999E-4</v>
      </c>
      <c r="C41">
        <v>200</v>
      </c>
      <c r="D41">
        <v>490641</v>
      </c>
      <c r="E41" s="1">
        <v>228600</v>
      </c>
      <c r="F41" s="1">
        <v>70.47</v>
      </c>
      <c r="G41" s="1">
        <v>398.8</v>
      </c>
      <c r="H41" s="1">
        <v>3.4870000000000001</v>
      </c>
      <c r="I41" s="1">
        <v>2.7109999999999998E-4</v>
      </c>
      <c r="J41" s="1">
        <v>2.3259999999999999E-3</v>
      </c>
      <c r="K41" s="1">
        <v>1540</v>
      </c>
      <c r="L41" s="1">
        <v>2292</v>
      </c>
      <c r="M41" s="1">
        <v>0</v>
      </c>
      <c r="N41" s="26">
        <v>1317</v>
      </c>
      <c r="P41" s="2">
        <v>3</v>
      </c>
      <c r="Q41" s="1">
        <v>0</v>
      </c>
      <c r="R41">
        <v>0</v>
      </c>
      <c r="S41">
        <v>5000</v>
      </c>
      <c r="T41" s="1">
        <v>1526000</v>
      </c>
      <c r="U41" s="1">
        <v>471.4</v>
      </c>
      <c r="V41" s="1">
        <v>5735</v>
      </c>
      <c r="W41" s="1">
        <v>20.72</v>
      </c>
      <c r="X41" s="1">
        <v>7.1999999999999998E-3</v>
      </c>
      <c r="Y41" s="1">
        <v>9.5849999999999998E-3</v>
      </c>
      <c r="Z41" s="1">
        <v>1538</v>
      </c>
      <c r="AA41" s="1">
        <v>2288</v>
      </c>
      <c r="AB41" s="1">
        <v>0</v>
      </c>
      <c r="AC41" s="26">
        <v>21600</v>
      </c>
    </row>
    <row r="42" spans="1:29" x14ac:dyDescent="0.2">
      <c r="A42" s="2">
        <v>3.5</v>
      </c>
      <c r="B42" s="1">
        <v>6.9770000000000005E-5</v>
      </c>
      <c r="C42">
        <v>200</v>
      </c>
      <c r="D42">
        <v>2866383</v>
      </c>
      <c r="E42" s="1">
        <v>161000</v>
      </c>
      <c r="F42" s="1">
        <v>26.94</v>
      </c>
      <c r="G42" s="1">
        <v>78.42</v>
      </c>
      <c r="H42" s="1">
        <v>1.7210000000000001</v>
      </c>
      <c r="I42" s="1">
        <v>3.6279999999999998E-5</v>
      </c>
      <c r="J42" s="1">
        <v>1.4809999999999999E-3</v>
      </c>
      <c r="K42" s="1">
        <v>1540</v>
      </c>
      <c r="L42" s="1">
        <v>2292</v>
      </c>
      <c r="M42" s="1">
        <v>0</v>
      </c>
      <c r="N42" s="26">
        <v>260.8</v>
      </c>
      <c r="P42" s="2">
        <v>3.5</v>
      </c>
      <c r="Q42" s="1">
        <v>0</v>
      </c>
      <c r="R42">
        <v>0</v>
      </c>
      <c r="S42">
        <v>5000</v>
      </c>
      <c r="T42" s="1">
        <v>339700</v>
      </c>
      <c r="U42" s="1">
        <v>100.8</v>
      </c>
      <c r="V42" s="1">
        <v>862</v>
      </c>
      <c r="W42" s="1">
        <v>4.8970000000000002</v>
      </c>
      <c r="X42" s="1">
        <v>8.0000000000000004E-4</v>
      </c>
      <c r="Y42" s="1">
        <v>4.9639999999999997E-3</v>
      </c>
      <c r="Z42" s="1">
        <v>1541</v>
      </c>
      <c r="AA42" s="1">
        <v>2293</v>
      </c>
      <c r="AB42" s="1">
        <v>0</v>
      </c>
      <c r="AC42" s="26">
        <v>3052</v>
      </c>
    </row>
    <row r="43" spans="1:29" ht="15" thickBot="1" x14ac:dyDescent="0.25">
      <c r="A43" s="6">
        <v>4</v>
      </c>
      <c r="B43" s="7">
        <v>1.084E-5</v>
      </c>
      <c r="C43" s="8">
        <v>200</v>
      </c>
      <c r="D43" s="8">
        <v>18451616</v>
      </c>
      <c r="E43" s="7">
        <v>148900</v>
      </c>
      <c r="F43" s="7">
        <v>13.38</v>
      </c>
      <c r="G43" s="7">
        <v>15.06</v>
      </c>
      <c r="H43" s="7">
        <v>1.2290000000000001</v>
      </c>
      <c r="I43" s="7">
        <v>4.0099999999999997E-6</v>
      </c>
      <c r="J43" s="7">
        <v>6.778E-4</v>
      </c>
      <c r="K43" s="7">
        <v>1540</v>
      </c>
      <c r="L43" s="7">
        <v>2292</v>
      </c>
      <c r="M43" s="7">
        <v>0</v>
      </c>
      <c r="N43" s="27">
        <v>70.760000000000005</v>
      </c>
      <c r="P43" s="2">
        <v>4</v>
      </c>
      <c r="Q43" s="1">
        <v>0</v>
      </c>
      <c r="R43">
        <v>0</v>
      </c>
      <c r="S43">
        <v>5000</v>
      </c>
      <c r="T43" s="1">
        <v>154500</v>
      </c>
      <c r="U43" s="1">
        <v>18.46</v>
      </c>
      <c r="V43" s="1">
        <v>47.17</v>
      </c>
      <c r="W43" s="1">
        <v>1.446</v>
      </c>
      <c r="X43" s="1">
        <v>0</v>
      </c>
      <c r="Y43" s="1">
        <v>4.2950000000000002E-3</v>
      </c>
      <c r="Z43" s="1">
        <v>1541</v>
      </c>
      <c r="AA43" s="1">
        <v>2293</v>
      </c>
      <c r="AB43" s="1">
        <v>0</v>
      </c>
      <c r="AC43" s="26">
        <v>158.19999999999999</v>
      </c>
    </row>
    <row r="44" spans="1:29" x14ac:dyDescent="0.2">
      <c r="A44" s="2">
        <v>4.5</v>
      </c>
      <c r="B44" s="1">
        <v>0</v>
      </c>
      <c r="C44">
        <v>0</v>
      </c>
      <c r="D44">
        <v>5000</v>
      </c>
      <c r="E44" s="1">
        <v>146900</v>
      </c>
      <c r="F44" s="1">
        <v>8.3529999999999998</v>
      </c>
      <c r="G44" s="1">
        <v>3.1480000000000001</v>
      </c>
      <c r="H44" s="1">
        <v>1.0860000000000001</v>
      </c>
      <c r="I44" s="1">
        <v>0</v>
      </c>
      <c r="J44" s="1">
        <v>4.5960000000000003E-3</v>
      </c>
      <c r="K44" s="1">
        <v>1541</v>
      </c>
      <c r="L44" s="1">
        <v>2294</v>
      </c>
      <c r="M44" s="1">
        <v>0</v>
      </c>
      <c r="N44" s="26">
        <v>38.6</v>
      </c>
      <c r="P44" s="2">
        <v>4.5</v>
      </c>
      <c r="Q44" s="1">
        <v>0</v>
      </c>
      <c r="R44">
        <v>0</v>
      </c>
      <c r="S44">
        <v>5000</v>
      </c>
      <c r="T44" s="1">
        <v>150200</v>
      </c>
      <c r="U44" s="1">
        <v>10.87</v>
      </c>
      <c r="V44" s="1">
        <v>22.28</v>
      </c>
      <c r="W44" s="1">
        <v>1.1950000000000001</v>
      </c>
      <c r="X44" s="1">
        <v>0</v>
      </c>
      <c r="Y44" s="1">
        <v>4.5649999999999996E-3</v>
      </c>
      <c r="Z44" s="1">
        <v>1539</v>
      </c>
      <c r="AA44" s="1">
        <v>2290</v>
      </c>
      <c r="AB44" s="1">
        <v>0</v>
      </c>
      <c r="AC44" s="26">
        <v>94.13</v>
      </c>
    </row>
    <row r="45" spans="1:29" x14ac:dyDescent="0.2">
      <c r="A45" s="2">
        <v>5</v>
      </c>
      <c r="B45" s="1">
        <v>0</v>
      </c>
      <c r="C45">
        <v>0</v>
      </c>
      <c r="D45">
        <v>5000</v>
      </c>
      <c r="E45" s="1">
        <v>146600</v>
      </c>
      <c r="F45" s="1">
        <v>5.79</v>
      </c>
      <c r="G45" s="1">
        <v>1.4470000000000001</v>
      </c>
      <c r="H45" s="1">
        <v>1.034</v>
      </c>
      <c r="I45" s="1">
        <v>0</v>
      </c>
      <c r="J45" s="1">
        <v>3.9360000000000003E-3</v>
      </c>
      <c r="K45" s="1">
        <v>1540</v>
      </c>
      <c r="L45" s="1">
        <v>2291</v>
      </c>
      <c r="M45" s="1">
        <v>0</v>
      </c>
      <c r="N45" s="26">
        <v>35.79</v>
      </c>
      <c r="P45" s="2">
        <v>5</v>
      </c>
      <c r="Q45" s="1">
        <v>0</v>
      </c>
      <c r="R45">
        <v>0</v>
      </c>
      <c r="S45">
        <v>5000</v>
      </c>
      <c r="T45" s="1">
        <v>146600</v>
      </c>
      <c r="U45" s="1">
        <v>5.7880000000000003</v>
      </c>
      <c r="V45" s="1">
        <v>1.788</v>
      </c>
      <c r="W45" s="1">
        <v>1.036</v>
      </c>
      <c r="X45" s="1">
        <v>0</v>
      </c>
      <c r="Y45" s="1">
        <v>4.561E-3</v>
      </c>
      <c r="Z45" s="1">
        <v>1539</v>
      </c>
      <c r="AA45" s="1">
        <v>2291</v>
      </c>
      <c r="AB45" s="1">
        <v>0</v>
      </c>
      <c r="AC45" s="26">
        <v>36.58</v>
      </c>
    </row>
    <row r="46" spans="1:29" x14ac:dyDescent="0.2">
      <c r="A46" s="2">
        <v>5.5</v>
      </c>
      <c r="B46" s="1">
        <v>0</v>
      </c>
      <c r="C46">
        <v>0</v>
      </c>
      <c r="D46">
        <v>5000</v>
      </c>
      <c r="E46" s="1">
        <v>146500</v>
      </c>
      <c r="F46" s="1">
        <v>4.1100000000000003</v>
      </c>
      <c r="G46" s="1">
        <v>1.1739999999999999</v>
      </c>
      <c r="H46" s="1">
        <v>1.012</v>
      </c>
      <c r="I46" s="1">
        <v>0</v>
      </c>
      <c r="J46" s="1">
        <v>4.156E-3</v>
      </c>
      <c r="K46" s="1">
        <v>1539</v>
      </c>
      <c r="L46" s="1">
        <v>2291</v>
      </c>
      <c r="M46" s="1">
        <v>0</v>
      </c>
      <c r="N46" s="26">
        <v>35.549999999999997</v>
      </c>
      <c r="P46" s="2">
        <v>5.5</v>
      </c>
      <c r="Q46" s="1">
        <v>0</v>
      </c>
      <c r="R46">
        <v>0</v>
      </c>
      <c r="S46">
        <v>5000</v>
      </c>
      <c r="T46" s="1">
        <v>146600</v>
      </c>
      <c r="U46" s="1">
        <v>4.0960000000000001</v>
      </c>
      <c r="V46" s="1">
        <v>1.1279999999999999</v>
      </c>
      <c r="W46" s="1">
        <v>1.012</v>
      </c>
      <c r="X46" s="1">
        <v>0</v>
      </c>
      <c r="Y46" s="1">
        <v>3.973E-3</v>
      </c>
      <c r="Z46" s="1">
        <v>1540</v>
      </c>
      <c r="AA46" s="1">
        <v>2292</v>
      </c>
      <c r="AB46" s="1">
        <v>0</v>
      </c>
      <c r="AC46" s="26">
        <v>35.33</v>
      </c>
    </row>
    <row r="47" spans="1:29" ht="15" thickBot="1" x14ac:dyDescent="0.25">
      <c r="A47" s="6">
        <v>6</v>
      </c>
      <c r="B47" s="7">
        <v>0</v>
      </c>
      <c r="C47" s="8">
        <v>0</v>
      </c>
      <c r="D47" s="8">
        <v>5000</v>
      </c>
      <c r="E47" s="7">
        <v>146600</v>
      </c>
      <c r="F47" s="7">
        <v>3.0539999999999998</v>
      </c>
      <c r="G47" s="7">
        <v>1.0780000000000001</v>
      </c>
      <c r="H47" s="7">
        <v>1.006</v>
      </c>
      <c r="I47" s="7">
        <v>0</v>
      </c>
      <c r="J47" s="7">
        <v>4.3439999999999998E-3</v>
      </c>
      <c r="K47" s="7">
        <v>1540</v>
      </c>
      <c r="L47" s="7">
        <v>2292</v>
      </c>
      <c r="M47" s="7">
        <v>0</v>
      </c>
      <c r="N47" s="27">
        <v>35.46</v>
      </c>
      <c r="P47" s="6">
        <v>6</v>
      </c>
      <c r="Q47" s="7">
        <v>0</v>
      </c>
      <c r="R47" s="8">
        <v>0</v>
      </c>
      <c r="S47" s="8">
        <v>5000</v>
      </c>
      <c r="T47" s="7">
        <v>146600</v>
      </c>
      <c r="U47" s="7">
        <v>3.0390000000000001</v>
      </c>
      <c r="V47" s="7">
        <v>1.06</v>
      </c>
      <c r="W47" s="7">
        <v>1.0049999999999999</v>
      </c>
      <c r="X47" s="7">
        <v>0</v>
      </c>
      <c r="Y47" s="7">
        <v>3.9890000000000004E-3</v>
      </c>
      <c r="Z47" s="7">
        <v>1539</v>
      </c>
      <c r="AA47" s="7">
        <v>2291</v>
      </c>
      <c r="AB47" s="7">
        <v>0</v>
      </c>
      <c r="AC47" s="27">
        <v>35.31</v>
      </c>
    </row>
    <row r="49" spans="1:29" ht="15" thickBot="1" x14ac:dyDescent="0.25">
      <c r="A49" t="s">
        <v>195</v>
      </c>
      <c r="P49" t="s">
        <v>196</v>
      </c>
    </row>
    <row r="50" spans="1:29" x14ac:dyDescent="0.2">
      <c r="A50" s="16" t="s">
        <v>130</v>
      </c>
      <c r="B50" s="17" t="s">
        <v>131</v>
      </c>
      <c r="C50" s="17" t="s">
        <v>132</v>
      </c>
      <c r="D50" s="17" t="s">
        <v>133</v>
      </c>
      <c r="E50" s="17" t="s">
        <v>134</v>
      </c>
      <c r="F50" s="17" t="s">
        <v>135</v>
      </c>
      <c r="G50" s="17" t="s">
        <v>136</v>
      </c>
      <c r="H50" s="17" t="s">
        <v>156</v>
      </c>
      <c r="I50" s="17" t="s">
        <v>157</v>
      </c>
      <c r="J50" s="17" t="s">
        <v>138</v>
      </c>
      <c r="K50" s="17" t="s">
        <v>149</v>
      </c>
      <c r="L50" s="17" t="s">
        <v>148</v>
      </c>
      <c r="M50" s="17" t="s">
        <v>147</v>
      </c>
      <c r="N50" s="18" t="s">
        <v>146</v>
      </c>
      <c r="P50" s="16" t="s">
        <v>130</v>
      </c>
      <c r="Q50" s="17" t="s">
        <v>131</v>
      </c>
      <c r="R50" s="17" t="s">
        <v>132</v>
      </c>
      <c r="S50" s="17" t="s">
        <v>133</v>
      </c>
      <c r="T50" s="17" t="s">
        <v>134</v>
      </c>
      <c r="U50" s="17" t="s">
        <v>135</v>
      </c>
      <c r="V50" s="17" t="s">
        <v>136</v>
      </c>
      <c r="W50" s="17" t="s">
        <v>156</v>
      </c>
      <c r="X50" s="17" t="s">
        <v>157</v>
      </c>
      <c r="Y50" s="17" t="s">
        <v>138</v>
      </c>
      <c r="Z50" s="17" t="s">
        <v>149</v>
      </c>
      <c r="AA50" s="17" t="s">
        <v>148</v>
      </c>
      <c r="AB50" s="17" t="s">
        <v>147</v>
      </c>
      <c r="AC50" s="18" t="s">
        <v>146</v>
      </c>
    </row>
    <row r="51" spans="1:29" x14ac:dyDescent="0.2">
      <c r="A51">
        <v>0</v>
      </c>
      <c r="B51" s="1">
        <v>0.43140000000000001</v>
      </c>
      <c r="C51">
        <v>2157</v>
      </c>
      <c r="D51">
        <v>5000</v>
      </c>
      <c r="E51" s="1">
        <v>122500000</v>
      </c>
      <c r="F51" s="1">
        <v>32140</v>
      </c>
      <c r="G51" s="1">
        <v>487600</v>
      </c>
      <c r="H51" s="1">
        <v>1380</v>
      </c>
      <c r="I51" s="1">
        <v>0.70899999999999996</v>
      </c>
      <c r="J51" s="1">
        <v>0.66279999999999994</v>
      </c>
      <c r="K51" s="1">
        <v>1542</v>
      </c>
      <c r="L51" s="1">
        <v>2296</v>
      </c>
      <c r="M51" s="1">
        <v>0</v>
      </c>
      <c r="N51" s="1">
        <v>1911000</v>
      </c>
      <c r="P51" s="2">
        <v>0</v>
      </c>
      <c r="Q51" s="1">
        <v>0.43120000000000003</v>
      </c>
      <c r="R51">
        <v>2156</v>
      </c>
      <c r="S51">
        <v>5000</v>
      </c>
      <c r="T51" s="1">
        <v>159400000</v>
      </c>
      <c r="U51" s="1">
        <v>41260</v>
      </c>
      <c r="V51" s="1">
        <v>633100</v>
      </c>
      <c r="W51" s="1">
        <v>1772</v>
      </c>
      <c r="X51" s="1">
        <v>0.92920000000000003</v>
      </c>
      <c r="Y51" s="1">
        <v>0.83760000000000001</v>
      </c>
      <c r="Z51" s="1">
        <v>1542</v>
      </c>
      <c r="AA51" s="1">
        <v>2296</v>
      </c>
      <c r="AB51" s="1">
        <v>0</v>
      </c>
      <c r="AC51" s="26">
        <v>2488000</v>
      </c>
    </row>
    <row r="52" spans="1:29" x14ac:dyDescent="0.2">
      <c r="A52">
        <v>0.5</v>
      </c>
      <c r="B52" s="1">
        <v>0.24099999999999999</v>
      </c>
      <c r="C52">
        <v>1205</v>
      </c>
      <c r="D52">
        <v>5000</v>
      </c>
      <c r="E52" s="1">
        <v>89620000</v>
      </c>
      <c r="F52" s="1">
        <v>23820</v>
      </c>
      <c r="G52" s="1">
        <v>357500</v>
      </c>
      <c r="H52" s="1">
        <v>1023</v>
      </c>
      <c r="I52" s="1">
        <v>0.51519999999999999</v>
      </c>
      <c r="J52" s="1">
        <v>0.42649999999999999</v>
      </c>
      <c r="K52" s="1">
        <v>1542</v>
      </c>
      <c r="L52" s="1">
        <v>2296</v>
      </c>
      <c r="M52" s="1">
        <v>0</v>
      </c>
      <c r="N52" s="1">
        <v>1398000</v>
      </c>
      <c r="P52" s="2">
        <v>0.5</v>
      </c>
      <c r="Q52" s="1">
        <v>0.24099999999999999</v>
      </c>
      <c r="R52">
        <v>1205</v>
      </c>
      <c r="S52">
        <v>5000</v>
      </c>
      <c r="T52" s="1">
        <v>142100000</v>
      </c>
      <c r="U52" s="1">
        <v>36970</v>
      </c>
      <c r="V52" s="1">
        <v>565000</v>
      </c>
      <c r="W52" s="1">
        <v>1588</v>
      </c>
      <c r="X52" s="1">
        <v>0.82579999999999998</v>
      </c>
      <c r="Y52" s="1">
        <v>0.66010000000000002</v>
      </c>
      <c r="Z52" s="1">
        <v>1542</v>
      </c>
      <c r="AA52" s="1">
        <v>2296</v>
      </c>
      <c r="AB52" s="1">
        <v>0</v>
      </c>
      <c r="AC52" s="26">
        <v>2218000</v>
      </c>
    </row>
    <row r="53" spans="1:29" ht="15" thickBot="1" x14ac:dyDescent="0.25">
      <c r="A53" s="2">
        <v>1</v>
      </c>
      <c r="B53" s="1">
        <v>0.1066</v>
      </c>
      <c r="C53">
        <v>533</v>
      </c>
      <c r="D53">
        <v>5000</v>
      </c>
      <c r="E53" s="1">
        <v>52200000</v>
      </c>
      <c r="F53" s="1">
        <v>14210</v>
      </c>
      <c r="G53" s="1">
        <v>208900</v>
      </c>
      <c r="H53" s="1">
        <v>610.20000000000005</v>
      </c>
      <c r="I53" s="1">
        <v>0.29599999999999999</v>
      </c>
      <c r="J53" s="1">
        <v>0.2059</v>
      </c>
      <c r="K53" s="1">
        <v>1541</v>
      </c>
      <c r="L53" s="1">
        <v>2294</v>
      </c>
      <c r="M53" s="1">
        <v>0</v>
      </c>
      <c r="N53" s="26">
        <v>813400</v>
      </c>
      <c r="P53" s="2">
        <v>1</v>
      </c>
      <c r="Q53" s="1">
        <v>0.1086</v>
      </c>
      <c r="R53">
        <v>543</v>
      </c>
      <c r="S53">
        <v>5000</v>
      </c>
      <c r="T53" s="1">
        <v>116000000</v>
      </c>
      <c r="U53" s="1">
        <v>30530</v>
      </c>
      <c r="V53" s="1">
        <v>462200</v>
      </c>
      <c r="W53" s="1">
        <v>1311</v>
      </c>
      <c r="X53" s="1">
        <v>0.67</v>
      </c>
      <c r="Y53" s="1">
        <v>0.48809999999999998</v>
      </c>
      <c r="Z53" s="1">
        <v>1540</v>
      </c>
      <c r="AA53" s="1">
        <v>2293</v>
      </c>
      <c r="AB53" s="1">
        <v>0</v>
      </c>
      <c r="AC53" s="26">
        <v>1810000</v>
      </c>
    </row>
    <row r="54" spans="1:29" x14ac:dyDescent="0.2">
      <c r="A54" s="16">
        <v>1.5</v>
      </c>
      <c r="B54" s="23">
        <v>3.4630000000000001E-2</v>
      </c>
      <c r="C54" s="17">
        <v>200</v>
      </c>
      <c r="D54" s="17">
        <v>5775</v>
      </c>
      <c r="E54" s="23">
        <v>23780000</v>
      </c>
      <c r="F54" s="23">
        <v>6717</v>
      </c>
      <c r="G54" s="23">
        <v>95520</v>
      </c>
      <c r="H54" s="23">
        <v>288.7</v>
      </c>
      <c r="I54" s="23">
        <v>0.1318</v>
      </c>
      <c r="J54" s="23">
        <v>7.306E-2</v>
      </c>
      <c r="K54" s="23">
        <v>1540</v>
      </c>
      <c r="L54" s="23">
        <v>2293</v>
      </c>
      <c r="M54" s="23">
        <v>0</v>
      </c>
      <c r="N54" s="25">
        <v>369300</v>
      </c>
      <c r="P54" s="2">
        <v>1.5</v>
      </c>
      <c r="Q54" s="1">
        <v>3.2199999999999999E-2</v>
      </c>
      <c r="R54">
        <v>161</v>
      </c>
      <c r="S54">
        <v>5000</v>
      </c>
      <c r="T54" s="1">
        <v>81920000</v>
      </c>
      <c r="U54" s="1">
        <v>21850</v>
      </c>
      <c r="V54" s="1">
        <v>327000</v>
      </c>
      <c r="W54" s="1">
        <v>938.7</v>
      </c>
      <c r="X54" s="1">
        <v>0.46960000000000002</v>
      </c>
      <c r="Y54" s="1">
        <v>0.31230000000000002</v>
      </c>
      <c r="Z54" s="1">
        <v>1538</v>
      </c>
      <c r="AA54" s="1">
        <v>2289</v>
      </c>
      <c r="AB54" s="1">
        <v>0</v>
      </c>
      <c r="AC54" s="26">
        <v>1278000</v>
      </c>
    </row>
    <row r="55" spans="1:29" x14ac:dyDescent="0.2">
      <c r="A55" s="2">
        <v>2</v>
      </c>
      <c r="B55" s="1">
        <v>8.1080000000000006E-3</v>
      </c>
      <c r="C55">
        <v>200</v>
      </c>
      <c r="D55">
        <v>24667</v>
      </c>
      <c r="E55" s="1">
        <v>7408000</v>
      </c>
      <c r="F55" s="1">
        <v>2261</v>
      </c>
      <c r="G55" s="1">
        <v>29810</v>
      </c>
      <c r="H55" s="1">
        <v>97.36</v>
      </c>
      <c r="I55" s="1">
        <v>3.8760000000000003E-2</v>
      </c>
      <c r="J55" s="1">
        <v>2.3570000000000001E-2</v>
      </c>
      <c r="K55" s="1">
        <v>1539</v>
      </c>
      <c r="L55" s="1">
        <v>2290</v>
      </c>
      <c r="M55" s="1">
        <v>0</v>
      </c>
      <c r="N55" s="26">
        <v>113500</v>
      </c>
      <c r="P55" s="2">
        <v>2</v>
      </c>
      <c r="Q55" s="1">
        <v>8.6E-3</v>
      </c>
      <c r="R55">
        <v>43</v>
      </c>
      <c r="S55">
        <v>5000</v>
      </c>
      <c r="T55" s="1">
        <v>46200000</v>
      </c>
      <c r="U55" s="1">
        <v>12690</v>
      </c>
      <c r="V55" s="1">
        <v>185300</v>
      </c>
      <c r="W55" s="1">
        <v>545.29999999999995</v>
      </c>
      <c r="X55" s="1">
        <v>0.25979999999999998</v>
      </c>
      <c r="Y55" s="1">
        <v>0.16950000000000001</v>
      </c>
      <c r="Z55" s="1">
        <v>1539</v>
      </c>
      <c r="AA55" s="1">
        <v>2290</v>
      </c>
      <c r="AB55" s="1">
        <v>0</v>
      </c>
      <c r="AC55" s="26">
        <v>719600</v>
      </c>
    </row>
    <row r="56" spans="1:29" x14ac:dyDescent="0.2">
      <c r="A56" s="2">
        <v>2.5</v>
      </c>
      <c r="B56" s="1">
        <v>1.3110000000000001E-3</v>
      </c>
      <c r="C56">
        <v>200</v>
      </c>
      <c r="D56">
        <v>152501</v>
      </c>
      <c r="E56" s="1">
        <v>1928000</v>
      </c>
      <c r="F56" s="1">
        <v>628.4</v>
      </c>
      <c r="G56" s="1">
        <v>7456</v>
      </c>
      <c r="H56" s="1">
        <v>27.35</v>
      </c>
      <c r="I56" s="1">
        <v>9.0620000000000006E-3</v>
      </c>
      <c r="J56" s="1">
        <v>6.9470000000000001E-3</v>
      </c>
      <c r="K56" s="1">
        <v>1540</v>
      </c>
      <c r="L56" s="1">
        <v>2292</v>
      </c>
      <c r="M56" s="1">
        <v>0</v>
      </c>
      <c r="N56" s="26">
        <v>27870</v>
      </c>
      <c r="P56" s="2">
        <v>2.5</v>
      </c>
      <c r="Q56" s="1">
        <v>1.1999999999999999E-3</v>
      </c>
      <c r="R56">
        <v>6</v>
      </c>
      <c r="S56">
        <v>5000</v>
      </c>
      <c r="T56" s="1">
        <v>18450000</v>
      </c>
      <c r="U56" s="1">
        <v>5309</v>
      </c>
      <c r="V56" s="1">
        <v>74330</v>
      </c>
      <c r="W56" s="1">
        <v>228.4</v>
      </c>
      <c r="X56" s="1">
        <v>0.10059999999999999</v>
      </c>
      <c r="Y56" s="1">
        <v>6.9589999999999999E-2</v>
      </c>
      <c r="Z56" s="1">
        <v>1538</v>
      </c>
      <c r="AA56" s="1">
        <v>2289</v>
      </c>
      <c r="AB56" s="1">
        <v>0</v>
      </c>
      <c r="AC56" s="26">
        <v>286100</v>
      </c>
    </row>
    <row r="57" spans="1:29" x14ac:dyDescent="0.2">
      <c r="A57" s="2">
        <v>3</v>
      </c>
      <c r="B57" s="1">
        <v>1.2300000000000001E-4</v>
      </c>
      <c r="C57">
        <v>200</v>
      </c>
      <c r="D57">
        <v>1625861</v>
      </c>
      <c r="E57" s="1">
        <v>417800</v>
      </c>
      <c r="F57" s="1">
        <v>132.6</v>
      </c>
      <c r="G57" s="1">
        <v>1186</v>
      </c>
      <c r="H57" s="1">
        <v>6.1559999999999997</v>
      </c>
      <c r="I57" s="1">
        <v>1.238E-3</v>
      </c>
      <c r="J57" s="1">
        <v>2.1849999999999999E-3</v>
      </c>
      <c r="K57" s="1">
        <v>1540</v>
      </c>
      <c r="L57" s="1">
        <v>2292</v>
      </c>
      <c r="M57" s="1">
        <v>0</v>
      </c>
      <c r="N57" s="26">
        <v>4272</v>
      </c>
      <c r="P57" s="2">
        <v>3</v>
      </c>
      <c r="Q57" s="1">
        <v>0</v>
      </c>
      <c r="R57">
        <v>0</v>
      </c>
      <c r="S57">
        <v>5000</v>
      </c>
      <c r="T57" s="1">
        <v>4638000</v>
      </c>
      <c r="U57" s="1">
        <v>1463</v>
      </c>
      <c r="V57" s="1">
        <v>18640</v>
      </c>
      <c r="W57" s="1">
        <v>63.36</v>
      </c>
      <c r="X57" s="1">
        <v>2.3199999999999998E-2</v>
      </c>
      <c r="Y57" s="1">
        <v>1.9390000000000001E-2</v>
      </c>
      <c r="Z57" s="1">
        <v>1538</v>
      </c>
      <c r="AA57" s="1">
        <v>2288</v>
      </c>
      <c r="AB57" s="1">
        <v>0</v>
      </c>
      <c r="AC57" s="26">
        <v>70220</v>
      </c>
    </row>
    <row r="58" spans="1:29" x14ac:dyDescent="0.2">
      <c r="A58" s="80">
        <v>3.5</v>
      </c>
      <c r="B58" s="77">
        <v>8.2500000000000006E-6</v>
      </c>
      <c r="C58" s="78">
        <v>200</v>
      </c>
      <c r="D58" s="78">
        <v>24241579</v>
      </c>
      <c r="E58" s="77">
        <v>176100</v>
      </c>
      <c r="F58" s="77">
        <v>32.79</v>
      </c>
      <c r="G58" s="77">
        <v>143.5</v>
      </c>
      <c r="H58" s="77">
        <v>1.972</v>
      </c>
      <c r="I58" s="77">
        <v>1.0569999999999999E-4</v>
      </c>
      <c r="J58" s="77">
        <v>1.201E-3</v>
      </c>
      <c r="K58" s="77">
        <v>1540</v>
      </c>
      <c r="L58" s="77">
        <v>2292</v>
      </c>
      <c r="M58" s="77">
        <v>0</v>
      </c>
      <c r="N58" s="83">
        <v>496.5</v>
      </c>
      <c r="P58" s="2">
        <v>3.5</v>
      </c>
      <c r="Q58" s="1">
        <v>0</v>
      </c>
      <c r="R58">
        <v>0</v>
      </c>
      <c r="S58">
        <v>5000</v>
      </c>
      <c r="T58" s="1">
        <v>1440000</v>
      </c>
      <c r="U58" s="1">
        <v>446.5</v>
      </c>
      <c r="V58" s="1">
        <v>5408</v>
      </c>
      <c r="W58" s="1">
        <v>19.760000000000002</v>
      </c>
      <c r="X58" s="1">
        <v>6.6E-3</v>
      </c>
      <c r="Y58" s="1">
        <v>7.9839999999999998E-3</v>
      </c>
      <c r="Z58" s="1">
        <v>1541</v>
      </c>
      <c r="AA58" s="1">
        <v>2293</v>
      </c>
      <c r="AB58" s="1">
        <v>0</v>
      </c>
      <c r="AC58" s="26">
        <v>20250</v>
      </c>
    </row>
    <row r="59" spans="1:29" ht="15" thickBot="1" x14ac:dyDescent="0.25">
      <c r="A59" s="6">
        <v>4</v>
      </c>
      <c r="B59" s="7">
        <v>5.6000000000000004E-7</v>
      </c>
      <c r="C59" s="8">
        <v>28</v>
      </c>
      <c r="D59" s="8">
        <v>50000000</v>
      </c>
      <c r="E59" s="7">
        <v>149600</v>
      </c>
      <c r="F59" s="7">
        <v>13.72</v>
      </c>
      <c r="G59" s="7">
        <v>18.18</v>
      </c>
      <c r="H59" s="7">
        <v>1.2430000000000001</v>
      </c>
      <c r="I59" s="7">
        <v>6.6800000000000004E-6</v>
      </c>
      <c r="J59" s="7">
        <v>2.1670000000000001E-3</v>
      </c>
      <c r="K59" s="7">
        <v>1540</v>
      </c>
      <c r="L59" s="7">
        <v>2292</v>
      </c>
      <c r="M59" s="7">
        <v>0</v>
      </c>
      <c r="N59" s="27">
        <v>81.52</v>
      </c>
      <c r="P59" s="2">
        <v>4</v>
      </c>
      <c r="Q59" s="1">
        <v>0</v>
      </c>
      <c r="R59">
        <v>0</v>
      </c>
      <c r="S59">
        <v>5000</v>
      </c>
      <c r="T59" s="1">
        <v>310900</v>
      </c>
      <c r="U59" s="1">
        <v>72.69</v>
      </c>
      <c r="V59" s="1">
        <v>703</v>
      </c>
      <c r="W59" s="1">
        <v>3.7789999999999999</v>
      </c>
      <c r="X59" s="1">
        <v>8.0000000000000004E-4</v>
      </c>
      <c r="Y59" s="1">
        <v>3.8999999999999998E-3</v>
      </c>
      <c r="Z59" s="1">
        <v>1541</v>
      </c>
      <c r="AA59" s="1">
        <v>2293</v>
      </c>
      <c r="AB59" s="1">
        <v>0</v>
      </c>
      <c r="AC59" s="26">
        <v>2601</v>
      </c>
    </row>
    <row r="60" spans="1:29" x14ac:dyDescent="0.2">
      <c r="A60" s="2">
        <v>4.5</v>
      </c>
      <c r="B60" s="1">
        <v>0</v>
      </c>
      <c r="C60">
        <v>0</v>
      </c>
      <c r="D60">
        <v>5000</v>
      </c>
      <c r="E60" s="1">
        <v>146900</v>
      </c>
      <c r="F60" s="1">
        <v>8.3529999999999998</v>
      </c>
      <c r="G60" s="1">
        <v>3.1480000000000001</v>
      </c>
      <c r="H60" s="1">
        <v>1.0860000000000001</v>
      </c>
      <c r="I60" s="1">
        <v>0</v>
      </c>
      <c r="J60" s="1">
        <v>2.2490000000000001E-3</v>
      </c>
      <c r="K60" s="1">
        <v>1541</v>
      </c>
      <c r="L60" s="1">
        <v>2294</v>
      </c>
      <c r="M60" s="1">
        <v>0</v>
      </c>
      <c r="N60" s="26">
        <v>38.6</v>
      </c>
      <c r="P60" s="2">
        <v>4.5</v>
      </c>
      <c r="Q60" s="1">
        <v>0</v>
      </c>
      <c r="R60">
        <v>0</v>
      </c>
      <c r="S60">
        <v>5000</v>
      </c>
      <c r="T60" s="1">
        <v>186500</v>
      </c>
      <c r="U60" s="1">
        <v>21.84</v>
      </c>
      <c r="V60" s="1">
        <v>170.6</v>
      </c>
      <c r="W60" s="1">
        <v>1.6659999999999999</v>
      </c>
      <c r="X60" s="1">
        <v>2.0000000000000001E-4</v>
      </c>
      <c r="Y60" s="1">
        <v>3.274E-3</v>
      </c>
      <c r="Z60" s="1">
        <v>1539</v>
      </c>
      <c r="AA60" s="1">
        <v>2290</v>
      </c>
      <c r="AB60" s="1">
        <v>0</v>
      </c>
      <c r="AC60" s="26">
        <v>661</v>
      </c>
    </row>
    <row r="61" spans="1:29" x14ac:dyDescent="0.2">
      <c r="A61" s="2">
        <v>5</v>
      </c>
      <c r="B61" s="1">
        <v>0</v>
      </c>
      <c r="C61">
        <v>0</v>
      </c>
      <c r="D61">
        <v>5000</v>
      </c>
      <c r="E61" s="1">
        <v>146600</v>
      </c>
      <c r="F61" s="1">
        <v>5.79</v>
      </c>
      <c r="G61" s="1">
        <v>1.4470000000000001</v>
      </c>
      <c r="H61" s="1">
        <v>1.034</v>
      </c>
      <c r="I61" s="1">
        <v>0</v>
      </c>
      <c r="J61" s="1">
        <v>2.3839999999999998E-3</v>
      </c>
      <c r="K61" s="1">
        <v>1540</v>
      </c>
      <c r="L61" s="1">
        <v>2291</v>
      </c>
      <c r="M61" s="1">
        <v>0</v>
      </c>
      <c r="N61" s="26">
        <v>35.79</v>
      </c>
      <c r="P61" s="2">
        <v>5</v>
      </c>
      <c r="Q61" s="1">
        <v>0</v>
      </c>
      <c r="R61">
        <v>0</v>
      </c>
      <c r="S61">
        <v>5000</v>
      </c>
      <c r="T61" s="1">
        <v>148300</v>
      </c>
      <c r="U61" s="1">
        <v>7.0590000000000002</v>
      </c>
      <c r="V61" s="1">
        <v>10.63</v>
      </c>
      <c r="W61" s="1">
        <v>1.091</v>
      </c>
      <c r="X61" s="1">
        <v>0</v>
      </c>
      <c r="Y61" s="1">
        <v>3.179E-3</v>
      </c>
      <c r="Z61" s="1">
        <v>1539</v>
      </c>
      <c r="AA61" s="1">
        <v>2291</v>
      </c>
      <c r="AB61" s="1">
        <v>0</v>
      </c>
      <c r="AC61" s="26">
        <v>62.48</v>
      </c>
    </row>
    <row r="62" spans="1:29" x14ac:dyDescent="0.2">
      <c r="A62" s="2">
        <v>5.5</v>
      </c>
      <c r="B62" s="1">
        <v>0</v>
      </c>
      <c r="C62">
        <v>0</v>
      </c>
      <c r="D62">
        <v>5000</v>
      </c>
      <c r="E62" s="1">
        <v>146500</v>
      </c>
      <c r="F62" s="1">
        <v>4.1100000000000003</v>
      </c>
      <c r="G62" s="1">
        <v>1.1739999999999999</v>
      </c>
      <c r="H62" s="1">
        <v>1.012</v>
      </c>
      <c r="I62" s="1">
        <v>0</v>
      </c>
      <c r="J62" s="1">
        <v>2.065E-3</v>
      </c>
      <c r="K62" s="1">
        <v>1539</v>
      </c>
      <c r="L62" s="1">
        <v>2291</v>
      </c>
      <c r="M62" s="1">
        <v>0</v>
      </c>
      <c r="N62" s="26">
        <v>35.549999999999997</v>
      </c>
      <c r="P62" s="2">
        <v>5.5</v>
      </c>
      <c r="Q62" s="1">
        <v>0</v>
      </c>
      <c r="R62">
        <v>0</v>
      </c>
      <c r="S62">
        <v>5000</v>
      </c>
      <c r="T62" s="1">
        <v>146600</v>
      </c>
      <c r="U62" s="1">
        <v>4.0960000000000001</v>
      </c>
      <c r="V62" s="1">
        <v>1.1279999999999999</v>
      </c>
      <c r="W62" s="1">
        <v>1.012</v>
      </c>
      <c r="X62" s="1">
        <v>0</v>
      </c>
      <c r="Y62" s="1">
        <v>3.4299999999999999E-3</v>
      </c>
      <c r="Z62" s="1">
        <v>1540</v>
      </c>
      <c r="AA62" s="1">
        <v>2292</v>
      </c>
      <c r="AB62" s="1">
        <v>0</v>
      </c>
      <c r="AC62" s="26">
        <v>35.33</v>
      </c>
    </row>
    <row r="63" spans="1:29" ht="15" thickBot="1" x14ac:dyDescent="0.25">
      <c r="A63" s="6">
        <v>6</v>
      </c>
      <c r="B63" s="7">
        <v>0</v>
      </c>
      <c r="C63" s="8">
        <v>0</v>
      </c>
      <c r="D63" s="8">
        <v>5000</v>
      </c>
      <c r="E63" s="7">
        <v>146600</v>
      </c>
      <c r="F63" s="7">
        <v>3.0539999999999998</v>
      </c>
      <c r="G63" s="7">
        <v>1.0780000000000001</v>
      </c>
      <c r="H63" s="7">
        <v>1.006</v>
      </c>
      <c r="I63" s="7">
        <v>0</v>
      </c>
      <c r="J63" s="7">
        <v>2.0939999999999999E-3</v>
      </c>
      <c r="K63" s="7">
        <v>1540</v>
      </c>
      <c r="L63" s="7">
        <v>2292</v>
      </c>
      <c r="M63" s="7">
        <v>0</v>
      </c>
      <c r="N63" s="27">
        <v>35.46</v>
      </c>
      <c r="P63" s="6">
        <v>6</v>
      </c>
      <c r="Q63" s="7">
        <v>0</v>
      </c>
      <c r="R63" s="8">
        <v>0</v>
      </c>
      <c r="S63" s="8">
        <v>5000</v>
      </c>
      <c r="T63" s="7">
        <v>146600</v>
      </c>
      <c r="U63" s="7">
        <v>3.0390000000000001</v>
      </c>
      <c r="V63" s="7">
        <v>1.06</v>
      </c>
      <c r="W63" s="7">
        <v>1.0049999999999999</v>
      </c>
      <c r="X63" s="7">
        <v>0</v>
      </c>
      <c r="Y63" s="7">
        <v>3.29E-3</v>
      </c>
      <c r="Z63" s="7">
        <v>1539</v>
      </c>
      <c r="AA63" s="7">
        <v>2291</v>
      </c>
      <c r="AB63" s="7">
        <v>0</v>
      </c>
      <c r="AC63" s="27">
        <v>35.31</v>
      </c>
    </row>
    <row r="65" spans="1:29" ht="15" thickBot="1" x14ac:dyDescent="0.25">
      <c r="A65" t="s">
        <v>197</v>
      </c>
      <c r="P65" t="s">
        <v>198</v>
      </c>
    </row>
    <row r="66" spans="1:29" x14ac:dyDescent="0.2">
      <c r="A66" s="16" t="s">
        <v>130</v>
      </c>
      <c r="B66" s="17" t="s">
        <v>131</v>
      </c>
      <c r="C66" s="17" t="s">
        <v>132</v>
      </c>
      <c r="D66" s="17" t="s">
        <v>133</v>
      </c>
      <c r="E66" s="17" t="s">
        <v>134</v>
      </c>
      <c r="F66" s="17" t="s">
        <v>135</v>
      </c>
      <c r="G66" s="17" t="s">
        <v>136</v>
      </c>
      <c r="H66" s="17" t="s">
        <v>156</v>
      </c>
      <c r="I66" s="17" t="s">
        <v>157</v>
      </c>
      <c r="J66" s="17" t="s">
        <v>138</v>
      </c>
      <c r="K66" s="17" t="s">
        <v>149</v>
      </c>
      <c r="L66" s="17" t="s">
        <v>148</v>
      </c>
      <c r="M66" s="17" t="s">
        <v>147</v>
      </c>
      <c r="N66" s="18" t="s">
        <v>146</v>
      </c>
      <c r="P66" s="16" t="s">
        <v>130</v>
      </c>
      <c r="Q66" s="17" t="s">
        <v>131</v>
      </c>
      <c r="R66" s="17" t="s">
        <v>132</v>
      </c>
      <c r="S66" s="17" t="s">
        <v>133</v>
      </c>
      <c r="T66" s="17" t="s">
        <v>134</v>
      </c>
      <c r="U66" s="17" t="s">
        <v>135</v>
      </c>
      <c r="V66" s="17" t="s">
        <v>136</v>
      </c>
      <c r="W66" s="17" t="s">
        <v>156</v>
      </c>
      <c r="X66" s="17" t="s">
        <v>157</v>
      </c>
      <c r="Y66" s="17" t="s">
        <v>138</v>
      </c>
      <c r="Z66" s="17" t="s">
        <v>149</v>
      </c>
      <c r="AA66" s="17" t="s">
        <v>148</v>
      </c>
      <c r="AB66" s="17" t="s">
        <v>147</v>
      </c>
      <c r="AC66" s="18" t="s">
        <v>146</v>
      </c>
    </row>
    <row r="67" spans="1:29" x14ac:dyDescent="0.2">
      <c r="A67" s="2">
        <v>0</v>
      </c>
      <c r="B67" s="1">
        <v>0.43140000000000001</v>
      </c>
      <c r="C67">
        <v>2157</v>
      </c>
      <c r="D67">
        <v>5000</v>
      </c>
      <c r="E67" s="1">
        <v>129400000</v>
      </c>
      <c r="F67" s="1">
        <v>33870</v>
      </c>
      <c r="G67" s="1">
        <v>515100</v>
      </c>
      <c r="H67" s="1">
        <v>1454</v>
      </c>
      <c r="I67" s="1">
        <v>0.75060000000000004</v>
      </c>
      <c r="J67" s="1">
        <v>0.69369999999999998</v>
      </c>
      <c r="K67" s="1">
        <v>1542</v>
      </c>
      <c r="L67" s="1">
        <v>2296</v>
      </c>
      <c r="M67" s="1">
        <v>0</v>
      </c>
      <c r="N67" s="26">
        <v>2020000</v>
      </c>
      <c r="P67" s="2">
        <v>0</v>
      </c>
      <c r="Q67" s="1">
        <v>0.43120000000000003</v>
      </c>
      <c r="R67">
        <v>2156</v>
      </c>
      <c r="S67">
        <v>5000</v>
      </c>
      <c r="T67" s="1">
        <v>165800000</v>
      </c>
      <c r="U67" s="1">
        <v>42810</v>
      </c>
      <c r="V67" s="1">
        <v>658400</v>
      </c>
      <c r="W67" s="1">
        <v>1839</v>
      </c>
      <c r="X67" s="1">
        <v>0.96819999999999995</v>
      </c>
      <c r="Y67" s="1">
        <v>0.86670000000000003</v>
      </c>
      <c r="Z67" s="1">
        <v>1542</v>
      </c>
      <c r="AA67" s="1">
        <v>2296</v>
      </c>
      <c r="AB67" s="1">
        <v>0</v>
      </c>
      <c r="AC67" s="26">
        <v>2588000</v>
      </c>
    </row>
    <row r="68" spans="1:29" x14ac:dyDescent="0.2">
      <c r="A68" s="2">
        <v>0.5</v>
      </c>
      <c r="B68" s="1">
        <v>0.24099999999999999</v>
      </c>
      <c r="C68">
        <v>1205</v>
      </c>
      <c r="D68">
        <v>5000</v>
      </c>
      <c r="E68" s="1">
        <v>97440000</v>
      </c>
      <c r="F68" s="1">
        <v>25790</v>
      </c>
      <c r="G68" s="1">
        <v>388500</v>
      </c>
      <c r="H68" s="1">
        <v>1107</v>
      </c>
      <c r="I68" s="1">
        <v>0.56140000000000001</v>
      </c>
      <c r="J68" s="1">
        <v>0.46189999999999998</v>
      </c>
      <c r="K68" s="1">
        <v>1542</v>
      </c>
      <c r="L68" s="1">
        <v>2296</v>
      </c>
      <c r="M68" s="1">
        <v>0</v>
      </c>
      <c r="N68" s="26">
        <v>1520000</v>
      </c>
      <c r="P68" s="2">
        <v>0.5</v>
      </c>
      <c r="Q68" s="1">
        <v>0.24099999999999999</v>
      </c>
      <c r="R68">
        <v>1205</v>
      </c>
      <c r="S68">
        <v>5000</v>
      </c>
      <c r="T68" s="1">
        <v>156000000</v>
      </c>
      <c r="U68" s="1">
        <v>40380</v>
      </c>
      <c r="V68" s="1">
        <v>619800</v>
      </c>
      <c r="W68" s="1">
        <v>1734</v>
      </c>
      <c r="X68" s="1">
        <v>0.90920000000000001</v>
      </c>
      <c r="Y68" s="1">
        <v>0.71970000000000001</v>
      </c>
      <c r="Z68" s="1">
        <v>1542</v>
      </c>
      <c r="AA68" s="1">
        <v>2296</v>
      </c>
      <c r="AB68" s="1">
        <v>0</v>
      </c>
      <c r="AC68" s="26">
        <v>2435000</v>
      </c>
    </row>
    <row r="69" spans="1:29" x14ac:dyDescent="0.2">
      <c r="A69" s="2">
        <v>1</v>
      </c>
      <c r="B69" s="1">
        <v>0.1086</v>
      </c>
      <c r="C69">
        <v>543</v>
      </c>
      <c r="D69">
        <v>5000</v>
      </c>
      <c r="E69" s="1">
        <v>60930000</v>
      </c>
      <c r="F69" s="1">
        <v>16500</v>
      </c>
      <c r="G69" s="1">
        <v>243700</v>
      </c>
      <c r="H69" s="1">
        <v>709</v>
      </c>
      <c r="I69" s="1">
        <v>0.34660000000000002</v>
      </c>
      <c r="J69" s="1">
        <v>0.2858</v>
      </c>
      <c r="K69" s="1">
        <v>1540</v>
      </c>
      <c r="L69" s="1">
        <v>2293</v>
      </c>
      <c r="M69" s="1">
        <v>0</v>
      </c>
      <c r="N69" s="26">
        <v>949800</v>
      </c>
      <c r="P69" s="2">
        <v>1</v>
      </c>
      <c r="Q69" s="1">
        <v>0.1086</v>
      </c>
      <c r="R69">
        <v>543</v>
      </c>
      <c r="S69">
        <v>5000</v>
      </c>
      <c r="T69" s="1">
        <v>140400000</v>
      </c>
      <c r="U69" s="1">
        <v>36530</v>
      </c>
      <c r="V69" s="1">
        <v>558400</v>
      </c>
      <c r="W69" s="1">
        <v>1569</v>
      </c>
      <c r="X69" s="1">
        <v>0.81620000000000004</v>
      </c>
      <c r="Y69" s="1">
        <v>0.56910000000000005</v>
      </c>
      <c r="Z69" s="1">
        <v>1540</v>
      </c>
      <c r="AA69" s="1">
        <v>2293</v>
      </c>
      <c r="AB69" s="1">
        <v>0</v>
      </c>
      <c r="AC69" s="26">
        <v>2192000</v>
      </c>
    </row>
    <row r="70" spans="1:29" x14ac:dyDescent="0.2">
      <c r="A70" s="2">
        <v>1.5</v>
      </c>
      <c r="B70" s="1">
        <v>3.2000000000000001E-2</v>
      </c>
      <c r="C70">
        <v>160</v>
      </c>
      <c r="D70">
        <v>5000</v>
      </c>
      <c r="E70" s="1">
        <v>28120000</v>
      </c>
      <c r="F70" s="1">
        <v>7937</v>
      </c>
      <c r="G70" s="1">
        <v>113100</v>
      </c>
      <c r="H70" s="1">
        <v>341.1</v>
      </c>
      <c r="I70" s="1">
        <v>0.156</v>
      </c>
      <c r="J70" s="1">
        <v>0.13009999999999999</v>
      </c>
      <c r="K70" s="1">
        <v>1538</v>
      </c>
      <c r="L70" s="1">
        <v>2289</v>
      </c>
      <c r="M70" s="1">
        <v>0</v>
      </c>
      <c r="N70" s="26">
        <v>437200</v>
      </c>
      <c r="P70" s="2">
        <v>1.5</v>
      </c>
      <c r="Q70" s="1">
        <v>3.2199999999999999E-2</v>
      </c>
      <c r="R70">
        <v>161</v>
      </c>
      <c r="S70">
        <v>5000</v>
      </c>
      <c r="T70" s="1">
        <v>110900000</v>
      </c>
      <c r="U70" s="1">
        <v>29140</v>
      </c>
      <c r="V70" s="1">
        <v>441600</v>
      </c>
      <c r="W70" s="1">
        <v>1252</v>
      </c>
      <c r="X70" s="1">
        <v>0.64039999999999997</v>
      </c>
      <c r="Y70" s="1">
        <v>0.40360000000000001</v>
      </c>
      <c r="Z70" s="1">
        <v>1538</v>
      </c>
      <c r="AA70" s="1">
        <v>2289</v>
      </c>
      <c r="AB70" s="1">
        <v>0</v>
      </c>
      <c r="AC70" s="26">
        <v>1730000</v>
      </c>
    </row>
    <row r="71" spans="1:29" x14ac:dyDescent="0.2">
      <c r="A71" s="2">
        <v>2</v>
      </c>
      <c r="B71" s="1">
        <v>8.6E-3</v>
      </c>
      <c r="C71">
        <v>43</v>
      </c>
      <c r="D71">
        <v>5000</v>
      </c>
      <c r="E71" s="1">
        <v>10540000</v>
      </c>
      <c r="F71" s="1">
        <v>3101</v>
      </c>
      <c r="G71" s="1">
        <v>42350</v>
      </c>
      <c r="H71" s="1">
        <v>133.5</v>
      </c>
      <c r="I71" s="1">
        <v>5.6800000000000003E-2</v>
      </c>
      <c r="J71" s="1">
        <v>5.5239999999999997E-2</v>
      </c>
      <c r="K71" s="1">
        <v>1539</v>
      </c>
      <c r="L71" s="1">
        <v>2290</v>
      </c>
      <c r="M71" s="1">
        <v>0</v>
      </c>
      <c r="N71" s="26">
        <v>162500</v>
      </c>
      <c r="P71" s="2">
        <v>2</v>
      </c>
      <c r="Q71" s="1">
        <v>8.6E-3</v>
      </c>
      <c r="R71">
        <v>43</v>
      </c>
      <c r="S71">
        <v>5000</v>
      </c>
      <c r="T71" s="1">
        <v>77060000</v>
      </c>
      <c r="U71" s="1">
        <v>20550</v>
      </c>
      <c r="V71" s="1">
        <v>307700</v>
      </c>
      <c r="W71" s="1">
        <v>882.8</v>
      </c>
      <c r="X71" s="1">
        <v>0.44080000000000003</v>
      </c>
      <c r="Y71" s="1">
        <v>0.2641</v>
      </c>
      <c r="Z71" s="1">
        <v>1539</v>
      </c>
      <c r="AA71" s="1">
        <v>2290</v>
      </c>
      <c r="AB71" s="1">
        <v>0</v>
      </c>
      <c r="AC71" s="26">
        <v>1202000</v>
      </c>
    </row>
    <row r="72" spans="1:29" x14ac:dyDescent="0.2">
      <c r="A72" s="2">
        <v>2.5</v>
      </c>
      <c r="B72" s="1">
        <v>1.1999999999999999E-3</v>
      </c>
      <c r="C72">
        <v>6</v>
      </c>
      <c r="D72">
        <v>5000</v>
      </c>
      <c r="E72" s="1">
        <v>2381000</v>
      </c>
      <c r="F72" s="1">
        <v>772.8</v>
      </c>
      <c r="G72" s="1">
        <v>9327</v>
      </c>
      <c r="H72" s="1">
        <v>33.549999999999997</v>
      </c>
      <c r="I72" s="1">
        <v>1.14E-2</v>
      </c>
      <c r="J72" s="1">
        <v>2.3820000000000001E-2</v>
      </c>
      <c r="K72" s="1">
        <v>1538</v>
      </c>
      <c r="L72" s="1">
        <v>2289</v>
      </c>
      <c r="M72" s="1">
        <v>0</v>
      </c>
      <c r="N72" s="26">
        <v>34940</v>
      </c>
      <c r="P72" s="2">
        <v>2.5</v>
      </c>
      <c r="Q72" s="1">
        <v>1.1999999999999999E-3</v>
      </c>
      <c r="R72">
        <v>6</v>
      </c>
      <c r="S72">
        <v>5000</v>
      </c>
      <c r="T72" s="1">
        <v>39950000</v>
      </c>
      <c r="U72" s="1">
        <v>11000</v>
      </c>
      <c r="V72" s="1">
        <v>160300</v>
      </c>
      <c r="W72" s="1">
        <v>472.8</v>
      </c>
      <c r="X72" s="1">
        <v>0.224</v>
      </c>
      <c r="Y72" s="1">
        <v>0.1376</v>
      </c>
      <c r="Z72" s="1">
        <v>1538</v>
      </c>
      <c r="AA72" s="1">
        <v>2289</v>
      </c>
      <c r="AB72" s="1">
        <v>0</v>
      </c>
      <c r="AC72" s="26">
        <v>622000</v>
      </c>
    </row>
    <row r="73" spans="1:29" x14ac:dyDescent="0.2">
      <c r="A73" s="2">
        <v>3</v>
      </c>
      <c r="B73" s="1">
        <v>0</v>
      </c>
      <c r="C73">
        <v>0</v>
      </c>
      <c r="D73">
        <v>5000</v>
      </c>
      <c r="E73" s="1">
        <v>417400</v>
      </c>
      <c r="F73" s="1">
        <v>135</v>
      </c>
      <c r="G73" s="1">
        <v>1194</v>
      </c>
      <c r="H73" s="1">
        <v>6.2649999999999997</v>
      </c>
      <c r="I73" s="1">
        <v>1.1999999999999999E-3</v>
      </c>
      <c r="J73" s="1">
        <v>1.703E-2</v>
      </c>
      <c r="K73" s="1">
        <v>1538</v>
      </c>
      <c r="L73" s="1">
        <v>2288</v>
      </c>
      <c r="M73" s="1">
        <v>0</v>
      </c>
      <c r="N73" s="26">
        <v>4270</v>
      </c>
      <c r="P73" s="2">
        <v>3</v>
      </c>
      <c r="Q73" s="1">
        <v>0</v>
      </c>
      <c r="R73">
        <v>0</v>
      </c>
      <c r="S73">
        <v>5000</v>
      </c>
      <c r="T73" s="1">
        <v>15310000</v>
      </c>
      <c r="U73" s="1">
        <v>4436</v>
      </c>
      <c r="V73" s="1">
        <v>61700</v>
      </c>
      <c r="W73" s="1">
        <v>191</v>
      </c>
      <c r="X73" s="1">
        <v>8.2600000000000007E-2</v>
      </c>
      <c r="Y73" s="1">
        <v>5.4609999999999999E-2</v>
      </c>
      <c r="Z73" s="1">
        <v>1538</v>
      </c>
      <c r="AA73" s="1">
        <v>2288</v>
      </c>
      <c r="AB73" s="1">
        <v>0</v>
      </c>
      <c r="AC73" s="26">
        <v>236900</v>
      </c>
    </row>
    <row r="74" spans="1:29" x14ac:dyDescent="0.2">
      <c r="A74" s="2">
        <v>3.5</v>
      </c>
      <c r="B74" s="1">
        <v>0</v>
      </c>
      <c r="C74">
        <v>0</v>
      </c>
      <c r="D74">
        <v>5000</v>
      </c>
      <c r="E74" s="1">
        <v>162400</v>
      </c>
      <c r="F74" s="1">
        <v>32.450000000000003</v>
      </c>
      <c r="G74" s="1">
        <v>96.04</v>
      </c>
      <c r="H74" s="1">
        <v>1.96</v>
      </c>
      <c r="I74" s="1">
        <v>0</v>
      </c>
      <c r="J74" s="1">
        <v>1.524E-2</v>
      </c>
      <c r="K74" s="1">
        <v>1541</v>
      </c>
      <c r="L74" s="1">
        <v>2293</v>
      </c>
      <c r="M74" s="1">
        <v>0</v>
      </c>
      <c r="N74" s="26">
        <v>280.7</v>
      </c>
      <c r="P74" s="2">
        <v>3.5</v>
      </c>
      <c r="Q74" s="1">
        <v>0</v>
      </c>
      <c r="R74">
        <v>0</v>
      </c>
      <c r="S74">
        <v>5000</v>
      </c>
      <c r="T74" s="1">
        <v>4845000</v>
      </c>
      <c r="U74" s="1">
        <v>1494</v>
      </c>
      <c r="V74" s="1">
        <v>19420</v>
      </c>
      <c r="W74" s="1">
        <v>64.75</v>
      </c>
      <c r="X74" s="1">
        <v>2.4400000000000002E-2</v>
      </c>
      <c r="Y74" s="1">
        <v>1.8970000000000001E-2</v>
      </c>
      <c r="Z74" s="1">
        <v>1541</v>
      </c>
      <c r="AA74" s="1">
        <v>2293</v>
      </c>
      <c r="AB74" s="1">
        <v>0</v>
      </c>
      <c r="AC74" s="26">
        <v>73440</v>
      </c>
    </row>
    <row r="75" spans="1:29" x14ac:dyDescent="0.2">
      <c r="A75" s="2">
        <v>4</v>
      </c>
      <c r="B75" s="1">
        <v>0</v>
      </c>
      <c r="C75">
        <v>0</v>
      </c>
      <c r="D75">
        <v>5000</v>
      </c>
      <c r="E75" s="1">
        <v>147500</v>
      </c>
      <c r="F75" s="1">
        <v>12.8</v>
      </c>
      <c r="G75" s="1">
        <v>8.8010000000000002</v>
      </c>
      <c r="H75" s="1">
        <v>1.2030000000000001</v>
      </c>
      <c r="I75" s="1">
        <v>0</v>
      </c>
      <c r="J75" s="1">
        <v>1.6080000000000001E-2</v>
      </c>
      <c r="K75" s="1">
        <v>1541</v>
      </c>
      <c r="L75" s="1">
        <v>2293</v>
      </c>
      <c r="M75" s="1">
        <v>0</v>
      </c>
      <c r="N75" s="26">
        <v>48.74</v>
      </c>
      <c r="P75" s="2">
        <v>4</v>
      </c>
      <c r="Q75" s="1">
        <v>0</v>
      </c>
      <c r="R75">
        <v>0</v>
      </c>
      <c r="S75">
        <v>5000</v>
      </c>
      <c r="T75" s="1">
        <v>956800</v>
      </c>
      <c r="U75" s="1">
        <v>295</v>
      </c>
      <c r="V75" s="1">
        <v>3421</v>
      </c>
      <c r="W75" s="1">
        <v>13.34</v>
      </c>
      <c r="X75" s="1">
        <v>4.0000000000000001E-3</v>
      </c>
      <c r="Y75" s="1">
        <v>4.9699999999999996E-3</v>
      </c>
      <c r="Z75" s="1">
        <v>1541</v>
      </c>
      <c r="AA75" s="1">
        <v>2293</v>
      </c>
      <c r="AB75" s="1">
        <v>0</v>
      </c>
      <c r="AC75" s="26">
        <v>12690</v>
      </c>
    </row>
    <row r="76" spans="1:29" x14ac:dyDescent="0.2">
      <c r="A76" s="2">
        <v>4.5</v>
      </c>
      <c r="B76" s="1">
        <v>0</v>
      </c>
      <c r="C76">
        <v>0</v>
      </c>
      <c r="D76">
        <v>5000</v>
      </c>
      <c r="E76" s="1">
        <v>148500</v>
      </c>
      <c r="F76" s="1">
        <v>9.5429999999999993</v>
      </c>
      <c r="G76" s="1">
        <v>13.08</v>
      </c>
      <c r="H76" s="1">
        <v>1.1379999999999999</v>
      </c>
      <c r="I76" s="1">
        <v>0</v>
      </c>
      <c r="J76" s="1">
        <v>1.541E-2</v>
      </c>
      <c r="K76" s="1">
        <v>1539</v>
      </c>
      <c r="L76" s="1">
        <v>2290</v>
      </c>
      <c r="M76" s="1">
        <v>0</v>
      </c>
      <c r="N76" s="26">
        <v>67.45</v>
      </c>
      <c r="P76" s="2">
        <v>4.5</v>
      </c>
      <c r="Q76" s="1">
        <v>0</v>
      </c>
      <c r="R76">
        <v>0</v>
      </c>
      <c r="S76">
        <v>5000</v>
      </c>
      <c r="T76" s="1">
        <v>304600</v>
      </c>
      <c r="U76" s="1">
        <v>62.37</v>
      </c>
      <c r="V76" s="1">
        <v>666.5</v>
      </c>
      <c r="W76" s="1">
        <v>3.4079999999999999</v>
      </c>
      <c r="X76" s="1">
        <v>8.0000000000000004E-4</v>
      </c>
      <c r="Y76" s="1">
        <v>2.9629999999999999E-3</v>
      </c>
      <c r="Z76" s="1">
        <v>1539</v>
      </c>
      <c r="AA76" s="1">
        <v>2290</v>
      </c>
      <c r="AB76" s="1">
        <v>0</v>
      </c>
      <c r="AC76" s="26">
        <v>2506</v>
      </c>
    </row>
    <row r="77" spans="1:29" x14ac:dyDescent="0.2">
      <c r="A77" s="2">
        <v>5</v>
      </c>
      <c r="B77" s="1">
        <v>0</v>
      </c>
      <c r="C77">
        <v>0</v>
      </c>
      <c r="D77">
        <v>5000</v>
      </c>
      <c r="E77" s="1">
        <v>146600</v>
      </c>
      <c r="F77" s="1">
        <v>5.6849999999999996</v>
      </c>
      <c r="G77" s="1">
        <v>1.3720000000000001</v>
      </c>
      <c r="H77" s="1">
        <v>1.032</v>
      </c>
      <c r="I77" s="1">
        <v>0</v>
      </c>
      <c r="J77" s="1">
        <v>1.585E-2</v>
      </c>
      <c r="K77" s="1">
        <v>1539</v>
      </c>
      <c r="L77" s="1">
        <v>2291</v>
      </c>
      <c r="M77" s="1">
        <v>0</v>
      </c>
      <c r="N77" s="26">
        <v>35.76</v>
      </c>
      <c r="P77" s="2">
        <v>5</v>
      </c>
      <c r="Q77" s="1">
        <v>0</v>
      </c>
      <c r="R77">
        <v>0</v>
      </c>
      <c r="S77">
        <v>5000</v>
      </c>
      <c r="T77" s="1">
        <v>183000</v>
      </c>
      <c r="U77" s="1">
        <v>17.100000000000001</v>
      </c>
      <c r="V77" s="1">
        <v>150.69999999999999</v>
      </c>
      <c r="W77" s="1">
        <v>1.522</v>
      </c>
      <c r="X77" s="1">
        <v>2.0000000000000001E-4</v>
      </c>
      <c r="Y77" s="1">
        <v>2.4139999999999999E-3</v>
      </c>
      <c r="Z77" s="1">
        <v>1539</v>
      </c>
      <c r="AA77" s="1">
        <v>2291</v>
      </c>
      <c r="AB77" s="1">
        <v>0</v>
      </c>
      <c r="AC77" s="26">
        <v>604.79999999999995</v>
      </c>
    </row>
    <row r="78" spans="1:29" x14ac:dyDescent="0.2">
      <c r="A78" s="2">
        <v>5.5</v>
      </c>
      <c r="B78" s="1">
        <v>0</v>
      </c>
      <c r="C78">
        <v>0</v>
      </c>
      <c r="D78">
        <v>5000</v>
      </c>
      <c r="E78" s="1">
        <v>146600</v>
      </c>
      <c r="F78" s="1">
        <v>4.0960000000000001</v>
      </c>
      <c r="G78" s="1">
        <v>1.1279999999999999</v>
      </c>
      <c r="H78" s="1">
        <v>1.012</v>
      </c>
      <c r="I78" s="1">
        <v>0</v>
      </c>
      <c r="J78" s="1">
        <v>1.44E-2</v>
      </c>
      <c r="K78" s="1">
        <v>1540</v>
      </c>
      <c r="L78" s="1">
        <v>2292</v>
      </c>
      <c r="M78" s="1">
        <v>0</v>
      </c>
      <c r="N78" s="26">
        <v>35.33</v>
      </c>
      <c r="P78" s="2">
        <v>5.5</v>
      </c>
      <c r="Q78" s="1">
        <v>0</v>
      </c>
      <c r="R78">
        <v>0</v>
      </c>
      <c r="S78">
        <v>5000</v>
      </c>
      <c r="T78" s="1">
        <v>146600</v>
      </c>
      <c r="U78" s="1">
        <v>4.12</v>
      </c>
      <c r="V78" s="1">
        <v>1.204</v>
      </c>
      <c r="W78" s="1">
        <v>1.0129999999999999</v>
      </c>
      <c r="X78" s="1">
        <v>0</v>
      </c>
      <c r="Y78" s="1">
        <v>2.771E-3</v>
      </c>
      <c r="Z78" s="1">
        <v>1540</v>
      </c>
      <c r="AA78" s="1">
        <v>2292</v>
      </c>
      <c r="AB78" s="1">
        <v>0</v>
      </c>
      <c r="AC78" s="26">
        <v>35.409999999999997</v>
      </c>
    </row>
    <row r="79" spans="1:29" ht="15" thickBot="1" x14ac:dyDescent="0.25">
      <c r="A79" s="6">
        <v>6</v>
      </c>
      <c r="B79" s="7">
        <v>0</v>
      </c>
      <c r="C79" s="8">
        <v>0</v>
      </c>
      <c r="D79" s="8">
        <v>5000</v>
      </c>
      <c r="E79" s="7">
        <v>146600</v>
      </c>
      <c r="F79" s="7">
        <v>3.0390000000000001</v>
      </c>
      <c r="G79" s="7">
        <v>1.06</v>
      </c>
      <c r="H79" s="7">
        <v>1.0049999999999999</v>
      </c>
      <c r="I79" s="7">
        <v>0</v>
      </c>
      <c r="J79" s="7">
        <v>1.4959999999999999E-2</v>
      </c>
      <c r="K79" s="7">
        <v>1539</v>
      </c>
      <c r="L79" s="7">
        <v>2291</v>
      </c>
      <c r="M79" s="7">
        <v>0</v>
      </c>
      <c r="N79" s="27">
        <v>35.31</v>
      </c>
      <c r="P79" s="6">
        <v>6</v>
      </c>
      <c r="Q79" s="7">
        <v>0</v>
      </c>
      <c r="R79" s="8">
        <v>0</v>
      </c>
      <c r="S79" s="8">
        <v>5000</v>
      </c>
      <c r="T79" s="7">
        <v>146600</v>
      </c>
      <c r="U79" s="7">
        <v>3.0390000000000001</v>
      </c>
      <c r="V79" s="7">
        <v>1.06</v>
      </c>
      <c r="W79" s="7">
        <v>1.0049999999999999</v>
      </c>
      <c r="X79" s="7">
        <v>0</v>
      </c>
      <c r="Y79" s="7">
        <v>2.6670000000000001E-3</v>
      </c>
      <c r="Z79" s="7">
        <v>1539</v>
      </c>
      <c r="AA79" s="7">
        <v>2291</v>
      </c>
      <c r="AB79" s="7">
        <v>0</v>
      </c>
      <c r="AC79" s="27">
        <v>35.31</v>
      </c>
    </row>
    <row r="81" spans="1:29" ht="15" thickBot="1" x14ac:dyDescent="0.25">
      <c r="A81" t="s">
        <v>199</v>
      </c>
      <c r="P81" t="s">
        <v>200</v>
      </c>
    </row>
    <row r="82" spans="1:29" x14ac:dyDescent="0.2">
      <c r="A82" s="16" t="s">
        <v>130</v>
      </c>
      <c r="B82" s="17" t="s">
        <v>131</v>
      </c>
      <c r="C82" s="17" t="s">
        <v>132</v>
      </c>
      <c r="D82" s="17" t="s">
        <v>133</v>
      </c>
      <c r="E82" s="17" t="s">
        <v>134</v>
      </c>
      <c r="F82" s="17" t="s">
        <v>135</v>
      </c>
      <c r="G82" s="17" t="s">
        <v>136</v>
      </c>
      <c r="H82" s="17" t="s">
        <v>156</v>
      </c>
      <c r="I82" s="17" t="s">
        <v>157</v>
      </c>
      <c r="J82" s="17" t="s">
        <v>138</v>
      </c>
      <c r="K82" s="17" t="s">
        <v>149</v>
      </c>
      <c r="L82" s="17" t="s">
        <v>148</v>
      </c>
      <c r="M82" s="17" t="s">
        <v>147</v>
      </c>
      <c r="N82" s="18" t="s">
        <v>146</v>
      </c>
      <c r="P82" s="16" t="s">
        <v>130</v>
      </c>
      <c r="Q82" s="17" t="s">
        <v>131</v>
      </c>
      <c r="R82" s="17" t="s">
        <v>132</v>
      </c>
      <c r="S82" s="17" t="s">
        <v>133</v>
      </c>
      <c r="T82" s="17" t="s">
        <v>134</v>
      </c>
      <c r="U82" s="17" t="s">
        <v>135</v>
      </c>
      <c r="V82" s="17" t="s">
        <v>136</v>
      </c>
      <c r="W82" s="17" t="s">
        <v>156</v>
      </c>
      <c r="X82" s="17" t="s">
        <v>157</v>
      </c>
      <c r="Y82" s="17" t="s">
        <v>138</v>
      </c>
      <c r="Z82" s="17" t="s">
        <v>149</v>
      </c>
      <c r="AA82" s="17" t="s">
        <v>148</v>
      </c>
      <c r="AB82" s="17" t="s">
        <v>147</v>
      </c>
      <c r="AC82" s="18" t="s">
        <v>146</v>
      </c>
    </row>
    <row r="83" spans="1:29" x14ac:dyDescent="0.2">
      <c r="A83" s="2">
        <v>0</v>
      </c>
      <c r="B83" s="1">
        <v>0.43120000000000003</v>
      </c>
      <c r="C83">
        <v>2156</v>
      </c>
      <c r="D83">
        <v>5000</v>
      </c>
      <c r="E83" s="1">
        <v>138600000</v>
      </c>
      <c r="F83" s="1">
        <v>36160</v>
      </c>
      <c r="G83" s="1">
        <v>551400</v>
      </c>
      <c r="H83" s="1">
        <v>1553</v>
      </c>
      <c r="I83" s="1">
        <v>0.80520000000000003</v>
      </c>
      <c r="J83" s="1">
        <v>0.74019999999999997</v>
      </c>
      <c r="K83" s="1">
        <v>1542</v>
      </c>
      <c r="L83" s="1">
        <v>2296</v>
      </c>
      <c r="M83" s="1">
        <v>0</v>
      </c>
      <c r="N83" s="26">
        <v>2164000</v>
      </c>
      <c r="P83">
        <v>0</v>
      </c>
      <c r="Q83" s="1">
        <v>0.43120000000000003</v>
      </c>
      <c r="R83">
        <v>2156</v>
      </c>
      <c r="S83">
        <v>5000</v>
      </c>
      <c r="T83" s="1">
        <v>168700000</v>
      </c>
      <c r="U83" s="1">
        <v>43520</v>
      </c>
      <c r="V83" s="1">
        <v>670000</v>
      </c>
      <c r="W83" s="1">
        <v>1869</v>
      </c>
      <c r="X83" s="1">
        <v>0.98599999999999999</v>
      </c>
      <c r="Y83" s="1">
        <v>0.88149999999999995</v>
      </c>
      <c r="Z83" s="1">
        <v>1542</v>
      </c>
      <c r="AA83" s="1">
        <v>2296</v>
      </c>
      <c r="AB83" s="1">
        <v>0</v>
      </c>
      <c r="AC83" s="1">
        <v>2634000</v>
      </c>
    </row>
    <row r="84" spans="1:29" x14ac:dyDescent="0.2">
      <c r="A84" s="2">
        <v>0.5</v>
      </c>
      <c r="B84" s="1">
        <v>0.24099999999999999</v>
      </c>
      <c r="C84">
        <v>1205</v>
      </c>
      <c r="D84">
        <v>5000</v>
      </c>
      <c r="E84" s="1">
        <v>109100000</v>
      </c>
      <c r="F84" s="1">
        <v>28760</v>
      </c>
      <c r="G84" s="1">
        <v>434800</v>
      </c>
      <c r="H84" s="1">
        <v>1235</v>
      </c>
      <c r="I84" s="1">
        <v>0.62980000000000003</v>
      </c>
      <c r="J84" s="1">
        <v>0.51590000000000003</v>
      </c>
      <c r="K84" s="1">
        <v>1542</v>
      </c>
      <c r="L84" s="1">
        <v>2296</v>
      </c>
      <c r="M84" s="1">
        <v>0</v>
      </c>
      <c r="N84" s="26">
        <v>1703000</v>
      </c>
      <c r="P84">
        <v>0.5</v>
      </c>
      <c r="Q84" s="1">
        <v>0.24099999999999999</v>
      </c>
      <c r="R84">
        <v>1205</v>
      </c>
      <c r="S84">
        <v>5000</v>
      </c>
      <c r="T84" s="1">
        <v>164200000</v>
      </c>
      <c r="U84" s="1">
        <v>42330</v>
      </c>
      <c r="V84" s="1">
        <v>652000</v>
      </c>
      <c r="W84" s="1">
        <v>1818</v>
      </c>
      <c r="X84" s="1">
        <v>0.95899999999999996</v>
      </c>
      <c r="Y84" s="1">
        <v>0.75509999999999999</v>
      </c>
      <c r="Z84" s="1">
        <v>1542</v>
      </c>
      <c r="AA84" s="1">
        <v>2296</v>
      </c>
      <c r="AB84" s="1">
        <v>0</v>
      </c>
      <c r="AC84" s="1">
        <v>2563000</v>
      </c>
    </row>
    <row r="85" spans="1:29" x14ac:dyDescent="0.2">
      <c r="A85" s="2">
        <v>1</v>
      </c>
      <c r="B85" s="1">
        <v>0.1086</v>
      </c>
      <c r="C85">
        <v>543</v>
      </c>
      <c r="D85">
        <v>5000</v>
      </c>
      <c r="E85" s="1">
        <v>74470000</v>
      </c>
      <c r="F85" s="1">
        <v>19980</v>
      </c>
      <c r="G85" s="1">
        <v>297500</v>
      </c>
      <c r="H85" s="1">
        <v>858.2</v>
      </c>
      <c r="I85" s="1">
        <v>0.42580000000000001</v>
      </c>
      <c r="J85" s="1">
        <v>0.33950000000000002</v>
      </c>
      <c r="K85" s="1">
        <v>1540</v>
      </c>
      <c r="L85" s="1">
        <v>2293</v>
      </c>
      <c r="M85" s="1">
        <v>0</v>
      </c>
      <c r="N85" s="26">
        <v>1161000</v>
      </c>
      <c r="P85" s="2">
        <v>1</v>
      </c>
      <c r="Q85" s="1">
        <v>0.1062</v>
      </c>
      <c r="R85">
        <v>531</v>
      </c>
      <c r="S85">
        <v>5000</v>
      </c>
      <c r="T85" s="1">
        <v>154400000</v>
      </c>
      <c r="U85" s="1">
        <v>39890</v>
      </c>
      <c r="V85" s="1">
        <v>613500</v>
      </c>
      <c r="W85" s="1">
        <v>1713</v>
      </c>
      <c r="X85" s="1">
        <v>0.90039999999999998</v>
      </c>
      <c r="Y85" s="1">
        <v>0.5232</v>
      </c>
      <c r="Z85" s="1">
        <v>1541</v>
      </c>
      <c r="AA85" s="1">
        <v>2294</v>
      </c>
      <c r="AB85" s="1">
        <v>0</v>
      </c>
      <c r="AC85" s="26">
        <v>2411000</v>
      </c>
    </row>
    <row r="86" spans="1:29" x14ac:dyDescent="0.2">
      <c r="A86" s="2">
        <v>1.5</v>
      </c>
      <c r="B86" s="1">
        <v>3.2199999999999999E-2</v>
      </c>
      <c r="C86">
        <v>161</v>
      </c>
      <c r="D86">
        <v>5000</v>
      </c>
      <c r="E86" s="1">
        <v>39500000</v>
      </c>
      <c r="F86" s="1">
        <v>10940</v>
      </c>
      <c r="G86" s="1">
        <v>158500</v>
      </c>
      <c r="H86" s="1">
        <v>470</v>
      </c>
      <c r="I86" s="1">
        <v>0.22159999999999999</v>
      </c>
      <c r="J86" s="1">
        <v>0.17119999999999999</v>
      </c>
      <c r="K86" s="1">
        <v>1538</v>
      </c>
      <c r="L86" s="1">
        <v>2289</v>
      </c>
      <c r="M86" s="1">
        <v>0</v>
      </c>
      <c r="N86" s="26">
        <v>614900</v>
      </c>
      <c r="P86" s="2">
        <v>1.5</v>
      </c>
      <c r="Q86" s="1">
        <v>3.32E-2</v>
      </c>
      <c r="R86">
        <v>166</v>
      </c>
      <c r="S86">
        <v>5000</v>
      </c>
      <c r="T86" s="1">
        <v>134200000</v>
      </c>
      <c r="U86" s="1">
        <v>34800</v>
      </c>
      <c r="V86" s="1">
        <v>533600</v>
      </c>
      <c r="W86" s="1">
        <v>1494</v>
      </c>
      <c r="X86" s="1">
        <v>0.78039999999999998</v>
      </c>
      <c r="Y86" s="1">
        <v>0.38550000000000001</v>
      </c>
      <c r="Z86" s="1">
        <v>1540</v>
      </c>
      <c r="AA86" s="1">
        <v>2292</v>
      </c>
      <c r="AB86" s="1">
        <v>0</v>
      </c>
      <c r="AC86" s="26">
        <v>2095000</v>
      </c>
    </row>
    <row r="87" spans="1:29" x14ac:dyDescent="0.2">
      <c r="A87" s="2">
        <v>2</v>
      </c>
      <c r="B87" s="1">
        <v>8.6E-3</v>
      </c>
      <c r="C87">
        <v>43</v>
      </c>
      <c r="D87">
        <v>5000</v>
      </c>
      <c r="E87" s="1">
        <v>15440000</v>
      </c>
      <c r="F87" s="1">
        <v>4481</v>
      </c>
      <c r="G87" s="1">
        <v>62160</v>
      </c>
      <c r="H87" s="1">
        <v>192.7</v>
      </c>
      <c r="I87" s="1">
        <v>8.4000000000000005E-2</v>
      </c>
      <c r="J87" s="1">
        <v>6.9159999999999999E-2</v>
      </c>
      <c r="K87" s="1">
        <v>1539</v>
      </c>
      <c r="L87" s="1">
        <v>2290</v>
      </c>
      <c r="M87" s="1">
        <v>0</v>
      </c>
      <c r="N87" s="26">
        <v>239000</v>
      </c>
      <c r="P87" s="2">
        <v>2</v>
      </c>
      <c r="Q87" s="1">
        <v>7.6E-3</v>
      </c>
      <c r="R87">
        <v>38</v>
      </c>
      <c r="S87">
        <v>5000</v>
      </c>
      <c r="T87" s="1">
        <v>105500000</v>
      </c>
      <c r="U87" s="1">
        <v>27610</v>
      </c>
      <c r="V87" s="1">
        <v>420100</v>
      </c>
      <c r="W87" s="1">
        <v>1186</v>
      </c>
      <c r="X87" s="1">
        <v>0.61</v>
      </c>
      <c r="Y87" s="1">
        <v>0.29699999999999999</v>
      </c>
      <c r="Z87" s="1">
        <v>1541</v>
      </c>
      <c r="AA87" s="1">
        <v>2294</v>
      </c>
      <c r="AB87" s="1">
        <v>0</v>
      </c>
      <c r="AC87" s="26">
        <v>1646000</v>
      </c>
    </row>
    <row r="88" spans="1:29" x14ac:dyDescent="0.2">
      <c r="A88" s="2">
        <v>2.5</v>
      </c>
      <c r="B88" s="1">
        <v>1.1999999999999999E-3</v>
      </c>
      <c r="C88">
        <v>6</v>
      </c>
      <c r="D88">
        <v>5000</v>
      </c>
      <c r="E88" s="1">
        <v>4117000</v>
      </c>
      <c r="F88" s="1">
        <v>1285</v>
      </c>
      <c r="G88" s="1">
        <v>16410</v>
      </c>
      <c r="H88" s="1">
        <v>55.58</v>
      </c>
      <c r="I88" s="1">
        <v>2.0799999999999999E-2</v>
      </c>
      <c r="J88" s="1">
        <v>2.1430000000000001E-2</v>
      </c>
      <c r="K88" s="1">
        <v>1538</v>
      </c>
      <c r="L88" s="1">
        <v>2289</v>
      </c>
      <c r="M88" s="1">
        <v>0</v>
      </c>
      <c r="N88" s="26">
        <v>62070</v>
      </c>
      <c r="P88" s="2">
        <v>2.5</v>
      </c>
      <c r="Q88" s="1">
        <v>1.1999999999999999E-3</v>
      </c>
      <c r="R88">
        <v>6</v>
      </c>
      <c r="S88">
        <v>5000</v>
      </c>
      <c r="T88" s="1">
        <v>70700000</v>
      </c>
      <c r="U88" s="1">
        <v>18710</v>
      </c>
      <c r="V88" s="1">
        <v>282000</v>
      </c>
      <c r="W88" s="1">
        <v>804</v>
      </c>
      <c r="X88" s="1">
        <v>0.40560000000000002</v>
      </c>
      <c r="Y88" s="1">
        <v>0.1996</v>
      </c>
      <c r="Z88" s="1">
        <v>1537</v>
      </c>
      <c r="AA88" s="1">
        <v>2288</v>
      </c>
      <c r="AB88" s="1">
        <v>0</v>
      </c>
      <c r="AC88" s="26">
        <v>1102000</v>
      </c>
    </row>
    <row r="89" spans="1:29" x14ac:dyDescent="0.2">
      <c r="A89" s="2">
        <v>3</v>
      </c>
      <c r="B89" s="1">
        <v>0</v>
      </c>
      <c r="C89">
        <v>0</v>
      </c>
      <c r="D89">
        <v>5000</v>
      </c>
      <c r="E89" s="1">
        <v>725500</v>
      </c>
      <c r="F89" s="1">
        <v>235</v>
      </c>
      <c r="G89" s="1">
        <v>2473</v>
      </c>
      <c r="H89" s="1">
        <v>10.56</v>
      </c>
      <c r="I89" s="1">
        <v>2.8E-3</v>
      </c>
      <c r="J89" s="1">
        <v>7.3439999999999998E-3</v>
      </c>
      <c r="K89" s="1">
        <v>1538</v>
      </c>
      <c r="L89" s="1">
        <v>2288</v>
      </c>
      <c r="M89" s="1">
        <v>0</v>
      </c>
      <c r="N89" s="26">
        <v>9083</v>
      </c>
      <c r="P89" s="2">
        <v>3</v>
      </c>
      <c r="Q89" s="1">
        <v>0</v>
      </c>
      <c r="R89">
        <v>0</v>
      </c>
      <c r="S89">
        <v>5000</v>
      </c>
      <c r="T89" s="1">
        <v>36760000</v>
      </c>
      <c r="U89" s="1">
        <v>9962</v>
      </c>
      <c r="V89" s="1">
        <v>147100</v>
      </c>
      <c r="W89" s="1">
        <v>428.3</v>
      </c>
      <c r="X89" s="1">
        <v>0.2074</v>
      </c>
      <c r="Y89" s="1">
        <v>0.1043</v>
      </c>
      <c r="Z89" s="1">
        <v>1538</v>
      </c>
      <c r="AA89" s="1">
        <v>2290</v>
      </c>
      <c r="AB89" s="1">
        <v>0</v>
      </c>
      <c r="AC89" s="26">
        <v>572200</v>
      </c>
    </row>
    <row r="90" spans="1:29" x14ac:dyDescent="0.2">
      <c r="A90" s="2">
        <v>3.5</v>
      </c>
      <c r="B90" s="1">
        <v>0</v>
      </c>
      <c r="C90">
        <v>0</v>
      </c>
      <c r="D90">
        <v>5000</v>
      </c>
      <c r="E90" s="1">
        <v>171600</v>
      </c>
      <c r="F90" s="1">
        <v>40.700000000000003</v>
      </c>
      <c r="G90" s="1">
        <v>147.69999999999999</v>
      </c>
      <c r="H90" s="1">
        <v>2.3149999999999999</v>
      </c>
      <c r="I90" s="1">
        <v>0</v>
      </c>
      <c r="J90" s="1">
        <v>5.1060000000000003E-3</v>
      </c>
      <c r="K90" s="1">
        <v>1541</v>
      </c>
      <c r="L90" s="1">
        <v>2293</v>
      </c>
      <c r="M90" s="1">
        <v>0</v>
      </c>
      <c r="N90" s="26">
        <v>425</v>
      </c>
      <c r="P90" s="2">
        <v>3.5</v>
      </c>
      <c r="Q90" s="1">
        <v>0</v>
      </c>
      <c r="R90">
        <v>0</v>
      </c>
      <c r="S90">
        <v>5000</v>
      </c>
      <c r="T90" s="1">
        <v>14150000</v>
      </c>
      <c r="U90" s="1">
        <v>3962</v>
      </c>
      <c r="V90" s="1">
        <v>56680</v>
      </c>
      <c r="W90" s="1">
        <v>170.7</v>
      </c>
      <c r="X90" s="1">
        <v>7.7600000000000002E-2</v>
      </c>
      <c r="Y90" s="1">
        <v>4.036E-2</v>
      </c>
      <c r="Z90" s="1">
        <v>1539</v>
      </c>
      <c r="AA90" s="1">
        <v>2290</v>
      </c>
      <c r="AB90" s="1">
        <v>0</v>
      </c>
      <c r="AC90" s="26">
        <v>218900</v>
      </c>
    </row>
    <row r="91" spans="1:29" x14ac:dyDescent="0.2">
      <c r="A91" s="2">
        <v>4</v>
      </c>
      <c r="B91" s="1">
        <v>0</v>
      </c>
      <c r="C91">
        <v>0</v>
      </c>
      <c r="D91">
        <v>5000</v>
      </c>
      <c r="E91" s="1">
        <v>147800</v>
      </c>
      <c r="F91" s="1">
        <v>13.46</v>
      </c>
      <c r="G91" s="1">
        <v>11.36</v>
      </c>
      <c r="H91" s="1">
        <v>1.2310000000000001</v>
      </c>
      <c r="I91" s="1">
        <v>0</v>
      </c>
      <c r="J91" s="1">
        <v>4.8900000000000002E-3</v>
      </c>
      <c r="K91" s="1">
        <v>1541</v>
      </c>
      <c r="L91" s="1">
        <v>2293</v>
      </c>
      <c r="M91" s="1">
        <v>0</v>
      </c>
      <c r="N91" s="26">
        <v>53.72</v>
      </c>
      <c r="P91" s="2">
        <v>4</v>
      </c>
      <c r="Q91" s="1">
        <v>0</v>
      </c>
      <c r="R91">
        <v>0</v>
      </c>
      <c r="S91">
        <v>5000</v>
      </c>
      <c r="T91" s="1">
        <v>3275000</v>
      </c>
      <c r="U91" s="1">
        <v>973.2</v>
      </c>
      <c r="V91" s="1">
        <v>12890</v>
      </c>
      <c r="W91" s="1">
        <v>42.47</v>
      </c>
      <c r="X91" s="1">
        <v>1.6400000000000001E-2</v>
      </c>
      <c r="Y91" s="1">
        <v>1.005E-2</v>
      </c>
      <c r="Z91" s="1">
        <v>1539</v>
      </c>
      <c r="AA91" s="1">
        <v>2289</v>
      </c>
      <c r="AB91" s="1">
        <v>0</v>
      </c>
      <c r="AC91" s="26">
        <v>48920</v>
      </c>
    </row>
    <row r="92" spans="1:29" x14ac:dyDescent="0.2">
      <c r="A92" s="2">
        <v>4.5</v>
      </c>
      <c r="B92" s="1">
        <v>0</v>
      </c>
      <c r="C92">
        <v>0</v>
      </c>
      <c r="D92">
        <v>5000</v>
      </c>
      <c r="E92" s="1">
        <v>148500</v>
      </c>
      <c r="F92" s="1">
        <v>9.5619999999999994</v>
      </c>
      <c r="G92" s="1">
        <v>13.12</v>
      </c>
      <c r="H92" s="1">
        <v>1.139</v>
      </c>
      <c r="I92" s="1">
        <v>0</v>
      </c>
      <c r="J92" s="1">
        <v>5.0809999999999996E-3</v>
      </c>
      <c r="K92" s="1">
        <v>1539</v>
      </c>
      <c r="L92" s="1">
        <v>2290</v>
      </c>
      <c r="M92" s="1">
        <v>0</v>
      </c>
      <c r="N92" s="26">
        <v>67.489999999999995</v>
      </c>
      <c r="P92" s="2">
        <v>4.5</v>
      </c>
      <c r="Q92" s="1">
        <v>0</v>
      </c>
      <c r="R92">
        <v>0</v>
      </c>
      <c r="S92">
        <v>5000</v>
      </c>
      <c r="T92" s="1">
        <v>962600</v>
      </c>
      <c r="U92" s="1">
        <v>264.7</v>
      </c>
      <c r="V92" s="1">
        <v>3383</v>
      </c>
      <c r="W92" s="1">
        <v>12.1</v>
      </c>
      <c r="X92" s="1">
        <v>4.1999999999999997E-3</v>
      </c>
      <c r="Y92" s="1">
        <v>3.3430000000000001E-3</v>
      </c>
      <c r="Z92" s="1">
        <v>1541</v>
      </c>
      <c r="AA92" s="1">
        <v>2294</v>
      </c>
      <c r="AB92" s="1">
        <v>0</v>
      </c>
      <c r="AC92" s="26">
        <v>12780</v>
      </c>
    </row>
    <row r="93" spans="1:29" x14ac:dyDescent="0.2">
      <c r="A93" s="2">
        <v>5</v>
      </c>
      <c r="B93" s="1">
        <v>0</v>
      </c>
      <c r="C93">
        <v>0</v>
      </c>
      <c r="D93">
        <v>5000</v>
      </c>
      <c r="E93" s="1">
        <v>146600</v>
      </c>
      <c r="F93" s="1">
        <v>5.69</v>
      </c>
      <c r="G93" s="1">
        <v>1.385</v>
      </c>
      <c r="H93" s="1">
        <v>1.032</v>
      </c>
      <c r="I93" s="1">
        <v>0</v>
      </c>
      <c r="J93" s="1">
        <v>5.1029999999999999E-3</v>
      </c>
      <c r="K93" s="1">
        <v>1539</v>
      </c>
      <c r="L93" s="1">
        <v>2291</v>
      </c>
      <c r="M93" s="1">
        <v>0</v>
      </c>
      <c r="N93" s="26">
        <v>35.770000000000003</v>
      </c>
      <c r="P93" s="2">
        <v>5</v>
      </c>
      <c r="Q93" s="1">
        <v>0</v>
      </c>
      <c r="R93">
        <v>0</v>
      </c>
      <c r="S93">
        <v>5000</v>
      </c>
      <c r="T93" s="1">
        <v>191700</v>
      </c>
      <c r="U93" s="1">
        <v>23.74</v>
      </c>
      <c r="V93" s="1">
        <v>197.3</v>
      </c>
      <c r="W93" s="1">
        <v>1.8069999999999999</v>
      </c>
      <c r="X93" s="1">
        <v>2.0000000000000001E-4</v>
      </c>
      <c r="Y93" s="1">
        <v>9.5620000000000004E-4</v>
      </c>
      <c r="Z93" s="1">
        <v>1540</v>
      </c>
      <c r="AA93" s="1">
        <v>2291</v>
      </c>
      <c r="AB93" s="1">
        <v>0</v>
      </c>
      <c r="AC93" s="26">
        <v>739.6</v>
      </c>
    </row>
    <row r="94" spans="1:29" x14ac:dyDescent="0.2">
      <c r="A94" s="2">
        <v>5.5</v>
      </c>
      <c r="B94" s="1">
        <v>0</v>
      </c>
      <c r="C94">
        <v>0</v>
      </c>
      <c r="D94">
        <v>5000</v>
      </c>
      <c r="E94" s="1">
        <v>146600</v>
      </c>
      <c r="F94" s="1">
        <v>4.0960000000000001</v>
      </c>
      <c r="G94" s="1">
        <v>1.1279999999999999</v>
      </c>
      <c r="H94" s="1">
        <v>1.012</v>
      </c>
      <c r="I94" s="1">
        <v>0</v>
      </c>
      <c r="J94" s="1">
        <v>4.4730000000000004E-3</v>
      </c>
      <c r="K94" s="1">
        <v>1540</v>
      </c>
      <c r="L94" s="1">
        <v>2292</v>
      </c>
      <c r="M94" s="1">
        <v>0</v>
      </c>
      <c r="N94" s="26">
        <v>35.33</v>
      </c>
      <c r="P94" s="2">
        <v>5.5</v>
      </c>
      <c r="Q94" s="1">
        <v>0</v>
      </c>
      <c r="R94">
        <v>0</v>
      </c>
      <c r="S94">
        <v>5000</v>
      </c>
      <c r="T94" s="1">
        <v>184100</v>
      </c>
      <c r="U94" s="1">
        <v>15.1</v>
      </c>
      <c r="V94" s="1">
        <v>155.4</v>
      </c>
      <c r="W94" s="1">
        <v>1.4850000000000001</v>
      </c>
      <c r="X94" s="1">
        <v>2.0000000000000001E-4</v>
      </c>
      <c r="Y94" s="1">
        <v>9.0220000000000003E-4</v>
      </c>
      <c r="Z94" s="1">
        <v>1539</v>
      </c>
      <c r="AA94" s="1">
        <v>2291</v>
      </c>
      <c r="AB94" s="1">
        <v>0</v>
      </c>
      <c r="AC94" s="26">
        <v>623</v>
      </c>
    </row>
    <row r="95" spans="1:29" ht="15" thickBot="1" x14ac:dyDescent="0.25">
      <c r="A95" s="6">
        <v>6</v>
      </c>
      <c r="B95" s="7">
        <v>0</v>
      </c>
      <c r="C95" s="8">
        <v>0</v>
      </c>
      <c r="D95" s="8">
        <v>5000</v>
      </c>
      <c r="E95" s="7">
        <v>146600</v>
      </c>
      <c r="F95" s="7">
        <v>3.0390000000000001</v>
      </c>
      <c r="G95" s="7">
        <v>1.06</v>
      </c>
      <c r="H95" s="7">
        <v>1.0049999999999999</v>
      </c>
      <c r="I95" s="7">
        <v>0</v>
      </c>
      <c r="J95" s="7">
        <v>4.7600000000000003E-3</v>
      </c>
      <c r="K95" s="7">
        <v>1539</v>
      </c>
      <c r="L95" s="7">
        <v>2291</v>
      </c>
      <c r="M95" s="7">
        <v>0</v>
      </c>
      <c r="N95" s="27">
        <v>35.31</v>
      </c>
      <c r="P95" s="6">
        <v>6</v>
      </c>
      <c r="Q95" s="7">
        <v>0</v>
      </c>
      <c r="R95" s="8">
        <v>0</v>
      </c>
      <c r="S95" s="8">
        <v>5000</v>
      </c>
      <c r="T95" s="7">
        <v>148300</v>
      </c>
      <c r="U95" s="7">
        <v>4.2699999999999996</v>
      </c>
      <c r="V95" s="7">
        <v>9.827</v>
      </c>
      <c r="W95" s="7">
        <v>1.0589999999999999</v>
      </c>
      <c r="X95" s="7">
        <v>0</v>
      </c>
      <c r="Y95" s="7">
        <v>7.7479999999999997E-4</v>
      </c>
      <c r="Z95" s="7">
        <v>1540</v>
      </c>
      <c r="AA95" s="7">
        <v>2292</v>
      </c>
      <c r="AB95" s="7">
        <v>0</v>
      </c>
      <c r="AC95" s="27">
        <v>61.28</v>
      </c>
    </row>
    <row r="97" spans="1:14" ht="15" thickBot="1" x14ac:dyDescent="0.25">
      <c r="A97" t="s">
        <v>201</v>
      </c>
    </row>
    <row r="98" spans="1:14" x14ac:dyDescent="0.2">
      <c r="A98" s="16" t="s">
        <v>130</v>
      </c>
      <c r="B98" s="17" t="s">
        <v>131</v>
      </c>
      <c r="C98" s="17" t="s">
        <v>132</v>
      </c>
      <c r="D98" s="17" t="s">
        <v>133</v>
      </c>
      <c r="E98" s="17" t="s">
        <v>134</v>
      </c>
      <c r="F98" s="17" t="s">
        <v>135</v>
      </c>
      <c r="G98" s="17" t="s">
        <v>136</v>
      </c>
      <c r="H98" s="17" t="s">
        <v>156</v>
      </c>
      <c r="I98" s="17" t="s">
        <v>157</v>
      </c>
      <c r="J98" s="17" t="s">
        <v>138</v>
      </c>
      <c r="K98" s="17" t="s">
        <v>149</v>
      </c>
      <c r="L98" s="17" t="s">
        <v>148</v>
      </c>
      <c r="M98" s="17" t="s">
        <v>147</v>
      </c>
      <c r="N98" s="18" t="s">
        <v>146</v>
      </c>
    </row>
    <row r="99" spans="1:14" x14ac:dyDescent="0.2">
      <c r="A99" s="2">
        <v>0</v>
      </c>
      <c r="B99" s="1">
        <v>0.47049999999999997</v>
      </c>
      <c r="C99">
        <v>941</v>
      </c>
      <c r="D99">
        <v>2000</v>
      </c>
      <c r="E99" s="1">
        <v>7168000</v>
      </c>
      <c r="F99" s="1">
        <v>5118</v>
      </c>
      <c r="G99" s="1">
        <v>37240</v>
      </c>
      <c r="H99" s="1">
        <v>220.3</v>
      </c>
      <c r="I99" s="1">
        <v>0.84699999999999998</v>
      </c>
      <c r="J99" s="1">
        <v>2.2040000000000001E-2</v>
      </c>
      <c r="K99" s="1">
        <v>1542</v>
      </c>
      <c r="L99" s="1">
        <v>2296</v>
      </c>
      <c r="M99" s="1">
        <v>0</v>
      </c>
      <c r="N99" s="26">
        <v>109700</v>
      </c>
    </row>
    <row r="100" spans="1:14" x14ac:dyDescent="0.2">
      <c r="A100" s="2">
        <v>0.5</v>
      </c>
      <c r="B100" s="1">
        <v>0.25950000000000001</v>
      </c>
      <c r="C100">
        <v>519</v>
      </c>
      <c r="D100">
        <v>2000</v>
      </c>
      <c r="E100" s="1">
        <v>5869000</v>
      </c>
      <c r="F100" s="1">
        <v>4210</v>
      </c>
      <c r="G100" s="1">
        <v>30400</v>
      </c>
      <c r="H100" s="1">
        <v>181.2</v>
      </c>
      <c r="I100" s="1">
        <v>0.6875</v>
      </c>
      <c r="J100" s="1">
        <v>1.8190000000000001E-2</v>
      </c>
      <c r="K100" s="1">
        <v>1542</v>
      </c>
      <c r="L100" s="1">
        <v>2296</v>
      </c>
      <c r="M100" s="1">
        <v>0</v>
      </c>
      <c r="N100" s="26">
        <v>89440</v>
      </c>
    </row>
    <row r="101" spans="1:14" x14ac:dyDescent="0.2">
      <c r="A101" s="2">
        <v>1</v>
      </c>
      <c r="B101" s="1">
        <v>0.1305</v>
      </c>
      <c r="C101">
        <v>261</v>
      </c>
      <c r="D101">
        <v>2000</v>
      </c>
      <c r="E101" s="1">
        <v>4146000</v>
      </c>
      <c r="F101" s="1">
        <v>2993</v>
      </c>
      <c r="G101" s="1">
        <v>21330</v>
      </c>
      <c r="H101" s="1">
        <v>128.9</v>
      </c>
      <c r="I101" s="1">
        <v>0.47749999999999998</v>
      </c>
      <c r="J101" s="1">
        <v>1.2760000000000001E-2</v>
      </c>
      <c r="K101" s="1">
        <v>1540</v>
      </c>
      <c r="L101" s="1">
        <v>2292</v>
      </c>
      <c r="M101" s="1">
        <v>0</v>
      </c>
      <c r="N101" s="26">
        <v>62530</v>
      </c>
    </row>
    <row r="102" spans="1:14" x14ac:dyDescent="0.2">
      <c r="A102" s="2">
        <v>1.5</v>
      </c>
      <c r="B102" s="1">
        <v>4.3520000000000003E-2</v>
      </c>
      <c r="C102">
        <v>200</v>
      </c>
      <c r="D102">
        <v>4596</v>
      </c>
      <c r="E102" s="1">
        <v>2310000</v>
      </c>
      <c r="F102" s="1">
        <v>1666</v>
      </c>
      <c r="G102" s="1">
        <v>11610</v>
      </c>
      <c r="H102" s="1">
        <v>71.849999999999994</v>
      </c>
      <c r="I102" s="1">
        <v>0.255</v>
      </c>
      <c r="J102" s="1">
        <v>7.071E-3</v>
      </c>
      <c r="K102" s="1">
        <v>1540</v>
      </c>
      <c r="L102" s="1">
        <v>2293</v>
      </c>
      <c r="M102" s="1">
        <v>0</v>
      </c>
      <c r="N102" s="26">
        <v>33830</v>
      </c>
    </row>
    <row r="103" spans="1:14" x14ac:dyDescent="0.2">
      <c r="A103" s="2">
        <v>2</v>
      </c>
      <c r="B103" s="1">
        <v>1.1809999999999999E-2</v>
      </c>
      <c r="C103">
        <v>200</v>
      </c>
      <c r="D103">
        <v>16936</v>
      </c>
      <c r="E103" s="1">
        <v>1101000</v>
      </c>
      <c r="F103" s="1">
        <v>782.6</v>
      </c>
      <c r="G103" s="1">
        <v>5178</v>
      </c>
      <c r="H103" s="1">
        <v>33.909999999999997</v>
      </c>
      <c r="I103" s="1">
        <v>0.11020000000000001</v>
      </c>
      <c r="J103" s="1">
        <v>3.277E-3</v>
      </c>
      <c r="K103" s="1">
        <v>1539</v>
      </c>
      <c r="L103" s="1">
        <v>2290</v>
      </c>
      <c r="M103" s="1">
        <v>0</v>
      </c>
      <c r="N103" s="26">
        <v>14950</v>
      </c>
    </row>
    <row r="104" spans="1:14" x14ac:dyDescent="0.2">
      <c r="A104" s="2">
        <v>2.5</v>
      </c>
      <c r="B104" s="1">
        <v>2.8270000000000001E-3</v>
      </c>
      <c r="C104">
        <v>200</v>
      </c>
      <c r="D104">
        <v>70748</v>
      </c>
      <c r="E104" s="1">
        <v>448300</v>
      </c>
      <c r="F104" s="1">
        <v>280</v>
      </c>
      <c r="G104" s="1">
        <v>1669</v>
      </c>
      <c r="H104" s="1">
        <v>12.39</v>
      </c>
      <c r="I104" s="1">
        <v>3.3500000000000002E-2</v>
      </c>
      <c r="J104" s="1">
        <v>1.209E-3</v>
      </c>
      <c r="K104" s="1">
        <v>1540</v>
      </c>
      <c r="L104" s="1">
        <v>2292</v>
      </c>
      <c r="M104" s="1">
        <v>0</v>
      </c>
      <c r="N104" s="26">
        <v>4750</v>
      </c>
    </row>
    <row r="105" spans="1:14" x14ac:dyDescent="0.2">
      <c r="A105" s="2">
        <v>3</v>
      </c>
      <c r="B105" s="1">
        <v>4.6000000000000001E-4</v>
      </c>
      <c r="C105">
        <v>200</v>
      </c>
      <c r="D105">
        <v>434784</v>
      </c>
      <c r="E105" s="1">
        <v>215500</v>
      </c>
      <c r="F105" s="1">
        <v>84.93</v>
      </c>
      <c r="G105" s="1">
        <v>395.6</v>
      </c>
      <c r="H105" s="1">
        <v>4.1120000000000001</v>
      </c>
      <c r="I105" s="1">
        <v>7.1180000000000002E-3</v>
      </c>
      <c r="J105" s="1">
        <v>5.2059999999999997E-4</v>
      </c>
      <c r="K105" s="1">
        <v>1540</v>
      </c>
      <c r="L105" s="1">
        <v>2292</v>
      </c>
      <c r="M105" s="1">
        <v>0</v>
      </c>
      <c r="N105" s="26">
        <v>1112</v>
      </c>
    </row>
    <row r="106" spans="1:14" x14ac:dyDescent="0.2">
      <c r="A106" s="2">
        <v>3.5</v>
      </c>
      <c r="B106" s="1">
        <v>5.8600000000000001E-5</v>
      </c>
      <c r="C106">
        <v>200</v>
      </c>
      <c r="D106">
        <v>3413209</v>
      </c>
      <c r="E106" s="1">
        <v>158600</v>
      </c>
      <c r="F106" s="1">
        <v>28.62</v>
      </c>
      <c r="G106" s="1">
        <v>74.89</v>
      </c>
      <c r="H106" s="1">
        <v>1.7929999999999999</v>
      </c>
      <c r="I106" s="1">
        <v>1.067E-3</v>
      </c>
      <c r="J106" s="1">
        <v>3.1409999999999999E-4</v>
      </c>
      <c r="K106" s="1">
        <v>1540</v>
      </c>
      <c r="L106" s="1">
        <v>2292</v>
      </c>
      <c r="M106" s="1">
        <v>0</v>
      </c>
      <c r="N106" s="26">
        <v>222.9</v>
      </c>
    </row>
    <row r="107" spans="1:14" x14ac:dyDescent="0.2">
      <c r="A107" s="2">
        <v>4</v>
      </c>
      <c r="B107" s="1">
        <v>7.1729999999999998E-6</v>
      </c>
      <c r="C107">
        <v>200</v>
      </c>
      <c r="D107">
        <v>27882822</v>
      </c>
      <c r="E107" s="1">
        <v>148500</v>
      </c>
      <c r="F107" s="1">
        <v>13.45</v>
      </c>
      <c r="G107" s="1">
        <v>13.79</v>
      </c>
      <c r="H107" s="1">
        <v>1.232</v>
      </c>
      <c r="I107" s="1">
        <v>1.249E-4</v>
      </c>
      <c r="J107" s="1">
        <v>2.3340000000000001E-4</v>
      </c>
      <c r="K107" s="1">
        <v>1540</v>
      </c>
      <c r="L107" s="1">
        <v>2292</v>
      </c>
      <c r="M107" s="1">
        <v>0</v>
      </c>
      <c r="N107" s="26">
        <v>63.98</v>
      </c>
    </row>
    <row r="108" spans="1:14" x14ac:dyDescent="0.2">
      <c r="A108" s="2">
        <v>4.5</v>
      </c>
      <c r="B108" s="1">
        <v>5.9999999999999997E-7</v>
      </c>
      <c r="C108">
        <v>30</v>
      </c>
      <c r="D108">
        <v>50000000</v>
      </c>
      <c r="E108" s="1">
        <v>146900</v>
      </c>
      <c r="F108" s="1">
        <v>8.2710000000000008</v>
      </c>
      <c r="G108" s="1">
        <v>3.2469999999999999</v>
      </c>
      <c r="H108" s="1">
        <v>1.083</v>
      </c>
      <c r="I108" s="1">
        <v>9.5799999999999998E-6</v>
      </c>
      <c r="J108" s="1">
        <v>2.3949999999999999E-4</v>
      </c>
      <c r="K108" s="1">
        <v>1540</v>
      </c>
      <c r="L108" s="1">
        <v>2292</v>
      </c>
      <c r="M108" s="1">
        <v>0</v>
      </c>
      <c r="N108" s="26">
        <v>39.28</v>
      </c>
    </row>
    <row r="109" spans="1:14" x14ac:dyDescent="0.2">
      <c r="A109" s="2">
        <v>5</v>
      </c>
      <c r="B109" s="1">
        <v>4.0000000000000001E-8</v>
      </c>
      <c r="C109">
        <v>2</v>
      </c>
      <c r="D109">
        <v>50000000</v>
      </c>
      <c r="E109" s="1">
        <v>146700</v>
      </c>
      <c r="F109" s="1">
        <v>5.7489999999999997</v>
      </c>
      <c r="G109" s="1">
        <v>1.522</v>
      </c>
      <c r="H109" s="1">
        <v>1.034</v>
      </c>
      <c r="I109" s="1">
        <v>5.4000000000000002E-7</v>
      </c>
      <c r="J109" s="1">
        <v>2.4709999999999999E-4</v>
      </c>
      <c r="K109" s="1">
        <v>1540</v>
      </c>
      <c r="L109" s="1">
        <v>2292</v>
      </c>
      <c r="M109" s="1">
        <v>0</v>
      </c>
      <c r="N109" s="26">
        <v>35.979999999999997</v>
      </c>
    </row>
    <row r="110" spans="1:14" x14ac:dyDescent="0.2">
      <c r="A110" s="2">
        <v>5.5</v>
      </c>
      <c r="B110" s="1">
        <v>0</v>
      </c>
      <c r="C110">
        <v>0</v>
      </c>
      <c r="D110">
        <v>50000000</v>
      </c>
      <c r="E110" s="1">
        <v>146600</v>
      </c>
      <c r="F110" s="1">
        <v>4.1609999999999996</v>
      </c>
      <c r="G110" s="1">
        <v>1.1619999999999999</v>
      </c>
      <c r="H110" s="1">
        <v>1.014</v>
      </c>
      <c r="I110" s="1">
        <v>2E-8</v>
      </c>
      <c r="J110" s="1">
        <v>2.4869999999999997E-4</v>
      </c>
      <c r="K110" s="1">
        <v>1540</v>
      </c>
      <c r="L110" s="1">
        <v>2292</v>
      </c>
      <c r="M110" s="1">
        <v>0</v>
      </c>
      <c r="N110" s="26">
        <v>35.46</v>
      </c>
    </row>
    <row r="111" spans="1:14" ht="15" thickBot="1" x14ac:dyDescent="0.25">
      <c r="A111" s="6">
        <v>6</v>
      </c>
      <c r="B111" s="7">
        <v>0</v>
      </c>
      <c r="C111" s="8">
        <v>0</v>
      </c>
      <c r="D111" s="8">
        <v>50000000</v>
      </c>
      <c r="E111" s="7">
        <v>146600</v>
      </c>
      <c r="F111" s="7">
        <v>3.0409999999999999</v>
      </c>
      <c r="G111" s="7">
        <v>1.0549999999999999</v>
      </c>
      <c r="H111" s="7">
        <v>1.006</v>
      </c>
      <c r="I111" s="7">
        <v>0</v>
      </c>
      <c r="J111" s="7">
        <v>2.429E-4</v>
      </c>
      <c r="K111" s="7">
        <v>1540</v>
      </c>
      <c r="L111" s="7">
        <v>2292</v>
      </c>
      <c r="M111" s="7">
        <v>0</v>
      </c>
      <c r="N111" s="27">
        <v>35.33</v>
      </c>
    </row>
    <row r="113" spans="1:14" ht="15" thickBot="1" x14ac:dyDescent="0.25">
      <c r="A113" t="s">
        <v>202</v>
      </c>
    </row>
    <row r="114" spans="1:14" x14ac:dyDescent="0.2">
      <c r="A114" s="16" t="s">
        <v>130</v>
      </c>
      <c r="B114" s="17" t="s">
        <v>131</v>
      </c>
      <c r="C114" s="17" t="s">
        <v>132</v>
      </c>
      <c r="D114" s="17" t="s">
        <v>133</v>
      </c>
      <c r="E114" s="17" t="s">
        <v>134</v>
      </c>
      <c r="F114" s="17" t="s">
        <v>135</v>
      </c>
      <c r="G114" s="17" t="s">
        <v>136</v>
      </c>
      <c r="H114" s="17" t="s">
        <v>137</v>
      </c>
      <c r="I114" s="18" t="s">
        <v>138</v>
      </c>
    </row>
    <row r="115" spans="1:14" x14ac:dyDescent="0.2">
      <c r="A115" s="2">
        <v>1</v>
      </c>
      <c r="B115" s="1">
        <v>0.106</v>
      </c>
      <c r="C115">
        <v>530</v>
      </c>
      <c r="D115">
        <v>5000</v>
      </c>
      <c r="E115" s="1">
        <v>139700000</v>
      </c>
      <c r="F115" s="1">
        <v>17460</v>
      </c>
      <c r="G115" s="1">
        <v>460500</v>
      </c>
      <c r="H115" s="1">
        <v>0.95479999999999998</v>
      </c>
      <c r="I115" s="26">
        <v>0.19170000000000001</v>
      </c>
      <c r="J115" s="1"/>
      <c r="K115" s="1"/>
      <c r="L115" s="1"/>
      <c r="M115" s="1"/>
      <c r="N115" s="1"/>
    </row>
    <row r="116" spans="1:14" x14ac:dyDescent="0.2">
      <c r="A116" s="2">
        <v>1.5</v>
      </c>
      <c r="B116" s="1">
        <v>3.3309999999999999E-2</v>
      </c>
      <c r="C116">
        <v>200</v>
      </c>
      <c r="D116">
        <v>6005</v>
      </c>
      <c r="E116" s="1">
        <v>97350000</v>
      </c>
      <c r="F116" s="1">
        <v>11800</v>
      </c>
      <c r="G116" s="1">
        <v>318100</v>
      </c>
      <c r="H116" s="1">
        <v>0.96750000000000003</v>
      </c>
      <c r="I116" s="26">
        <v>0.1331</v>
      </c>
      <c r="J116" s="1"/>
      <c r="K116" s="1"/>
      <c r="L116" s="1"/>
      <c r="M116" s="1"/>
      <c r="N116" s="1"/>
    </row>
    <row r="117" spans="1:14" x14ac:dyDescent="0.2">
      <c r="A117" s="2">
        <v>2</v>
      </c>
      <c r="B117" s="1">
        <v>7.3819999999999997E-3</v>
      </c>
      <c r="C117">
        <v>200</v>
      </c>
      <c r="D117">
        <v>27093</v>
      </c>
      <c r="E117" s="1">
        <v>49930000</v>
      </c>
      <c r="F117" s="1">
        <v>6288</v>
      </c>
      <c r="G117" s="1">
        <v>162400</v>
      </c>
      <c r="H117" s="1">
        <v>0.98350000000000004</v>
      </c>
      <c r="I117" s="26">
        <v>6.8330000000000002E-2</v>
      </c>
      <c r="J117" s="1"/>
      <c r="K117" s="1"/>
      <c r="L117" s="1"/>
      <c r="M117" s="1"/>
      <c r="N117" s="1"/>
    </row>
    <row r="118" spans="1:14" x14ac:dyDescent="0.2">
      <c r="A118" s="2">
        <v>2.5</v>
      </c>
      <c r="B118" s="1">
        <v>1.186E-3</v>
      </c>
      <c r="C118">
        <v>200</v>
      </c>
      <c r="D118">
        <v>168612</v>
      </c>
      <c r="E118" s="1">
        <v>20320000</v>
      </c>
      <c r="F118" s="1">
        <v>2852</v>
      </c>
      <c r="G118" s="1">
        <v>65480</v>
      </c>
      <c r="H118" s="1">
        <v>0.99380000000000002</v>
      </c>
      <c r="I118" s="26">
        <v>2.775E-2</v>
      </c>
      <c r="J118" s="1"/>
      <c r="K118" s="1"/>
      <c r="L118" s="1"/>
      <c r="M118" s="1"/>
      <c r="N118" s="1"/>
    </row>
    <row r="119" spans="1:14" x14ac:dyDescent="0.2">
      <c r="A119" s="2">
        <v>3</v>
      </c>
      <c r="B119" s="1">
        <v>8.9870000000000005E-5</v>
      </c>
      <c r="C119">
        <v>200</v>
      </c>
      <c r="D119">
        <v>2225324</v>
      </c>
      <c r="E119" s="1">
        <v>7073000</v>
      </c>
      <c r="F119" s="1">
        <v>1140</v>
      </c>
      <c r="G119" s="1">
        <v>21570</v>
      </c>
      <c r="H119" s="1">
        <v>0.99809999999999999</v>
      </c>
      <c r="I119" s="26">
        <v>1.159E-2</v>
      </c>
      <c r="J119" s="1"/>
      <c r="K119" s="1"/>
      <c r="L119" s="1"/>
      <c r="M119" s="1"/>
      <c r="N119" s="1"/>
    </row>
    <row r="120" spans="1:14" ht="15" thickBot="1" x14ac:dyDescent="0.25">
      <c r="A120" s="87">
        <v>3.5</v>
      </c>
      <c r="B120" s="75">
        <v>5.2469999999999999E-6</v>
      </c>
      <c r="C120" s="88">
        <v>200</v>
      </c>
      <c r="D120" s="88">
        <v>38119934</v>
      </c>
      <c r="E120" s="75">
        <v>2411000</v>
      </c>
      <c r="F120" s="75">
        <v>425.9</v>
      </c>
      <c r="G120" s="75">
        <v>5860</v>
      </c>
      <c r="H120" s="75">
        <v>0.99960000000000004</v>
      </c>
      <c r="I120" s="89">
        <v>5.4650000000000002E-3</v>
      </c>
      <c r="J120" s="1"/>
      <c r="K120" s="1"/>
      <c r="L120" s="1"/>
      <c r="M120" s="1"/>
      <c r="N120" s="1"/>
    </row>
    <row r="121" spans="1:14" x14ac:dyDescent="0.2">
      <c r="B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">
      <c r="B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">
      <c r="B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B7C8-7CEB-4528-B513-A1DD2656C00A}">
  <dimension ref="A1"/>
  <sheetViews>
    <sheetView workbookViewId="0">
      <selection activeCell="I31" sqref="I3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D46A-661A-4742-A200-FDD1C913CA89}">
  <dimension ref="A1:AC56"/>
  <sheetViews>
    <sheetView workbookViewId="0">
      <selection activeCell="B9" sqref="A9:XFD9"/>
    </sheetView>
  </sheetViews>
  <sheetFormatPr defaultRowHeight="14.25" x14ac:dyDescent="0.2"/>
  <sheetData>
    <row r="1" spans="1:14" ht="15" thickBot="1" x14ac:dyDescent="0.25">
      <c r="A1" s="78" t="s">
        <v>166</v>
      </c>
    </row>
    <row r="2" spans="1:14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</row>
    <row r="3" spans="1:14" x14ac:dyDescent="0.2">
      <c r="A3" s="2">
        <v>0</v>
      </c>
      <c r="B3" s="5">
        <v>0.15049999999999999</v>
      </c>
      <c r="C3" s="3">
        <v>301</v>
      </c>
      <c r="D3" s="3">
        <v>2000</v>
      </c>
      <c r="E3" s="5">
        <v>50950000</v>
      </c>
      <c r="F3" s="5">
        <v>1706000</v>
      </c>
      <c r="G3" s="5">
        <v>108500</v>
      </c>
      <c r="H3" s="5">
        <v>35380</v>
      </c>
      <c r="I3" s="5">
        <v>0.71299999999999997</v>
      </c>
      <c r="J3" s="5">
        <v>0.1173</v>
      </c>
      <c r="K3" s="5">
        <v>351.6</v>
      </c>
      <c r="L3" s="5">
        <v>403.1</v>
      </c>
      <c r="M3" s="5">
        <v>0</v>
      </c>
      <c r="N3" s="26">
        <v>514300</v>
      </c>
    </row>
    <row r="4" spans="1:14" x14ac:dyDescent="0.2">
      <c r="A4" s="2">
        <v>0.5</v>
      </c>
      <c r="B4" s="5">
        <v>6.0420000000000001E-2</v>
      </c>
      <c r="C4" s="3">
        <v>200</v>
      </c>
      <c r="D4" s="3">
        <v>3310</v>
      </c>
      <c r="E4" s="5">
        <v>39010000</v>
      </c>
      <c r="F4" s="5">
        <v>1321000</v>
      </c>
      <c r="G4" s="5">
        <v>83490</v>
      </c>
      <c r="H4" s="5">
        <v>27400</v>
      </c>
      <c r="I4" s="5">
        <v>0.53500000000000003</v>
      </c>
      <c r="J4" s="5">
        <v>8.9849999999999999E-2</v>
      </c>
      <c r="K4" s="5">
        <v>352.7</v>
      </c>
      <c r="L4" s="5">
        <v>404.4</v>
      </c>
      <c r="M4" s="5">
        <v>0</v>
      </c>
      <c r="N4" s="26">
        <v>393600</v>
      </c>
    </row>
    <row r="5" spans="1:14" x14ac:dyDescent="0.2">
      <c r="A5" s="2">
        <v>1</v>
      </c>
      <c r="B5" s="5">
        <v>2.8400000000000002E-2</v>
      </c>
      <c r="C5" s="3">
        <v>200</v>
      </c>
      <c r="D5" s="3">
        <v>7043</v>
      </c>
      <c r="E5" s="5">
        <v>25700000</v>
      </c>
      <c r="F5" s="5">
        <v>886300</v>
      </c>
      <c r="G5" s="5">
        <v>55470</v>
      </c>
      <c r="H5" s="5">
        <v>18390</v>
      </c>
      <c r="I5" s="5">
        <v>0.34129999999999999</v>
      </c>
      <c r="J5" s="5">
        <v>5.9659999999999998E-2</v>
      </c>
      <c r="K5" s="5">
        <v>352.3</v>
      </c>
      <c r="L5" s="5">
        <v>404</v>
      </c>
      <c r="M5" s="5">
        <v>0</v>
      </c>
      <c r="N5" s="26">
        <v>259200</v>
      </c>
    </row>
    <row r="6" spans="1:14" x14ac:dyDescent="0.2">
      <c r="A6" s="2">
        <v>1.5</v>
      </c>
      <c r="B6" s="5">
        <v>1.0959999999999999E-2</v>
      </c>
      <c r="C6" s="3">
        <v>200</v>
      </c>
      <c r="D6" s="3">
        <v>18249</v>
      </c>
      <c r="E6" s="5">
        <v>14030000</v>
      </c>
      <c r="F6" s="5">
        <v>496200</v>
      </c>
      <c r="G6" s="5">
        <v>30650</v>
      </c>
      <c r="H6" s="5">
        <v>10300</v>
      </c>
      <c r="I6" s="5">
        <v>0.1779</v>
      </c>
      <c r="J6" s="5">
        <v>3.3709999999999997E-2</v>
      </c>
      <c r="K6" s="5">
        <v>352.5</v>
      </c>
      <c r="L6" s="5">
        <v>404.2</v>
      </c>
      <c r="M6" s="5">
        <v>0</v>
      </c>
      <c r="N6" s="26">
        <v>141300</v>
      </c>
    </row>
    <row r="7" spans="1:14" x14ac:dyDescent="0.2">
      <c r="A7" s="2">
        <v>2</v>
      </c>
      <c r="B7" s="5">
        <v>2.6380000000000002E-3</v>
      </c>
      <c r="C7" s="3">
        <v>200</v>
      </c>
      <c r="D7" s="3">
        <v>75812</v>
      </c>
      <c r="E7" s="5">
        <v>5637000</v>
      </c>
      <c r="F7" s="5">
        <v>207400</v>
      </c>
      <c r="G7" s="5">
        <v>12530</v>
      </c>
      <c r="H7" s="5">
        <v>4309</v>
      </c>
      <c r="I7" s="5">
        <v>6.6100000000000006E-2</v>
      </c>
      <c r="J7" s="5">
        <v>1.439E-2</v>
      </c>
      <c r="K7" s="5">
        <v>352</v>
      </c>
      <c r="L7" s="5">
        <v>403.6</v>
      </c>
      <c r="M7" s="5">
        <v>0</v>
      </c>
      <c r="N7" s="26">
        <v>56540</v>
      </c>
    </row>
    <row r="8" spans="1:14" x14ac:dyDescent="0.2">
      <c r="A8" s="2">
        <v>2.5</v>
      </c>
      <c r="B8" s="5">
        <v>5.5250000000000004E-4</v>
      </c>
      <c r="C8" s="3">
        <v>200</v>
      </c>
      <c r="D8" s="3">
        <v>361981</v>
      </c>
      <c r="E8" s="5">
        <v>1776000</v>
      </c>
      <c r="F8" s="5">
        <v>68370</v>
      </c>
      <c r="G8" s="5">
        <v>4010</v>
      </c>
      <c r="H8" s="5">
        <v>1422</v>
      </c>
      <c r="I8" s="5">
        <v>1.8589999999999999E-2</v>
      </c>
      <c r="J8" s="5">
        <v>4.5329999999999997E-3</v>
      </c>
      <c r="K8" s="5">
        <v>352.3</v>
      </c>
      <c r="L8" s="5">
        <v>404</v>
      </c>
      <c r="M8" s="5">
        <v>0</v>
      </c>
      <c r="N8" s="26">
        <v>17540</v>
      </c>
    </row>
    <row r="9" spans="1:14" x14ac:dyDescent="0.2">
      <c r="A9" s="2">
        <v>3</v>
      </c>
      <c r="B9" s="5">
        <v>8.9829999999999999E-5</v>
      </c>
      <c r="C9" s="3">
        <v>200</v>
      </c>
      <c r="D9" s="3">
        <v>2226354</v>
      </c>
      <c r="E9" s="5">
        <v>420400</v>
      </c>
      <c r="F9" s="5">
        <v>16630</v>
      </c>
      <c r="G9" s="5">
        <v>928.5</v>
      </c>
      <c r="H9" s="5">
        <v>346.9</v>
      </c>
      <c r="I9" s="5">
        <v>3.4580000000000001E-3</v>
      </c>
      <c r="J9" s="5">
        <v>1.127E-3</v>
      </c>
      <c r="K9" s="5">
        <v>352.2</v>
      </c>
      <c r="L9" s="5">
        <v>403.9</v>
      </c>
      <c r="M9" s="5">
        <v>0</v>
      </c>
      <c r="N9" s="26">
        <v>3847</v>
      </c>
    </row>
    <row r="10" spans="1:14" x14ac:dyDescent="0.2">
      <c r="A10" s="2">
        <v>3.5</v>
      </c>
      <c r="B10" s="5">
        <v>9.6059999999999992E-6</v>
      </c>
      <c r="C10" s="3">
        <v>200</v>
      </c>
      <c r="D10" s="3">
        <v>20819663</v>
      </c>
      <c r="E10" s="5">
        <v>101900</v>
      </c>
      <c r="F10" s="5">
        <v>3254</v>
      </c>
      <c r="G10" s="5">
        <v>167</v>
      </c>
      <c r="H10" s="5">
        <v>68.569999999999993</v>
      </c>
      <c r="I10" s="5">
        <v>4.1649999999999999E-4</v>
      </c>
      <c r="J10" s="5">
        <v>2.7569999999999998E-4</v>
      </c>
      <c r="K10" s="5">
        <v>352.2</v>
      </c>
      <c r="L10" s="5">
        <v>403.9</v>
      </c>
      <c r="M10" s="5">
        <v>0</v>
      </c>
      <c r="N10" s="26">
        <v>629.20000000000005</v>
      </c>
    </row>
    <row r="11" spans="1:14" x14ac:dyDescent="0.2">
      <c r="A11" s="2">
        <v>4</v>
      </c>
      <c r="B11" s="5">
        <v>1.1200000000000001E-6</v>
      </c>
      <c r="C11" s="3">
        <v>56</v>
      </c>
      <c r="D11" s="3">
        <v>50000000</v>
      </c>
      <c r="E11" s="5">
        <v>49510</v>
      </c>
      <c r="F11" s="5">
        <v>659.9</v>
      </c>
      <c r="G11" s="5">
        <v>29.78</v>
      </c>
      <c r="H11" s="5">
        <v>14.47</v>
      </c>
      <c r="I11" s="5">
        <v>3.0759999999999997E-5</v>
      </c>
      <c r="J11" s="5">
        <v>2.074E-4</v>
      </c>
      <c r="K11" s="5">
        <v>352.2</v>
      </c>
      <c r="L11" s="5">
        <v>403.9</v>
      </c>
      <c r="M11" s="5">
        <v>0</v>
      </c>
      <c r="N11" s="26">
        <v>100.4</v>
      </c>
    </row>
    <row r="12" spans="1:14" x14ac:dyDescent="0.2">
      <c r="A12" s="2">
        <v>4.5</v>
      </c>
      <c r="B12" s="5">
        <v>9.9999999999999995E-8</v>
      </c>
      <c r="C12" s="3">
        <v>5</v>
      </c>
      <c r="D12" s="3">
        <v>50000000</v>
      </c>
      <c r="E12" s="5">
        <v>42620</v>
      </c>
      <c r="F12" s="5">
        <v>193</v>
      </c>
      <c r="G12" s="5">
        <v>7.9779999999999998</v>
      </c>
      <c r="H12" s="5">
        <v>4.7190000000000003</v>
      </c>
      <c r="I12" s="5">
        <v>1.7E-6</v>
      </c>
      <c r="J12" s="5">
        <v>1.907E-4</v>
      </c>
      <c r="K12" s="5">
        <v>352.2</v>
      </c>
      <c r="L12" s="5">
        <v>403.9</v>
      </c>
      <c r="M12" s="5">
        <v>0</v>
      </c>
      <c r="N12" s="26">
        <v>30.84</v>
      </c>
    </row>
    <row r="13" spans="1:14" ht="15" thickBot="1" x14ac:dyDescent="0.25">
      <c r="A13" s="6">
        <v>5</v>
      </c>
      <c r="B13" s="7">
        <v>0</v>
      </c>
      <c r="C13" s="8">
        <v>0</v>
      </c>
      <c r="D13" s="8">
        <v>50000000</v>
      </c>
      <c r="E13" s="7">
        <v>41490</v>
      </c>
      <c r="F13" s="7">
        <v>78.75</v>
      </c>
      <c r="G13" s="7">
        <v>3.3220000000000001</v>
      </c>
      <c r="H13" s="7">
        <v>2.3519999999999999</v>
      </c>
      <c r="I13" s="7">
        <v>5.9999999999999995E-8</v>
      </c>
      <c r="J13" s="7">
        <v>2.263E-4</v>
      </c>
      <c r="K13" s="7">
        <v>352.2</v>
      </c>
      <c r="L13" s="7">
        <v>403.9</v>
      </c>
      <c r="M13" s="7">
        <v>0</v>
      </c>
      <c r="N13" s="27">
        <v>19.420000000000002</v>
      </c>
    </row>
    <row r="15" spans="1:14" ht="15" thickBot="1" x14ac:dyDescent="0.25">
      <c r="A15" t="s">
        <v>174</v>
      </c>
    </row>
    <row r="16" spans="1:14" x14ac:dyDescent="0.2">
      <c r="A16" s="16" t="s">
        <v>130</v>
      </c>
      <c r="B16" s="17" t="s">
        <v>131</v>
      </c>
      <c r="C16" s="17" t="s">
        <v>132</v>
      </c>
      <c r="D16" s="17" t="s">
        <v>133</v>
      </c>
      <c r="E16" s="17" t="s">
        <v>134</v>
      </c>
      <c r="F16" s="17" t="s">
        <v>135</v>
      </c>
      <c r="G16" s="17" t="s">
        <v>136</v>
      </c>
      <c r="H16" s="17" t="s">
        <v>156</v>
      </c>
      <c r="I16" s="17" t="s">
        <v>157</v>
      </c>
      <c r="J16" s="17" t="s">
        <v>138</v>
      </c>
      <c r="K16" s="17" t="s">
        <v>149</v>
      </c>
      <c r="L16" s="17" t="s">
        <v>148</v>
      </c>
      <c r="M16" s="17" t="s">
        <v>147</v>
      </c>
      <c r="N16" s="18" t="s">
        <v>146</v>
      </c>
    </row>
    <row r="17" spans="1:29" x14ac:dyDescent="0.2">
      <c r="A17" s="2">
        <v>0</v>
      </c>
      <c r="B17" s="5">
        <v>0.15049999999999999</v>
      </c>
      <c r="C17" s="3">
        <v>301</v>
      </c>
      <c r="D17" s="3">
        <v>2000</v>
      </c>
      <c r="E17" s="5">
        <v>61250000</v>
      </c>
      <c r="F17" s="5">
        <v>2033000</v>
      </c>
      <c r="G17" s="5">
        <v>129800</v>
      </c>
      <c r="H17" s="5">
        <v>42140</v>
      </c>
      <c r="I17" s="5">
        <v>0.87150000000000005</v>
      </c>
      <c r="J17" s="5">
        <v>0.1406</v>
      </c>
      <c r="K17" s="5">
        <v>351.6</v>
      </c>
      <c r="L17" s="5">
        <v>403.1</v>
      </c>
      <c r="M17" s="5">
        <v>0</v>
      </c>
      <c r="N17" s="26">
        <v>618300</v>
      </c>
    </row>
    <row r="18" spans="1:29" x14ac:dyDescent="0.2">
      <c r="A18" s="2">
        <v>0.5</v>
      </c>
      <c r="B18" s="5">
        <v>6.0420000000000001E-2</v>
      </c>
      <c r="C18" s="3">
        <v>200</v>
      </c>
      <c r="D18" s="3">
        <v>3310</v>
      </c>
      <c r="E18" s="5">
        <v>52880000</v>
      </c>
      <c r="F18" s="5">
        <v>1768000</v>
      </c>
      <c r="G18" s="5">
        <v>112500</v>
      </c>
      <c r="H18" s="5">
        <v>36660</v>
      </c>
      <c r="I18" s="5">
        <v>0.74199999999999999</v>
      </c>
      <c r="J18" s="5">
        <v>0.12130000000000001</v>
      </c>
      <c r="K18" s="5">
        <v>352.7</v>
      </c>
      <c r="L18" s="5">
        <v>404.4</v>
      </c>
      <c r="M18" s="5">
        <v>0</v>
      </c>
      <c r="N18" s="26">
        <v>533800</v>
      </c>
    </row>
    <row r="19" spans="1:29" x14ac:dyDescent="0.2">
      <c r="A19" s="2">
        <v>1</v>
      </c>
      <c r="B19" s="5">
        <v>2.8400000000000002E-2</v>
      </c>
      <c r="C19" s="3">
        <v>200</v>
      </c>
      <c r="D19" s="3">
        <v>7043</v>
      </c>
      <c r="E19" s="5">
        <v>41390000</v>
      </c>
      <c r="F19" s="5">
        <v>1398000</v>
      </c>
      <c r="G19" s="5">
        <v>88460</v>
      </c>
      <c r="H19" s="5">
        <v>28990</v>
      </c>
      <c r="I19" s="5">
        <v>0.57040000000000002</v>
      </c>
      <c r="J19" s="5">
        <v>9.5630000000000007E-2</v>
      </c>
      <c r="K19" s="5">
        <v>352.3</v>
      </c>
      <c r="L19" s="5">
        <v>404</v>
      </c>
      <c r="M19" s="5">
        <v>0</v>
      </c>
      <c r="N19" s="26">
        <v>417700</v>
      </c>
    </row>
    <row r="20" spans="1:29" x14ac:dyDescent="0.2">
      <c r="A20" s="2">
        <v>1.5</v>
      </c>
      <c r="B20" s="5">
        <v>1.0959999999999999E-2</v>
      </c>
      <c r="C20" s="3">
        <v>200</v>
      </c>
      <c r="D20" s="3">
        <v>18249</v>
      </c>
      <c r="E20" s="5">
        <v>28310000</v>
      </c>
      <c r="F20" s="5">
        <v>972600</v>
      </c>
      <c r="G20" s="5">
        <v>60990</v>
      </c>
      <c r="H20" s="5">
        <v>20180</v>
      </c>
      <c r="I20" s="5">
        <v>0.378</v>
      </c>
      <c r="J20" s="5">
        <v>6.8309999999999996E-2</v>
      </c>
      <c r="K20" s="5">
        <v>352.5</v>
      </c>
      <c r="L20" s="5">
        <v>404.2</v>
      </c>
      <c r="M20" s="5">
        <v>0</v>
      </c>
      <c r="N20" s="26">
        <v>285500</v>
      </c>
    </row>
    <row r="21" spans="1:29" x14ac:dyDescent="0.2">
      <c r="A21" s="2">
        <v>2</v>
      </c>
      <c r="B21" s="5">
        <v>2.6380000000000002E-3</v>
      </c>
      <c r="C21" s="3">
        <v>200</v>
      </c>
      <c r="D21" s="3">
        <v>75812</v>
      </c>
      <c r="E21" s="5">
        <v>15650000</v>
      </c>
      <c r="F21" s="5">
        <v>552100</v>
      </c>
      <c r="G21" s="5">
        <v>34150</v>
      </c>
      <c r="H21" s="5">
        <v>11460</v>
      </c>
      <c r="I21" s="5">
        <v>0.19900000000000001</v>
      </c>
      <c r="J21" s="5">
        <v>3.7479999999999999E-2</v>
      </c>
      <c r="K21" s="5">
        <v>352</v>
      </c>
      <c r="L21" s="5">
        <v>403.6</v>
      </c>
      <c r="M21" s="5">
        <v>0</v>
      </c>
      <c r="N21" s="26">
        <v>157700</v>
      </c>
    </row>
    <row r="22" spans="1:29" x14ac:dyDescent="0.2">
      <c r="A22" s="2">
        <v>2.5</v>
      </c>
      <c r="B22" s="5">
        <v>5.5250000000000004E-4</v>
      </c>
      <c r="C22" s="3">
        <v>200</v>
      </c>
      <c r="D22" s="3">
        <v>361981</v>
      </c>
      <c r="E22" s="5">
        <v>6806000</v>
      </c>
      <c r="F22" s="5">
        <v>248700</v>
      </c>
      <c r="G22" s="5">
        <v>15090</v>
      </c>
      <c r="H22" s="5">
        <v>5164</v>
      </c>
      <c r="I22" s="5">
        <v>8.0750000000000002E-2</v>
      </c>
      <c r="J22" s="5">
        <v>1.653E-2</v>
      </c>
      <c r="K22" s="5">
        <v>352.3</v>
      </c>
      <c r="L22" s="5">
        <v>404</v>
      </c>
      <c r="M22" s="5">
        <v>0</v>
      </c>
      <c r="N22" s="26">
        <v>68340</v>
      </c>
    </row>
    <row r="23" spans="1:29" x14ac:dyDescent="0.2">
      <c r="A23" s="2">
        <v>3</v>
      </c>
      <c r="B23" s="5">
        <v>8.9729999999999996E-5</v>
      </c>
      <c r="C23" s="3">
        <v>200</v>
      </c>
      <c r="D23" s="3">
        <v>2228930</v>
      </c>
      <c r="E23" s="5">
        <v>2209000</v>
      </c>
      <c r="F23" s="5">
        <v>84410</v>
      </c>
      <c r="G23" s="5">
        <v>4980</v>
      </c>
      <c r="H23" s="5">
        <v>1755</v>
      </c>
      <c r="I23" s="5">
        <v>2.35E-2</v>
      </c>
      <c r="J23" s="5">
        <v>5.9290000000000002E-3</v>
      </c>
      <c r="K23" s="5">
        <v>352.2</v>
      </c>
      <c r="L23" s="5">
        <v>403.9</v>
      </c>
      <c r="M23" s="5">
        <v>0</v>
      </c>
      <c r="N23" s="26">
        <v>21910</v>
      </c>
    </row>
    <row r="24" spans="1:29" x14ac:dyDescent="0.2">
      <c r="A24" s="2">
        <v>3.5</v>
      </c>
      <c r="B24" s="5">
        <v>9.6050000000000004E-6</v>
      </c>
      <c r="C24" s="3">
        <v>200</v>
      </c>
      <c r="D24" s="3">
        <v>20823154</v>
      </c>
      <c r="E24" s="5">
        <v>537400</v>
      </c>
      <c r="F24" s="5">
        <v>21110</v>
      </c>
      <c r="G24" s="5">
        <v>1195</v>
      </c>
      <c r="H24" s="5">
        <v>439.9</v>
      </c>
      <c r="I24" s="5">
        <v>4.6490000000000004E-3</v>
      </c>
      <c r="J24" s="5">
        <v>1.885E-3</v>
      </c>
      <c r="K24" s="5">
        <v>352.2</v>
      </c>
      <c r="L24" s="5">
        <v>403.9</v>
      </c>
      <c r="M24" s="5">
        <v>0</v>
      </c>
      <c r="N24" s="26">
        <v>5029</v>
      </c>
    </row>
    <row r="25" spans="1:29" x14ac:dyDescent="0.2">
      <c r="A25" s="2">
        <v>4</v>
      </c>
      <c r="B25" s="5">
        <v>9.1999999999999998E-7</v>
      </c>
      <c r="C25" s="3">
        <v>46</v>
      </c>
      <c r="D25" s="3">
        <v>50000000</v>
      </c>
      <c r="E25" s="5">
        <v>118900</v>
      </c>
      <c r="F25" s="5">
        <v>3830</v>
      </c>
      <c r="G25" s="5">
        <v>203.5</v>
      </c>
      <c r="H25" s="5">
        <v>80.52</v>
      </c>
      <c r="I25" s="5">
        <v>5.7970000000000005E-4</v>
      </c>
      <c r="J25" s="5">
        <v>3.2749999999999999E-4</v>
      </c>
      <c r="K25" s="5">
        <v>352.2</v>
      </c>
      <c r="L25" s="5">
        <v>403.9</v>
      </c>
      <c r="M25" s="5">
        <v>0</v>
      </c>
      <c r="N25" s="26">
        <v>800.9</v>
      </c>
    </row>
    <row r="26" spans="1:29" x14ac:dyDescent="0.2">
      <c r="A26" s="2">
        <v>4.5</v>
      </c>
      <c r="B26" s="5">
        <v>5.9999999999999995E-8</v>
      </c>
      <c r="C26" s="3">
        <v>3</v>
      </c>
      <c r="D26" s="3">
        <v>50000000</v>
      </c>
      <c r="E26" s="5">
        <v>49770</v>
      </c>
      <c r="F26" s="5">
        <v>570.20000000000005</v>
      </c>
      <c r="G26" s="5">
        <v>27.43</v>
      </c>
      <c r="H26" s="5">
        <v>12.6</v>
      </c>
      <c r="I26" s="5">
        <v>4.3900000000000003E-5</v>
      </c>
      <c r="J26" s="5">
        <v>1.5890000000000001E-4</v>
      </c>
      <c r="K26" s="5">
        <v>352.2</v>
      </c>
      <c r="L26" s="5">
        <v>403.9</v>
      </c>
      <c r="M26" s="5">
        <v>0</v>
      </c>
      <c r="N26" s="26">
        <v>103</v>
      </c>
    </row>
    <row r="27" spans="1:29" ht="15" thickBot="1" x14ac:dyDescent="0.25">
      <c r="A27" s="6">
        <v>5</v>
      </c>
      <c r="B27" s="7">
        <v>0</v>
      </c>
      <c r="C27" s="8">
        <v>0</v>
      </c>
      <c r="D27" s="8">
        <v>50000000</v>
      </c>
      <c r="E27" s="7">
        <v>41950</v>
      </c>
      <c r="F27" s="7">
        <v>107.8</v>
      </c>
      <c r="G27" s="7">
        <v>4.7169999999999996</v>
      </c>
      <c r="H27" s="7">
        <v>2.96</v>
      </c>
      <c r="I27" s="7">
        <v>1.84E-6</v>
      </c>
      <c r="J27" s="7">
        <v>1.393E-4</v>
      </c>
      <c r="K27" s="7">
        <v>352.2</v>
      </c>
      <c r="L27" s="7">
        <v>403.9</v>
      </c>
      <c r="M27" s="7">
        <v>0</v>
      </c>
      <c r="N27" s="27">
        <v>24.04</v>
      </c>
    </row>
    <row r="29" spans="1:29" ht="15" thickBot="1" x14ac:dyDescent="0.25">
      <c r="A29" t="s">
        <v>181</v>
      </c>
      <c r="P29" t="s">
        <v>182</v>
      </c>
    </row>
    <row r="30" spans="1:29" x14ac:dyDescent="0.2">
      <c r="A30" s="16" t="s">
        <v>130</v>
      </c>
      <c r="B30" s="17" t="s">
        <v>131</v>
      </c>
      <c r="C30" s="17" t="s">
        <v>132</v>
      </c>
      <c r="D30" s="17" t="s">
        <v>133</v>
      </c>
      <c r="E30" s="17" t="s">
        <v>134</v>
      </c>
      <c r="F30" s="17" t="s">
        <v>135</v>
      </c>
      <c r="G30" s="17" t="s">
        <v>136</v>
      </c>
      <c r="H30" s="17" t="s">
        <v>156</v>
      </c>
      <c r="I30" s="17" t="s">
        <v>157</v>
      </c>
      <c r="J30" s="17" t="s">
        <v>138</v>
      </c>
      <c r="K30" s="17" t="s">
        <v>149</v>
      </c>
      <c r="L30" s="17" t="s">
        <v>148</v>
      </c>
      <c r="M30" s="17" t="s">
        <v>147</v>
      </c>
      <c r="N30" s="18" t="s">
        <v>146</v>
      </c>
      <c r="P30" s="16" t="s">
        <v>130</v>
      </c>
      <c r="Q30" s="17" t="s">
        <v>131</v>
      </c>
      <c r="R30" s="17" t="s">
        <v>132</v>
      </c>
      <c r="S30" s="17" t="s">
        <v>133</v>
      </c>
      <c r="T30" s="17" t="s">
        <v>134</v>
      </c>
      <c r="U30" s="17" t="s">
        <v>135</v>
      </c>
      <c r="V30" s="17" t="s">
        <v>136</v>
      </c>
      <c r="W30" s="17" t="s">
        <v>156</v>
      </c>
      <c r="X30" s="17" t="s">
        <v>157</v>
      </c>
      <c r="Y30" s="17" t="s">
        <v>138</v>
      </c>
      <c r="Z30" s="17" t="s">
        <v>149</v>
      </c>
      <c r="AA30" s="17" t="s">
        <v>148</v>
      </c>
      <c r="AB30" s="17" t="s">
        <v>147</v>
      </c>
      <c r="AC30" s="18" t="s">
        <v>146</v>
      </c>
    </row>
    <row r="31" spans="1:29" x14ac:dyDescent="0.2">
      <c r="A31" s="2">
        <v>0</v>
      </c>
      <c r="B31" s="5">
        <v>0.15049999999999999</v>
      </c>
      <c r="C31" s="3">
        <v>301</v>
      </c>
      <c r="D31" s="3">
        <v>2000</v>
      </c>
      <c r="E31" s="5">
        <v>68780000</v>
      </c>
      <c r="F31" s="5">
        <v>7815000</v>
      </c>
      <c r="G31" s="5">
        <v>145300</v>
      </c>
      <c r="H31" s="5">
        <v>145300</v>
      </c>
      <c r="I31" s="5">
        <v>0.99</v>
      </c>
      <c r="J31" s="5">
        <v>0.1404</v>
      </c>
      <c r="K31" s="5">
        <v>351.6</v>
      </c>
      <c r="L31" s="5">
        <v>403.1</v>
      </c>
      <c r="M31" s="5">
        <v>0</v>
      </c>
      <c r="N31" s="26">
        <v>694300</v>
      </c>
      <c r="P31" s="2">
        <v>0</v>
      </c>
      <c r="Q31" s="5">
        <v>0.15049999999999999</v>
      </c>
      <c r="R31" s="3">
        <v>301</v>
      </c>
      <c r="S31" s="3">
        <v>2000</v>
      </c>
      <c r="T31" s="5">
        <v>343700000</v>
      </c>
      <c r="U31" s="5">
        <v>33270000</v>
      </c>
      <c r="V31" s="5">
        <v>608200</v>
      </c>
      <c r="W31" s="5">
        <v>608200</v>
      </c>
      <c r="X31" s="5">
        <v>0.97450000000000003</v>
      </c>
      <c r="Y31" s="5">
        <v>0.66769999999999996</v>
      </c>
      <c r="Z31" s="5">
        <v>351.6</v>
      </c>
      <c r="AA31" s="5">
        <v>403.1</v>
      </c>
      <c r="AB31" s="5">
        <v>0</v>
      </c>
      <c r="AC31" s="26">
        <v>3472000</v>
      </c>
    </row>
    <row r="32" spans="1:29" x14ac:dyDescent="0.2">
      <c r="A32" s="2">
        <v>0.5</v>
      </c>
      <c r="B32" s="5">
        <v>6.0420000000000001E-2</v>
      </c>
      <c r="C32" s="3">
        <v>200</v>
      </c>
      <c r="D32" s="3">
        <v>3310</v>
      </c>
      <c r="E32" s="5">
        <v>67830000</v>
      </c>
      <c r="F32" s="5">
        <v>7710000</v>
      </c>
      <c r="G32" s="5">
        <v>143400</v>
      </c>
      <c r="H32" s="5">
        <v>143400</v>
      </c>
      <c r="I32" s="5">
        <v>0.97550000000000003</v>
      </c>
      <c r="J32" s="5">
        <v>0.1381</v>
      </c>
      <c r="K32" s="5">
        <v>352.7</v>
      </c>
      <c r="L32" s="5">
        <v>404.4</v>
      </c>
      <c r="M32" s="5">
        <v>0</v>
      </c>
      <c r="N32" s="26">
        <v>684800</v>
      </c>
      <c r="P32" s="2">
        <v>0.5</v>
      </c>
      <c r="Q32" s="5">
        <v>5.8860000000000003E-2</v>
      </c>
      <c r="R32" s="3">
        <v>200</v>
      </c>
      <c r="S32" s="3">
        <v>3398</v>
      </c>
      <c r="T32" s="5">
        <v>335900000</v>
      </c>
      <c r="U32" s="5">
        <v>32530000</v>
      </c>
      <c r="V32" s="5">
        <v>594700</v>
      </c>
      <c r="W32" s="5">
        <v>594700</v>
      </c>
      <c r="X32" s="5">
        <v>0.95030000000000003</v>
      </c>
      <c r="Y32" s="5">
        <v>0.64219999999999999</v>
      </c>
      <c r="Z32" s="5">
        <v>352.5</v>
      </c>
      <c r="AA32" s="5">
        <v>404.2</v>
      </c>
      <c r="AB32" s="5">
        <v>0</v>
      </c>
      <c r="AC32" s="26">
        <v>3393000</v>
      </c>
    </row>
    <row r="33" spans="1:29" x14ac:dyDescent="0.2">
      <c r="A33" s="2">
        <v>1</v>
      </c>
      <c r="B33" s="5">
        <v>2.8400000000000002E-2</v>
      </c>
      <c r="C33" s="3">
        <v>200</v>
      </c>
      <c r="D33" s="3">
        <v>7043</v>
      </c>
      <c r="E33" s="5">
        <v>65330000</v>
      </c>
      <c r="F33" s="5">
        <v>7431000</v>
      </c>
      <c r="G33" s="5">
        <v>138200</v>
      </c>
      <c r="H33" s="5">
        <v>138200</v>
      </c>
      <c r="I33" s="5">
        <v>0.93610000000000004</v>
      </c>
      <c r="J33" s="5">
        <v>0.1353</v>
      </c>
      <c r="K33" s="5">
        <v>352.3</v>
      </c>
      <c r="L33" s="5">
        <v>404</v>
      </c>
      <c r="M33" s="5">
        <v>0</v>
      </c>
      <c r="N33" s="26">
        <v>659500</v>
      </c>
      <c r="P33" s="2">
        <v>1</v>
      </c>
      <c r="Q33" s="5">
        <v>2.7640000000000001E-2</v>
      </c>
      <c r="R33" s="3">
        <v>200</v>
      </c>
      <c r="S33" s="3">
        <v>7235</v>
      </c>
      <c r="T33" s="5">
        <v>315400000</v>
      </c>
      <c r="U33" s="5">
        <v>30590000</v>
      </c>
      <c r="V33" s="5">
        <v>559200</v>
      </c>
      <c r="W33" s="5">
        <v>559200</v>
      </c>
      <c r="X33" s="5">
        <v>0.88649999999999995</v>
      </c>
      <c r="Y33" s="5">
        <v>0.60370000000000001</v>
      </c>
      <c r="Z33" s="5">
        <v>352.4</v>
      </c>
      <c r="AA33" s="5">
        <v>404.2</v>
      </c>
      <c r="AB33" s="5">
        <v>0</v>
      </c>
      <c r="AC33" s="26">
        <v>3186000</v>
      </c>
    </row>
    <row r="34" spans="1:29" x14ac:dyDescent="0.2">
      <c r="A34" s="2">
        <v>1.5</v>
      </c>
      <c r="B34" s="5">
        <v>1.0959999999999999E-2</v>
      </c>
      <c r="C34" s="3">
        <v>200</v>
      </c>
      <c r="D34" s="3">
        <v>18249</v>
      </c>
      <c r="E34" s="5">
        <v>60580000</v>
      </c>
      <c r="F34" s="5">
        <v>6899000</v>
      </c>
      <c r="G34" s="5">
        <v>128300</v>
      </c>
      <c r="H34" s="5">
        <v>128300</v>
      </c>
      <c r="I34" s="5">
        <v>0.86399999999999999</v>
      </c>
      <c r="J34" s="5">
        <v>0.1263</v>
      </c>
      <c r="K34" s="5">
        <v>352.5</v>
      </c>
      <c r="L34" s="5">
        <v>404.2</v>
      </c>
      <c r="M34" s="5">
        <v>0</v>
      </c>
      <c r="N34" s="26">
        <v>611500</v>
      </c>
      <c r="P34" s="2">
        <v>1.5</v>
      </c>
      <c r="Q34" s="5">
        <v>1.0359999999999999E-2</v>
      </c>
      <c r="R34" s="3">
        <v>200</v>
      </c>
      <c r="S34" s="3">
        <v>19302</v>
      </c>
      <c r="T34" s="5">
        <v>282900000</v>
      </c>
      <c r="U34" s="5">
        <v>27490000</v>
      </c>
      <c r="V34" s="5">
        <v>502700</v>
      </c>
      <c r="W34" s="5">
        <v>502700</v>
      </c>
      <c r="X34" s="5">
        <v>0.78779999999999994</v>
      </c>
      <c r="Y34" s="5">
        <v>0.54890000000000005</v>
      </c>
      <c r="Z34" s="5">
        <v>352.4</v>
      </c>
      <c r="AA34" s="5">
        <v>404.2</v>
      </c>
      <c r="AB34" s="5">
        <v>0</v>
      </c>
      <c r="AC34" s="26">
        <v>2857000</v>
      </c>
    </row>
    <row r="35" spans="1:29" x14ac:dyDescent="0.2">
      <c r="A35" s="2">
        <v>2</v>
      </c>
      <c r="B35" s="5">
        <v>2.6380000000000002E-3</v>
      </c>
      <c r="C35" s="3">
        <v>200</v>
      </c>
      <c r="D35" s="3">
        <v>75812</v>
      </c>
      <c r="E35" s="5">
        <v>53120000</v>
      </c>
      <c r="F35" s="5">
        <v>6060000</v>
      </c>
      <c r="G35" s="5">
        <v>112700</v>
      </c>
      <c r="H35" s="5">
        <v>112700</v>
      </c>
      <c r="I35" s="5">
        <v>0.75180000000000002</v>
      </c>
      <c r="J35" s="5">
        <v>0.1099</v>
      </c>
      <c r="K35" s="5">
        <v>352</v>
      </c>
      <c r="L35" s="5">
        <v>403.6</v>
      </c>
      <c r="M35" s="5">
        <v>0</v>
      </c>
      <c r="N35" s="26">
        <v>536100</v>
      </c>
      <c r="P35" s="2">
        <v>2</v>
      </c>
      <c r="Q35" s="5">
        <v>2.4260000000000002E-3</v>
      </c>
      <c r="R35" s="3">
        <v>200</v>
      </c>
      <c r="S35" s="3">
        <v>82443</v>
      </c>
      <c r="T35" s="5">
        <v>234800000</v>
      </c>
      <c r="U35" s="5">
        <v>22880000</v>
      </c>
      <c r="V35" s="5">
        <v>418600</v>
      </c>
      <c r="W35" s="5">
        <v>418600</v>
      </c>
      <c r="X35" s="5">
        <v>0.64410000000000001</v>
      </c>
      <c r="Y35" s="5">
        <v>0.46189999999999998</v>
      </c>
      <c r="Z35" s="5">
        <v>352</v>
      </c>
      <c r="AA35" s="5">
        <v>403.7</v>
      </c>
      <c r="AB35" s="5">
        <v>0</v>
      </c>
      <c r="AC35" s="26">
        <v>2371000</v>
      </c>
    </row>
    <row r="36" spans="1:29" ht="15" thickBot="1" x14ac:dyDescent="0.25">
      <c r="A36" s="2">
        <v>2.5</v>
      </c>
      <c r="B36" s="5">
        <v>5.5250000000000004E-4</v>
      </c>
      <c r="C36" s="3">
        <v>200</v>
      </c>
      <c r="D36" s="3">
        <v>361981</v>
      </c>
      <c r="E36" s="5">
        <v>41750000</v>
      </c>
      <c r="F36" s="5">
        <v>4778000</v>
      </c>
      <c r="G36" s="5">
        <v>88920</v>
      </c>
      <c r="H36" s="5">
        <v>88920</v>
      </c>
      <c r="I36" s="5">
        <v>0.58320000000000005</v>
      </c>
      <c r="J36" s="5">
        <v>8.8330000000000006E-2</v>
      </c>
      <c r="K36" s="5">
        <v>352.3</v>
      </c>
      <c r="L36" s="5">
        <v>404</v>
      </c>
      <c r="M36" s="5">
        <v>0</v>
      </c>
      <c r="N36" s="26">
        <v>421300</v>
      </c>
      <c r="P36" s="6">
        <v>2.5</v>
      </c>
      <c r="Q36" s="7">
        <v>5.0759999999999998E-4</v>
      </c>
      <c r="R36" s="8">
        <v>200</v>
      </c>
      <c r="S36" s="8">
        <v>394034</v>
      </c>
      <c r="T36" s="7">
        <v>171900000</v>
      </c>
      <c r="U36" s="7">
        <v>16830000</v>
      </c>
      <c r="V36" s="7">
        <v>308000</v>
      </c>
      <c r="W36" s="7">
        <v>308000</v>
      </c>
      <c r="X36" s="7">
        <v>0.46110000000000001</v>
      </c>
      <c r="Y36" s="7">
        <v>0.37869999999999998</v>
      </c>
      <c r="Z36" s="7">
        <v>352.3</v>
      </c>
      <c r="AA36" s="7">
        <v>404</v>
      </c>
      <c r="AB36" s="7">
        <v>0</v>
      </c>
      <c r="AC36" s="27">
        <v>1736000</v>
      </c>
    </row>
    <row r="37" spans="1:29" ht="15" thickBot="1" x14ac:dyDescent="0.25">
      <c r="A37" s="6">
        <v>3</v>
      </c>
      <c r="B37" s="7">
        <v>8.9729999999999996E-5</v>
      </c>
      <c r="C37" s="8">
        <v>200</v>
      </c>
      <c r="D37" s="8">
        <v>2228930</v>
      </c>
      <c r="E37" s="7">
        <v>28570000</v>
      </c>
      <c r="F37" s="7">
        <v>3285000</v>
      </c>
      <c r="G37" s="7">
        <v>61150</v>
      </c>
      <c r="H37" s="7">
        <v>61150</v>
      </c>
      <c r="I37" s="7">
        <v>0.39169999999999999</v>
      </c>
      <c r="J37" s="7">
        <v>6.8140000000000006E-2</v>
      </c>
      <c r="K37" s="7">
        <v>352.2</v>
      </c>
      <c r="L37" s="7">
        <v>403.9</v>
      </c>
      <c r="M37" s="7">
        <v>0</v>
      </c>
      <c r="N37" s="27">
        <v>288200</v>
      </c>
      <c r="P37">
        <v>3</v>
      </c>
      <c r="Q37" s="1">
        <v>1.01E-4</v>
      </c>
      <c r="R37">
        <v>7</v>
      </c>
      <c r="S37">
        <v>69280</v>
      </c>
      <c r="T37" s="1">
        <v>106900000</v>
      </c>
      <c r="U37" s="1">
        <v>10530000</v>
      </c>
      <c r="V37" s="1">
        <v>192900</v>
      </c>
      <c r="W37" s="1">
        <v>192900</v>
      </c>
      <c r="X37" s="1">
        <v>0.72189999999999999</v>
      </c>
    </row>
    <row r="38" spans="1:29" x14ac:dyDescent="0.2">
      <c r="A38">
        <v>3.5</v>
      </c>
      <c r="B38" s="1">
        <v>1.06E-5</v>
      </c>
      <c r="C38">
        <v>8</v>
      </c>
      <c r="D38">
        <v>754920</v>
      </c>
      <c r="E38" s="1">
        <v>16150000</v>
      </c>
      <c r="F38" s="1">
        <v>1867000</v>
      </c>
      <c r="G38" s="1">
        <v>34780</v>
      </c>
      <c r="H38" s="1">
        <v>34780</v>
      </c>
      <c r="I38" s="1">
        <v>0.7843</v>
      </c>
    </row>
    <row r="46" spans="1:29" ht="15" thickBot="1" x14ac:dyDescent="0.25">
      <c r="A46" t="s">
        <v>53</v>
      </c>
    </row>
    <row r="47" spans="1:29" x14ac:dyDescent="0.2">
      <c r="A47" s="16" t="s">
        <v>130</v>
      </c>
      <c r="B47" s="17" t="s">
        <v>131</v>
      </c>
      <c r="C47" s="17" t="s">
        <v>132</v>
      </c>
      <c r="D47" s="17" t="s">
        <v>133</v>
      </c>
      <c r="E47" s="17" t="s">
        <v>134</v>
      </c>
      <c r="F47" s="17" t="s">
        <v>135</v>
      </c>
      <c r="G47" s="17" t="s">
        <v>136</v>
      </c>
      <c r="H47" s="17" t="s">
        <v>156</v>
      </c>
      <c r="I47" s="17" t="s">
        <v>157</v>
      </c>
      <c r="J47" s="17" t="s">
        <v>138</v>
      </c>
      <c r="K47" s="17" t="s">
        <v>149</v>
      </c>
      <c r="L47" s="17" t="s">
        <v>148</v>
      </c>
      <c r="M47" s="17" t="s">
        <v>147</v>
      </c>
      <c r="N47" s="18" t="s">
        <v>146</v>
      </c>
    </row>
    <row r="48" spans="1:29" x14ac:dyDescent="0.2">
      <c r="A48" s="2">
        <v>0</v>
      </c>
      <c r="B48" s="5">
        <v>0.16350000000000001</v>
      </c>
      <c r="C48" s="3">
        <v>327</v>
      </c>
      <c r="D48" s="3">
        <v>2000</v>
      </c>
      <c r="E48" s="5">
        <v>10580000</v>
      </c>
      <c r="F48" s="5">
        <v>1466000</v>
      </c>
      <c r="G48" s="5">
        <v>27750</v>
      </c>
      <c r="H48" s="5">
        <v>27750</v>
      </c>
      <c r="I48" s="5">
        <v>0.99650000000000005</v>
      </c>
      <c r="J48" s="5">
        <v>2.402E-2</v>
      </c>
      <c r="K48" s="5">
        <v>351.6</v>
      </c>
      <c r="L48" s="5">
        <v>403.1</v>
      </c>
      <c r="M48" s="5">
        <v>0</v>
      </c>
      <c r="N48" s="26">
        <v>106500</v>
      </c>
    </row>
    <row r="49" spans="1:14" x14ac:dyDescent="0.2">
      <c r="A49" s="2">
        <v>0.5</v>
      </c>
      <c r="B49" s="5">
        <v>7.6780000000000001E-2</v>
      </c>
      <c r="C49" s="3">
        <v>200</v>
      </c>
      <c r="D49" s="3">
        <v>2605</v>
      </c>
      <c r="E49" s="5">
        <v>10490000</v>
      </c>
      <c r="F49" s="5">
        <v>1454000</v>
      </c>
      <c r="G49" s="5">
        <v>27510</v>
      </c>
      <c r="H49" s="5">
        <v>27510</v>
      </c>
      <c r="I49" s="5">
        <v>0.98729999999999996</v>
      </c>
      <c r="J49" s="5">
        <v>2.4539999999999999E-2</v>
      </c>
      <c r="K49" s="5">
        <v>352.4</v>
      </c>
      <c r="L49" s="5">
        <v>404.1</v>
      </c>
      <c r="M49" s="5">
        <v>0</v>
      </c>
      <c r="N49" s="26">
        <v>105500</v>
      </c>
    </row>
    <row r="50" spans="1:14" x14ac:dyDescent="0.2">
      <c r="A50" s="2">
        <v>1</v>
      </c>
      <c r="B50" s="5">
        <v>3.322E-2</v>
      </c>
      <c r="C50" s="3">
        <v>200</v>
      </c>
      <c r="D50" s="3">
        <v>6020</v>
      </c>
      <c r="E50" s="5">
        <v>10300000</v>
      </c>
      <c r="F50" s="5">
        <v>1428000</v>
      </c>
      <c r="G50" s="5">
        <v>27030</v>
      </c>
      <c r="H50" s="5">
        <v>27030</v>
      </c>
      <c r="I50" s="5">
        <v>0.96879999999999999</v>
      </c>
      <c r="J50" s="5">
        <v>2.3720000000000001E-2</v>
      </c>
      <c r="K50" s="5">
        <v>352.3</v>
      </c>
      <c r="L50" s="5">
        <v>404</v>
      </c>
      <c r="M50" s="5">
        <v>0</v>
      </c>
      <c r="N50" s="26">
        <v>103700</v>
      </c>
    </row>
    <row r="51" spans="1:14" x14ac:dyDescent="0.2">
      <c r="A51" s="2">
        <v>1.5</v>
      </c>
      <c r="B51" s="5">
        <v>1.2489999999999999E-2</v>
      </c>
      <c r="C51" s="3">
        <v>200</v>
      </c>
      <c r="D51" s="3">
        <v>16018</v>
      </c>
      <c r="E51" s="5">
        <v>9807000</v>
      </c>
      <c r="F51" s="5">
        <v>1361000</v>
      </c>
      <c r="G51" s="5">
        <v>25750</v>
      </c>
      <c r="H51" s="5">
        <v>25750</v>
      </c>
      <c r="I51" s="5">
        <v>0.91979999999999995</v>
      </c>
      <c r="J51" s="5">
        <v>2.2610000000000002E-2</v>
      </c>
      <c r="K51" s="5">
        <v>352.4</v>
      </c>
      <c r="L51" s="5">
        <v>404.2</v>
      </c>
      <c r="M51" s="5">
        <v>0</v>
      </c>
      <c r="N51" s="26">
        <v>98660</v>
      </c>
    </row>
    <row r="52" spans="1:14" x14ac:dyDescent="0.2">
      <c r="A52" s="2">
        <v>2</v>
      </c>
      <c r="B52" s="5">
        <v>4.3280000000000002E-3</v>
      </c>
      <c r="C52" s="3">
        <v>200</v>
      </c>
      <c r="D52" s="3">
        <v>46216</v>
      </c>
      <c r="E52" s="5">
        <v>8938000</v>
      </c>
      <c r="F52" s="5">
        <v>1241000</v>
      </c>
      <c r="G52" s="5">
        <v>23490</v>
      </c>
      <c r="H52" s="5">
        <v>23490</v>
      </c>
      <c r="I52" s="5">
        <v>0.83450000000000002</v>
      </c>
      <c r="J52" s="5">
        <v>2.0979999999999999E-2</v>
      </c>
      <c r="K52" s="5">
        <v>352.1</v>
      </c>
      <c r="L52" s="5">
        <v>403.8</v>
      </c>
      <c r="M52" s="5">
        <v>0</v>
      </c>
      <c r="N52" s="26">
        <v>89880</v>
      </c>
    </row>
    <row r="53" spans="1:14" x14ac:dyDescent="0.2">
      <c r="A53" s="2">
        <v>2.5</v>
      </c>
      <c r="B53" s="5">
        <v>9.8060000000000009E-4</v>
      </c>
      <c r="C53" s="3">
        <v>200</v>
      </c>
      <c r="D53" s="3">
        <v>203964</v>
      </c>
      <c r="E53" s="5">
        <v>7458000</v>
      </c>
      <c r="F53" s="5">
        <v>1037000</v>
      </c>
      <c r="G53" s="5">
        <v>19640</v>
      </c>
      <c r="H53" s="5">
        <v>19640</v>
      </c>
      <c r="I53" s="5">
        <v>0.69110000000000005</v>
      </c>
      <c r="J53" s="5">
        <v>1.7979999999999999E-2</v>
      </c>
      <c r="K53" s="5">
        <v>352.3</v>
      </c>
      <c r="L53" s="5">
        <v>404</v>
      </c>
      <c r="M53" s="5">
        <v>0</v>
      </c>
      <c r="N53" s="26">
        <v>74940</v>
      </c>
    </row>
    <row r="54" spans="1:14" x14ac:dyDescent="0.2">
      <c r="A54" s="2">
        <v>3</v>
      </c>
      <c r="B54" s="5">
        <v>2.309E-4</v>
      </c>
      <c r="C54" s="3">
        <v>200</v>
      </c>
      <c r="D54" s="3">
        <v>866335</v>
      </c>
      <c r="E54" s="5">
        <v>5543000</v>
      </c>
      <c r="F54" s="5">
        <v>772100</v>
      </c>
      <c r="G54" s="5">
        <v>14620</v>
      </c>
      <c r="H54" s="5">
        <v>14620</v>
      </c>
      <c r="I54" s="5">
        <v>0.50749999999999995</v>
      </c>
      <c r="J54" s="5">
        <v>1.3259999999999999E-2</v>
      </c>
      <c r="K54" s="5">
        <v>352.2</v>
      </c>
      <c r="L54" s="5">
        <v>403.9</v>
      </c>
      <c r="M54" s="5">
        <v>0</v>
      </c>
      <c r="N54" s="26">
        <v>55590</v>
      </c>
    </row>
    <row r="55" spans="1:14" x14ac:dyDescent="0.2">
      <c r="A55" s="2">
        <v>3.5</v>
      </c>
      <c r="B55" s="5">
        <v>5.418E-5</v>
      </c>
      <c r="C55" s="3">
        <v>200</v>
      </c>
      <c r="D55" s="3">
        <v>3691555</v>
      </c>
      <c r="E55" s="5">
        <v>3477000</v>
      </c>
      <c r="F55" s="5">
        <v>484500</v>
      </c>
      <c r="G55" s="5">
        <v>9179</v>
      </c>
      <c r="H55" s="5">
        <v>9179</v>
      </c>
      <c r="I55" s="5">
        <v>0.31240000000000001</v>
      </c>
      <c r="J55" s="5">
        <v>8.8800000000000007E-3</v>
      </c>
      <c r="K55" s="5">
        <v>352.2</v>
      </c>
      <c r="L55" s="5">
        <v>403.9</v>
      </c>
      <c r="M55" s="5">
        <v>0</v>
      </c>
      <c r="N55" s="26">
        <v>34720</v>
      </c>
    </row>
    <row r="56" spans="1:14" ht="15" thickBot="1" x14ac:dyDescent="0.25">
      <c r="A56" s="6">
        <v>4</v>
      </c>
      <c r="B56" s="7">
        <v>8.6859999999999995E-6</v>
      </c>
      <c r="C56" s="8">
        <v>200</v>
      </c>
      <c r="D56" s="8">
        <v>23024820</v>
      </c>
      <c r="E56" s="7">
        <v>1758000</v>
      </c>
      <c r="F56" s="7">
        <v>243800</v>
      </c>
      <c r="G56" s="7">
        <v>4621</v>
      </c>
      <c r="H56" s="7">
        <v>4621</v>
      </c>
      <c r="I56" s="7">
        <v>0.15310000000000001</v>
      </c>
      <c r="J56" s="7">
        <v>4.5269999999999998E-3</v>
      </c>
      <c r="K56" s="7">
        <v>352.2</v>
      </c>
      <c r="L56" s="7">
        <v>403.9</v>
      </c>
      <c r="M56" s="7">
        <v>0</v>
      </c>
      <c r="N56" s="27">
        <v>17350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83F09-4695-4D34-938C-5D6A4E17C669}">
  <dimension ref="A1"/>
  <sheetViews>
    <sheetView workbookViewId="0">
      <selection activeCell="F12" sqref="F1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8D06-2C21-4BC5-95D2-BAEA93C2DEE6}">
  <dimension ref="A1:AH69"/>
  <sheetViews>
    <sheetView tabSelected="1" topLeftCell="A11" zoomScaleNormal="100" workbookViewId="0">
      <selection activeCell="T37" sqref="T37"/>
    </sheetView>
  </sheetViews>
  <sheetFormatPr defaultRowHeight="14.25" x14ac:dyDescent="0.2"/>
  <sheetData>
    <row r="1" spans="1:16" ht="15" thickBot="1" x14ac:dyDescent="0.25">
      <c r="A1" t="s">
        <v>211</v>
      </c>
      <c r="F1" t="s">
        <v>212</v>
      </c>
      <c r="H1" t="s">
        <v>223</v>
      </c>
      <c r="K1" t="s">
        <v>213</v>
      </c>
      <c r="L1" t="s">
        <v>214</v>
      </c>
    </row>
    <row r="2" spans="1:16" x14ac:dyDescent="0.2">
      <c r="A2" s="16" t="s">
        <v>130</v>
      </c>
      <c r="B2" s="17" t="s">
        <v>133</v>
      </c>
      <c r="C2" s="17" t="s">
        <v>132</v>
      </c>
      <c r="D2" s="17" t="s">
        <v>183</v>
      </c>
      <c r="E2" s="17" t="s">
        <v>131</v>
      </c>
      <c r="F2" s="17" t="s">
        <v>184</v>
      </c>
      <c r="G2" s="17" t="s">
        <v>134</v>
      </c>
      <c r="H2" s="90" t="s">
        <v>135</v>
      </c>
      <c r="I2" s="17" t="s">
        <v>136</v>
      </c>
      <c r="J2" s="17" t="s">
        <v>156</v>
      </c>
      <c r="K2" s="17" t="s">
        <v>185</v>
      </c>
      <c r="L2" s="17" t="s">
        <v>149</v>
      </c>
      <c r="M2" s="17" t="s">
        <v>186</v>
      </c>
      <c r="N2" s="17" t="s">
        <v>146</v>
      </c>
      <c r="O2" s="17" t="s">
        <v>187</v>
      </c>
      <c r="P2" s="18" t="s">
        <v>138</v>
      </c>
    </row>
    <row r="3" spans="1:16" x14ac:dyDescent="0.2">
      <c r="A3" s="2">
        <v>0</v>
      </c>
      <c r="B3" s="3">
        <v>5000</v>
      </c>
      <c r="C3" s="3">
        <v>734</v>
      </c>
      <c r="D3" s="3">
        <v>722</v>
      </c>
      <c r="E3" s="5">
        <v>0.14680000000000001</v>
      </c>
      <c r="F3" s="5">
        <v>0.1444</v>
      </c>
      <c r="G3" s="5">
        <v>47100000</v>
      </c>
      <c r="H3" s="91">
        <v>82330</v>
      </c>
      <c r="I3" s="5">
        <v>100400</v>
      </c>
      <c r="J3" s="5">
        <v>1976</v>
      </c>
      <c r="K3" s="5">
        <v>0.65559999999999996</v>
      </c>
      <c r="L3" s="5">
        <v>343.6</v>
      </c>
      <c r="M3" s="5">
        <v>393.5</v>
      </c>
      <c r="N3" s="5">
        <v>475300</v>
      </c>
      <c r="O3" s="5">
        <v>475700</v>
      </c>
      <c r="P3" s="26">
        <v>8.7279999999999996E-2</v>
      </c>
    </row>
    <row r="4" spans="1:16" x14ac:dyDescent="0.2">
      <c r="A4" s="2">
        <v>0.5</v>
      </c>
      <c r="B4" s="3">
        <v>5000</v>
      </c>
      <c r="C4" s="3">
        <v>352</v>
      </c>
      <c r="D4" s="3">
        <v>343</v>
      </c>
      <c r="E4" s="5">
        <v>7.0400000000000004E-2</v>
      </c>
      <c r="F4" s="5">
        <v>6.8599999999999994E-2</v>
      </c>
      <c r="G4" s="5">
        <v>34430000</v>
      </c>
      <c r="H4" s="91">
        <v>61570</v>
      </c>
      <c r="I4" s="5">
        <v>73820</v>
      </c>
      <c r="J4" s="5">
        <v>1478</v>
      </c>
      <c r="K4" s="5">
        <v>0.46920000000000001</v>
      </c>
      <c r="L4" s="5">
        <v>343.9</v>
      </c>
      <c r="M4" s="5">
        <v>394</v>
      </c>
      <c r="N4" s="5">
        <v>347400</v>
      </c>
      <c r="O4" s="5">
        <v>347700</v>
      </c>
      <c r="P4" s="26">
        <v>6.4280000000000004E-2</v>
      </c>
    </row>
    <row r="5" spans="1:16" x14ac:dyDescent="0.2">
      <c r="A5" s="2">
        <v>1</v>
      </c>
      <c r="B5" s="3">
        <v>7147</v>
      </c>
      <c r="C5" s="3">
        <v>200</v>
      </c>
      <c r="D5" s="3">
        <v>194</v>
      </c>
      <c r="E5" s="5">
        <v>2.7980000000000001E-2</v>
      </c>
      <c r="F5" s="5">
        <v>2.7140000000000001E-2</v>
      </c>
      <c r="G5" s="5">
        <v>21800000</v>
      </c>
      <c r="H5" s="91">
        <v>40380</v>
      </c>
      <c r="I5" s="5">
        <v>47150</v>
      </c>
      <c r="J5" s="5">
        <v>969.7</v>
      </c>
      <c r="K5" s="5">
        <v>0.28749999999999998</v>
      </c>
      <c r="L5" s="5">
        <v>343.3</v>
      </c>
      <c r="M5" s="5">
        <v>393.1</v>
      </c>
      <c r="N5" s="5">
        <v>219800</v>
      </c>
      <c r="O5" s="5">
        <v>220200</v>
      </c>
      <c r="P5" s="26">
        <v>3.4630000000000001E-2</v>
      </c>
    </row>
    <row r="6" spans="1:16" x14ac:dyDescent="0.2">
      <c r="A6" s="2">
        <v>1.5</v>
      </c>
      <c r="B6" s="3">
        <v>17235</v>
      </c>
      <c r="C6" s="3">
        <v>200</v>
      </c>
      <c r="D6" s="3">
        <v>186</v>
      </c>
      <c r="E6" s="5">
        <v>1.1599999999999999E-2</v>
      </c>
      <c r="F6" s="5">
        <v>1.0789999999999999E-2</v>
      </c>
      <c r="G6" s="5">
        <v>10380000</v>
      </c>
      <c r="H6" s="91">
        <v>20450</v>
      </c>
      <c r="I6" s="5">
        <v>22780</v>
      </c>
      <c r="J6" s="5">
        <v>491.3</v>
      </c>
      <c r="K6" s="5">
        <v>0.12920000000000001</v>
      </c>
      <c r="L6" s="5">
        <v>343.4</v>
      </c>
      <c r="M6" s="5">
        <v>393.3</v>
      </c>
      <c r="N6" s="5">
        <v>104500</v>
      </c>
      <c r="O6" s="5">
        <v>104900</v>
      </c>
      <c r="P6" s="26">
        <v>1.3679999999999999E-2</v>
      </c>
    </row>
    <row r="7" spans="1:16" x14ac:dyDescent="0.2">
      <c r="A7" s="2">
        <v>2</v>
      </c>
      <c r="B7" s="3">
        <v>74044</v>
      </c>
      <c r="C7" s="3">
        <v>200</v>
      </c>
      <c r="D7" s="3">
        <v>178</v>
      </c>
      <c r="E7" s="5">
        <v>2.7009999999999998E-3</v>
      </c>
      <c r="F7" s="5">
        <v>2.4039999999999999E-3</v>
      </c>
      <c r="G7" s="5">
        <v>3814000</v>
      </c>
      <c r="H7" s="91">
        <v>8250</v>
      </c>
      <c r="I7" s="5">
        <v>8541</v>
      </c>
      <c r="J7" s="5">
        <v>198.5</v>
      </c>
      <c r="K7" s="5">
        <v>4.3180000000000003E-2</v>
      </c>
      <c r="L7" s="5">
        <v>343.6</v>
      </c>
      <c r="M7" s="5">
        <v>393.5</v>
      </c>
      <c r="N7" s="5">
        <v>38130</v>
      </c>
      <c r="O7" s="5">
        <v>38530</v>
      </c>
      <c r="P7" s="26">
        <v>5.1139999999999996E-3</v>
      </c>
    </row>
    <row r="8" spans="1:16" x14ac:dyDescent="0.2">
      <c r="A8" s="2">
        <v>2.5</v>
      </c>
      <c r="B8" s="3">
        <v>359969</v>
      </c>
      <c r="C8" s="3">
        <v>200</v>
      </c>
      <c r="D8" s="3">
        <v>176</v>
      </c>
      <c r="E8" s="5">
        <v>5.5559999999999995E-4</v>
      </c>
      <c r="F8" s="5">
        <v>4.8890000000000001E-4</v>
      </c>
      <c r="G8" s="5">
        <v>1085000</v>
      </c>
      <c r="H8" s="91">
        <v>2653</v>
      </c>
      <c r="I8" s="5">
        <v>2462</v>
      </c>
      <c r="J8" s="5">
        <v>64.11</v>
      </c>
      <c r="K8" s="5">
        <v>1.0630000000000001E-2</v>
      </c>
      <c r="L8" s="5">
        <v>343.4</v>
      </c>
      <c r="M8" s="5">
        <v>393.3</v>
      </c>
      <c r="N8" s="5">
        <v>10570</v>
      </c>
      <c r="O8" s="5">
        <v>10970</v>
      </c>
      <c r="P8" s="26">
        <v>1.482E-3</v>
      </c>
    </row>
    <row r="9" spans="1:16" x14ac:dyDescent="0.2">
      <c r="A9" s="2">
        <v>3</v>
      </c>
      <c r="B9" s="3">
        <v>2159959</v>
      </c>
      <c r="C9" s="3">
        <v>200</v>
      </c>
      <c r="D9" s="3">
        <v>153</v>
      </c>
      <c r="E9" s="5">
        <v>9.2590000000000006E-5</v>
      </c>
      <c r="F9" s="5">
        <v>7.0829999999999998E-5</v>
      </c>
      <c r="G9" s="5">
        <v>250100</v>
      </c>
      <c r="H9" s="91">
        <v>707.2</v>
      </c>
      <c r="I9" s="5">
        <v>534.20000000000005</v>
      </c>
      <c r="J9" s="5">
        <v>17.41</v>
      </c>
      <c r="K9" s="5">
        <v>1.735E-3</v>
      </c>
      <c r="L9" s="5">
        <v>343.4</v>
      </c>
      <c r="M9" s="5">
        <v>393.3</v>
      </c>
      <c r="N9" s="5">
        <v>2137</v>
      </c>
      <c r="O9" s="5">
        <v>2530</v>
      </c>
      <c r="P9" s="26">
        <v>3.4670000000000002E-4</v>
      </c>
    </row>
    <row r="10" spans="1:16" x14ac:dyDescent="0.2">
      <c r="A10" s="2">
        <v>3.5</v>
      </c>
      <c r="B10" s="3">
        <v>19009121</v>
      </c>
      <c r="C10" s="3">
        <v>200</v>
      </c>
      <c r="D10" s="3">
        <v>131</v>
      </c>
      <c r="E10" s="5">
        <v>1.0519999999999999E-5</v>
      </c>
      <c r="F10" s="5">
        <v>6.8909999999999998E-6</v>
      </c>
      <c r="G10" s="5">
        <v>74030</v>
      </c>
      <c r="H10" s="91">
        <v>197.5</v>
      </c>
      <c r="I10" s="5">
        <v>101.3</v>
      </c>
      <c r="J10" s="5">
        <v>5.2110000000000003</v>
      </c>
      <c r="K10" s="5">
        <v>1.862E-4</v>
      </c>
      <c r="L10" s="5">
        <v>343.4</v>
      </c>
      <c r="M10" s="5">
        <v>393.3</v>
      </c>
      <c r="N10" s="5">
        <v>358.6</v>
      </c>
      <c r="O10" s="5">
        <v>751.9</v>
      </c>
      <c r="P10" s="26">
        <v>9.5270000000000001E-5</v>
      </c>
    </row>
    <row r="11" spans="1:16" x14ac:dyDescent="0.2">
      <c r="A11" s="2">
        <v>4</v>
      </c>
      <c r="B11" s="3">
        <v>50000000</v>
      </c>
      <c r="C11" s="3">
        <v>65</v>
      </c>
      <c r="D11" s="3">
        <v>22</v>
      </c>
      <c r="E11" s="5">
        <v>1.3E-6</v>
      </c>
      <c r="F11" s="5">
        <v>4.4000000000000002E-7</v>
      </c>
      <c r="G11" s="5">
        <v>45920</v>
      </c>
      <c r="H11" s="91">
        <v>76.56</v>
      </c>
      <c r="I11" s="5">
        <v>23.05</v>
      </c>
      <c r="J11" s="5">
        <v>2.36</v>
      </c>
      <c r="K11" s="5">
        <v>1.43E-5</v>
      </c>
      <c r="L11" s="5">
        <v>343.4</v>
      </c>
      <c r="M11" s="5">
        <v>393.3</v>
      </c>
      <c r="N11" s="5">
        <v>74.739999999999995</v>
      </c>
      <c r="O11" s="5">
        <v>468</v>
      </c>
      <c r="P11" s="26">
        <v>5.0760000000000002E-5</v>
      </c>
    </row>
    <row r="12" spans="1:16" x14ac:dyDescent="0.2">
      <c r="A12" s="2">
        <v>4.5</v>
      </c>
      <c r="B12" s="3">
        <v>50000000</v>
      </c>
      <c r="C12" s="3">
        <v>9</v>
      </c>
      <c r="D12" s="3">
        <v>1</v>
      </c>
      <c r="E12" s="5">
        <v>1.8E-7</v>
      </c>
      <c r="F12" s="5">
        <v>2E-8</v>
      </c>
      <c r="G12" s="5">
        <v>41430</v>
      </c>
      <c r="H12" s="91">
        <v>41</v>
      </c>
      <c r="I12" s="5">
        <v>7.5410000000000004</v>
      </c>
      <c r="J12" s="5">
        <v>1.5609999999999999</v>
      </c>
      <c r="K12" s="5">
        <v>9.9999999999999995E-7</v>
      </c>
      <c r="L12" s="5">
        <v>343.4</v>
      </c>
      <c r="M12" s="5">
        <v>393.3</v>
      </c>
      <c r="N12" s="5">
        <v>29.33</v>
      </c>
      <c r="O12" s="5">
        <v>422.6</v>
      </c>
      <c r="P12" s="26">
        <v>4.2330000000000003E-5</v>
      </c>
    </row>
    <row r="13" spans="1:16" ht="15" thickBot="1" x14ac:dyDescent="0.25">
      <c r="A13" s="6">
        <v>5</v>
      </c>
      <c r="B13" s="8">
        <v>50000000</v>
      </c>
      <c r="C13" s="8">
        <v>0</v>
      </c>
      <c r="D13" s="8">
        <v>0</v>
      </c>
      <c r="E13" s="7">
        <v>0</v>
      </c>
      <c r="F13" s="7">
        <v>0</v>
      </c>
      <c r="G13" s="7">
        <v>40440</v>
      </c>
      <c r="H13" s="92">
        <v>26.47</v>
      </c>
      <c r="I13" s="7">
        <v>3.3090000000000002</v>
      </c>
      <c r="J13" s="7">
        <v>1.2649999999999999</v>
      </c>
      <c r="K13" s="7">
        <v>5.9999999999999995E-8</v>
      </c>
      <c r="L13" s="7">
        <v>343.4</v>
      </c>
      <c r="M13" s="7">
        <v>393.3</v>
      </c>
      <c r="N13" s="7">
        <v>19.39</v>
      </c>
      <c r="O13" s="7">
        <v>412.6</v>
      </c>
      <c r="P13" s="27">
        <v>1.249E-4</v>
      </c>
    </row>
    <row r="14" spans="1:16" x14ac:dyDescent="0.2">
      <c r="A14" s="3"/>
      <c r="B14" s="3"/>
      <c r="C14" s="3"/>
      <c r="D14" s="3"/>
      <c r="E14" s="5"/>
      <c r="F14" s="5"/>
      <c r="G14" s="5"/>
      <c r="H14" s="93"/>
      <c r="I14" s="5"/>
      <c r="J14" s="5"/>
      <c r="K14" s="5"/>
      <c r="L14" s="5"/>
      <c r="M14" s="5"/>
      <c r="N14" s="5"/>
      <c r="O14" s="5"/>
      <c r="P14" s="5"/>
    </row>
    <row r="15" spans="1:16" ht="15" thickBot="1" x14ac:dyDescent="0.25">
      <c r="A15" t="s">
        <v>209</v>
      </c>
      <c r="F15" t="s">
        <v>210</v>
      </c>
      <c r="H15" t="s">
        <v>224</v>
      </c>
      <c r="J15" s="5"/>
      <c r="K15" t="s">
        <v>215</v>
      </c>
      <c r="L15" t="s">
        <v>216</v>
      </c>
      <c r="M15" s="5"/>
      <c r="N15" s="5"/>
      <c r="O15" s="5"/>
      <c r="P15" s="5"/>
    </row>
    <row r="16" spans="1:16" x14ac:dyDescent="0.2">
      <c r="A16" s="16" t="s">
        <v>130</v>
      </c>
      <c r="B16" s="17" t="s">
        <v>133</v>
      </c>
      <c r="C16" s="17" t="s">
        <v>132</v>
      </c>
      <c r="D16" s="17" t="s">
        <v>183</v>
      </c>
      <c r="E16" s="23" t="s">
        <v>131</v>
      </c>
      <c r="F16" s="23" t="s">
        <v>184</v>
      </c>
      <c r="G16" s="23" t="s">
        <v>134</v>
      </c>
      <c r="H16" s="94" t="s">
        <v>135</v>
      </c>
      <c r="I16" s="23" t="s">
        <v>136</v>
      </c>
      <c r="J16" s="23" t="s">
        <v>156</v>
      </c>
      <c r="K16" s="23" t="s">
        <v>185</v>
      </c>
      <c r="L16" s="23" t="s">
        <v>149</v>
      </c>
      <c r="M16" s="23" t="s">
        <v>186</v>
      </c>
      <c r="N16" s="23" t="s">
        <v>146</v>
      </c>
      <c r="O16" s="23" t="s">
        <v>187</v>
      </c>
      <c r="P16" s="25" t="s">
        <v>138</v>
      </c>
    </row>
    <row r="17" spans="1:16" x14ac:dyDescent="0.2">
      <c r="A17" s="2">
        <v>0</v>
      </c>
      <c r="B17" s="3">
        <v>5000</v>
      </c>
      <c r="C17" s="3">
        <v>1009</v>
      </c>
      <c r="D17" s="3">
        <v>991</v>
      </c>
      <c r="E17" s="5">
        <v>0.20180000000000001</v>
      </c>
      <c r="F17" s="5">
        <v>0.19819999999999999</v>
      </c>
      <c r="G17" s="5">
        <v>361600000</v>
      </c>
      <c r="H17" s="91">
        <v>197600</v>
      </c>
      <c r="I17" s="5">
        <v>877800</v>
      </c>
      <c r="J17" s="5">
        <v>5813</v>
      </c>
      <c r="K17" s="5">
        <v>0.78520000000000001</v>
      </c>
      <c r="L17" s="5">
        <v>709.1</v>
      </c>
      <c r="M17" s="5">
        <v>881.4</v>
      </c>
      <c r="N17" s="5">
        <v>4253000</v>
      </c>
      <c r="O17" s="5">
        <v>4254000</v>
      </c>
      <c r="P17" s="26">
        <v>0.47270000000000001</v>
      </c>
    </row>
    <row r="18" spans="1:16" x14ac:dyDescent="0.2">
      <c r="A18" s="2">
        <v>0.5</v>
      </c>
      <c r="B18" s="3">
        <v>5000</v>
      </c>
      <c r="C18" s="3">
        <v>475</v>
      </c>
      <c r="D18" s="3">
        <v>462</v>
      </c>
      <c r="E18" s="5">
        <v>9.5000000000000001E-2</v>
      </c>
      <c r="F18" s="5">
        <v>9.2399999999999996E-2</v>
      </c>
      <c r="G18" s="5">
        <v>289700000</v>
      </c>
      <c r="H18" s="91">
        <v>161000</v>
      </c>
      <c r="I18" s="5">
        <v>705700</v>
      </c>
      <c r="J18" s="5">
        <v>4737</v>
      </c>
      <c r="K18" s="5">
        <v>0.62119999999999997</v>
      </c>
      <c r="L18" s="5">
        <v>708.7</v>
      </c>
      <c r="M18" s="5">
        <v>881.1</v>
      </c>
      <c r="N18" s="5">
        <v>3408000</v>
      </c>
      <c r="O18" s="5">
        <v>3409000</v>
      </c>
      <c r="P18" s="26">
        <v>0.37030000000000002</v>
      </c>
    </row>
    <row r="19" spans="1:16" x14ac:dyDescent="0.2">
      <c r="A19" s="2">
        <v>1</v>
      </c>
      <c r="B19" s="3">
        <v>5031</v>
      </c>
      <c r="C19" s="3">
        <v>200</v>
      </c>
      <c r="D19" s="3">
        <v>197</v>
      </c>
      <c r="E19" s="5">
        <v>3.9750000000000001E-2</v>
      </c>
      <c r="F19" s="5">
        <v>3.916E-2</v>
      </c>
      <c r="G19" s="5">
        <v>198200000</v>
      </c>
      <c r="H19" s="91">
        <v>112800</v>
      </c>
      <c r="I19" s="5">
        <v>485100</v>
      </c>
      <c r="J19" s="5">
        <v>3319</v>
      </c>
      <c r="K19" s="5">
        <v>0.41760000000000003</v>
      </c>
      <c r="L19" s="5">
        <v>708.4</v>
      </c>
      <c r="M19" s="5">
        <v>880.7</v>
      </c>
      <c r="N19" s="5">
        <v>2331000</v>
      </c>
      <c r="O19" s="5">
        <v>2332000</v>
      </c>
      <c r="P19" s="26">
        <v>0.25440000000000002</v>
      </c>
    </row>
    <row r="20" spans="1:16" x14ac:dyDescent="0.2">
      <c r="A20" s="2">
        <v>1.5</v>
      </c>
      <c r="B20" s="3">
        <v>16948</v>
      </c>
      <c r="C20" s="3">
        <v>200</v>
      </c>
      <c r="D20" s="3">
        <v>190</v>
      </c>
      <c r="E20" s="5">
        <v>1.18E-2</v>
      </c>
      <c r="F20" s="5">
        <v>1.1209999999999999E-2</v>
      </c>
      <c r="G20" s="5">
        <v>108500000</v>
      </c>
      <c r="H20" s="91">
        <v>64260</v>
      </c>
      <c r="I20" s="5">
        <v>267600</v>
      </c>
      <c r="J20" s="5">
        <v>1892</v>
      </c>
      <c r="K20" s="5">
        <v>0.22170000000000001</v>
      </c>
      <c r="L20" s="5">
        <v>708.9</v>
      </c>
      <c r="M20" s="5">
        <v>881.3</v>
      </c>
      <c r="N20" s="5">
        <v>1276000</v>
      </c>
      <c r="O20" s="5">
        <v>1276000</v>
      </c>
      <c r="P20" s="26">
        <v>0.1401</v>
      </c>
    </row>
    <row r="21" spans="1:16" x14ac:dyDescent="0.2">
      <c r="A21" s="2">
        <v>2</v>
      </c>
      <c r="B21" s="3">
        <v>78896</v>
      </c>
      <c r="C21" s="3">
        <v>200</v>
      </c>
      <c r="D21" s="3">
        <v>185</v>
      </c>
      <c r="E21" s="5">
        <v>2.5349999999999999E-3</v>
      </c>
      <c r="F21" s="5">
        <v>2.3449999999999999E-3</v>
      </c>
      <c r="G21" s="5">
        <v>45870000</v>
      </c>
      <c r="H21" s="91">
        <v>28790</v>
      </c>
      <c r="I21" s="5">
        <v>114400</v>
      </c>
      <c r="J21" s="5">
        <v>848</v>
      </c>
      <c r="K21" s="5">
        <v>8.9800000000000005E-2</v>
      </c>
      <c r="L21" s="5">
        <v>708.3</v>
      </c>
      <c r="M21" s="5">
        <v>880.4</v>
      </c>
      <c r="N21" s="5">
        <v>538800</v>
      </c>
      <c r="O21" s="5">
        <v>539700</v>
      </c>
      <c r="P21" s="26">
        <v>5.969E-2</v>
      </c>
    </row>
    <row r="22" spans="1:16" x14ac:dyDescent="0.2">
      <c r="A22" s="2">
        <v>2.5</v>
      </c>
      <c r="B22" s="3">
        <v>624772</v>
      </c>
      <c r="C22" s="3">
        <v>200</v>
      </c>
      <c r="D22" s="3">
        <v>180</v>
      </c>
      <c r="E22" s="5">
        <v>3.2009999999999997E-4</v>
      </c>
      <c r="F22" s="5">
        <v>2.8810000000000001E-4</v>
      </c>
      <c r="G22" s="5">
        <v>13940000</v>
      </c>
      <c r="H22" s="91">
        <v>9592</v>
      </c>
      <c r="I22" s="5">
        <v>35350</v>
      </c>
      <c r="J22" s="5">
        <v>282.89999999999998</v>
      </c>
      <c r="K22" s="5">
        <v>2.538E-2</v>
      </c>
      <c r="L22" s="5">
        <v>708.4</v>
      </c>
      <c r="M22" s="5">
        <v>880.7</v>
      </c>
      <c r="N22" s="5">
        <v>163200</v>
      </c>
      <c r="O22" s="5">
        <v>164000</v>
      </c>
      <c r="P22" s="26">
        <v>1.8190000000000001E-2</v>
      </c>
    </row>
    <row r="23" spans="1:16" x14ac:dyDescent="0.2">
      <c r="A23" s="2">
        <v>3</v>
      </c>
      <c r="B23" s="3">
        <v>5574092</v>
      </c>
      <c r="C23" s="3">
        <v>200</v>
      </c>
      <c r="D23" s="3">
        <v>174</v>
      </c>
      <c r="E23" s="5">
        <v>3.5880000000000002E-5</v>
      </c>
      <c r="F23" s="5">
        <v>3.1220000000000003E-5</v>
      </c>
      <c r="G23" s="5">
        <v>3039000</v>
      </c>
      <c r="H23" s="91">
        <v>2373</v>
      </c>
      <c r="I23" s="5">
        <v>7788</v>
      </c>
      <c r="J23" s="5">
        <v>70.38</v>
      </c>
      <c r="K23" s="5">
        <v>4.9179999999999996E-3</v>
      </c>
      <c r="L23" s="5">
        <v>708.4</v>
      </c>
      <c r="M23" s="5">
        <v>880.6</v>
      </c>
      <c r="N23" s="5">
        <v>34890</v>
      </c>
      <c r="O23" s="5">
        <v>35770</v>
      </c>
      <c r="P23" s="26">
        <v>4.0309999999999999E-3</v>
      </c>
    </row>
    <row r="24" spans="1:16" x14ac:dyDescent="0.2">
      <c r="A24" s="2">
        <v>3.5</v>
      </c>
      <c r="B24" s="3">
        <v>50000000</v>
      </c>
      <c r="C24" s="3">
        <v>120</v>
      </c>
      <c r="D24" s="3">
        <v>98</v>
      </c>
      <c r="E24" s="5">
        <v>2.3999999999999999E-6</v>
      </c>
      <c r="F24" s="5">
        <v>1.9599999999999999E-6</v>
      </c>
      <c r="G24" s="5">
        <v>490300</v>
      </c>
      <c r="H24" s="91">
        <v>435</v>
      </c>
      <c r="I24" s="5">
        <v>1150</v>
      </c>
      <c r="J24" s="5">
        <v>13.35</v>
      </c>
      <c r="K24" s="5">
        <v>5.8509999999999996E-4</v>
      </c>
      <c r="L24" s="5">
        <v>708.5</v>
      </c>
      <c r="M24" s="5">
        <v>880.7</v>
      </c>
      <c r="N24" s="5">
        <v>4898</v>
      </c>
      <c r="O24" s="5">
        <v>5778</v>
      </c>
      <c r="P24" s="26">
        <v>8.1289999999999997E-4</v>
      </c>
    </row>
    <row r="25" spans="1:16" x14ac:dyDescent="0.2">
      <c r="A25" s="2">
        <v>4</v>
      </c>
      <c r="B25" s="3">
        <v>50000000</v>
      </c>
      <c r="C25" s="3">
        <v>9</v>
      </c>
      <c r="D25" s="3">
        <v>6</v>
      </c>
      <c r="E25" s="5">
        <v>1.8E-7</v>
      </c>
      <c r="F25" s="5">
        <v>1.1999999999999999E-7</v>
      </c>
      <c r="G25" s="5">
        <v>114200</v>
      </c>
      <c r="H25" s="91">
        <v>75.28</v>
      </c>
      <c r="I25" s="5">
        <v>119.5</v>
      </c>
      <c r="J25" s="5">
        <v>2.8180000000000001</v>
      </c>
      <c r="K25" s="5">
        <v>4.1319999999999997E-5</v>
      </c>
      <c r="L25" s="5">
        <v>708.5</v>
      </c>
      <c r="M25" s="5">
        <v>880.7</v>
      </c>
      <c r="N25" s="5">
        <v>473.9</v>
      </c>
      <c r="O25" s="5">
        <v>1355</v>
      </c>
      <c r="P25" s="26">
        <v>2.184E-4</v>
      </c>
    </row>
    <row r="26" spans="1:16" x14ac:dyDescent="0.2">
      <c r="A26" s="2">
        <v>4.5</v>
      </c>
      <c r="B26" s="3">
        <v>50000000</v>
      </c>
      <c r="C26" s="3">
        <v>0</v>
      </c>
      <c r="D26" s="3">
        <v>0</v>
      </c>
      <c r="E26" s="5">
        <v>0</v>
      </c>
      <c r="F26" s="5">
        <v>0</v>
      </c>
      <c r="G26" s="5">
        <v>78140</v>
      </c>
      <c r="H26" s="91">
        <v>22.48</v>
      </c>
      <c r="I26" s="5">
        <v>10.77</v>
      </c>
      <c r="J26" s="5">
        <v>1.3240000000000001</v>
      </c>
      <c r="K26" s="5">
        <v>1.1599999999999999E-6</v>
      </c>
      <c r="L26" s="5">
        <v>708.5</v>
      </c>
      <c r="M26" s="5">
        <v>880.7</v>
      </c>
      <c r="N26" s="5">
        <v>49.19</v>
      </c>
      <c r="O26" s="5">
        <v>929.9</v>
      </c>
      <c r="P26" s="26">
        <v>2.2780000000000001E-4</v>
      </c>
    </row>
    <row r="27" spans="1:16" ht="15" thickBot="1" x14ac:dyDescent="0.25">
      <c r="A27" s="6">
        <v>5</v>
      </c>
      <c r="B27" s="8">
        <v>50000000</v>
      </c>
      <c r="C27" s="8">
        <v>0</v>
      </c>
      <c r="D27" s="8">
        <v>0</v>
      </c>
      <c r="E27" s="7">
        <v>0</v>
      </c>
      <c r="F27" s="7">
        <v>0</v>
      </c>
      <c r="G27" s="7">
        <v>76030</v>
      </c>
      <c r="H27" s="92">
        <v>13.28</v>
      </c>
      <c r="I27" s="7">
        <v>2.5579999999999998</v>
      </c>
      <c r="J27" s="7">
        <v>1.1080000000000001</v>
      </c>
      <c r="K27" s="7">
        <v>8.0000000000000002E-8</v>
      </c>
      <c r="L27" s="7">
        <v>708.5</v>
      </c>
      <c r="M27" s="7">
        <v>880.7</v>
      </c>
      <c r="N27" s="7">
        <v>24.35</v>
      </c>
      <c r="O27" s="7">
        <v>905</v>
      </c>
      <c r="P27" s="27">
        <v>1.7200000000000001E-4</v>
      </c>
    </row>
    <row r="29" spans="1:16" ht="15" thickBot="1" x14ac:dyDescent="0.25">
      <c r="A29" t="s">
        <v>203</v>
      </c>
      <c r="F29" t="s">
        <v>205</v>
      </c>
      <c r="H29" t="s">
        <v>225</v>
      </c>
      <c r="K29" t="s">
        <v>217</v>
      </c>
      <c r="L29" t="s">
        <v>218</v>
      </c>
    </row>
    <row r="30" spans="1:16" x14ac:dyDescent="0.2">
      <c r="A30" s="16" t="s">
        <v>130</v>
      </c>
      <c r="B30" s="17" t="s">
        <v>133</v>
      </c>
      <c r="C30" s="17" t="s">
        <v>132</v>
      </c>
      <c r="D30" s="17" t="s">
        <v>183</v>
      </c>
      <c r="E30" s="17" t="s">
        <v>131</v>
      </c>
      <c r="F30" s="17" t="s">
        <v>184</v>
      </c>
      <c r="G30" s="17" t="s">
        <v>134</v>
      </c>
      <c r="H30" s="90" t="s">
        <v>135</v>
      </c>
      <c r="I30" s="17" t="s">
        <v>136</v>
      </c>
      <c r="J30" s="17" t="s">
        <v>156</v>
      </c>
      <c r="K30" s="17" t="s">
        <v>185</v>
      </c>
      <c r="L30" s="17" t="s">
        <v>149</v>
      </c>
      <c r="M30" s="17" t="s">
        <v>186</v>
      </c>
      <c r="N30" s="17" t="s">
        <v>146</v>
      </c>
      <c r="O30" s="17" t="s">
        <v>187</v>
      </c>
      <c r="P30" s="18" t="s">
        <v>138</v>
      </c>
    </row>
    <row r="31" spans="1:16" x14ac:dyDescent="0.2">
      <c r="A31" s="2">
        <v>0</v>
      </c>
      <c r="B31" s="3">
        <v>5000</v>
      </c>
      <c r="C31" s="3">
        <v>2136</v>
      </c>
      <c r="D31" s="3">
        <v>2099</v>
      </c>
      <c r="E31" s="5">
        <v>0.42720000000000002</v>
      </c>
      <c r="F31" s="5">
        <v>0.41980000000000001</v>
      </c>
      <c r="G31" s="5">
        <v>122400000</v>
      </c>
      <c r="H31" s="91">
        <v>148500</v>
      </c>
      <c r="I31" s="5">
        <v>487400</v>
      </c>
      <c r="J31" s="5">
        <v>5914</v>
      </c>
      <c r="K31" s="5">
        <v>0.70879999999999999</v>
      </c>
      <c r="L31" s="5">
        <v>1328</v>
      </c>
      <c r="M31" s="5">
        <v>1947</v>
      </c>
      <c r="N31" s="5">
        <v>1911000</v>
      </c>
      <c r="O31" s="5">
        <v>1913000</v>
      </c>
      <c r="P31" s="26">
        <v>0.29709999999999998</v>
      </c>
    </row>
    <row r="32" spans="1:16" x14ac:dyDescent="0.2">
      <c r="A32" s="2">
        <v>0.5</v>
      </c>
      <c r="B32" s="3">
        <v>5000</v>
      </c>
      <c r="C32" s="3">
        <v>1185</v>
      </c>
      <c r="D32" s="3">
        <v>1151</v>
      </c>
      <c r="E32" s="5">
        <v>0.23699999999999999</v>
      </c>
      <c r="F32" s="5">
        <v>0.23019999999999999</v>
      </c>
      <c r="G32" s="5">
        <v>89410000</v>
      </c>
      <c r="H32" s="91">
        <v>109600</v>
      </c>
      <c r="I32" s="5">
        <v>356700</v>
      </c>
      <c r="J32" s="5">
        <v>4365</v>
      </c>
      <c r="K32" s="5">
        <v>0.51400000000000001</v>
      </c>
      <c r="L32" s="5">
        <v>1329</v>
      </c>
      <c r="M32" s="5">
        <v>1947</v>
      </c>
      <c r="N32" s="5">
        <v>1395000</v>
      </c>
      <c r="O32" s="5">
        <v>1397000</v>
      </c>
      <c r="P32" s="26">
        <v>0.2142</v>
      </c>
    </row>
    <row r="33" spans="1:34" x14ac:dyDescent="0.2">
      <c r="A33" s="2">
        <v>1</v>
      </c>
      <c r="B33" s="3">
        <v>5000</v>
      </c>
      <c r="C33" s="3">
        <v>535</v>
      </c>
      <c r="D33" s="3">
        <v>511</v>
      </c>
      <c r="E33" s="5">
        <v>0.107</v>
      </c>
      <c r="F33" s="5">
        <v>0.1022</v>
      </c>
      <c r="G33" s="5">
        <v>53290000</v>
      </c>
      <c r="H33" s="91">
        <v>66640</v>
      </c>
      <c r="I33" s="5">
        <v>213400</v>
      </c>
      <c r="J33" s="5">
        <v>2656</v>
      </c>
      <c r="K33" s="5">
        <v>0.30199999999999999</v>
      </c>
      <c r="L33" s="5">
        <v>1327</v>
      </c>
      <c r="M33" s="5">
        <v>1945</v>
      </c>
      <c r="N33" s="5">
        <v>830800</v>
      </c>
      <c r="O33" s="5">
        <v>832700</v>
      </c>
      <c r="P33" s="26">
        <v>0.12809999999999999</v>
      </c>
    </row>
    <row r="34" spans="1:34" x14ac:dyDescent="0.2">
      <c r="A34" s="2">
        <v>1.5</v>
      </c>
      <c r="B34" s="3">
        <v>6414</v>
      </c>
      <c r="C34" s="3">
        <v>200</v>
      </c>
      <c r="D34" s="3">
        <v>192</v>
      </c>
      <c r="E34" s="5">
        <v>3.1179999999999999E-2</v>
      </c>
      <c r="F34" s="5">
        <v>2.9929999999999998E-2</v>
      </c>
      <c r="G34" s="5">
        <v>21910000</v>
      </c>
      <c r="H34" s="91">
        <v>28680</v>
      </c>
      <c r="I34" s="5">
        <v>88440</v>
      </c>
      <c r="J34" s="5">
        <v>1143</v>
      </c>
      <c r="K34" s="5">
        <v>0.11990000000000001</v>
      </c>
      <c r="L34" s="5">
        <v>1327</v>
      </c>
      <c r="M34" s="5">
        <v>1945</v>
      </c>
      <c r="N34" s="5">
        <v>340500</v>
      </c>
      <c r="O34" s="5">
        <v>342400</v>
      </c>
      <c r="P34" s="26">
        <v>5.2990000000000002E-2</v>
      </c>
    </row>
    <row r="35" spans="1:34" x14ac:dyDescent="0.2">
      <c r="A35" s="2">
        <v>2</v>
      </c>
      <c r="B35" s="3">
        <v>24656</v>
      </c>
      <c r="C35" s="3">
        <v>200</v>
      </c>
      <c r="D35" s="3">
        <v>176</v>
      </c>
      <c r="E35" s="5">
        <v>8.1119999999999994E-3</v>
      </c>
      <c r="F35" s="5">
        <v>7.1380000000000002E-3</v>
      </c>
      <c r="G35" s="5">
        <v>7754000</v>
      </c>
      <c r="H35" s="91">
        <v>10510</v>
      </c>
      <c r="I35" s="5">
        <v>31290</v>
      </c>
      <c r="J35" s="5">
        <v>419.5</v>
      </c>
      <c r="K35" s="5">
        <v>4.0840000000000001E-2</v>
      </c>
      <c r="L35" s="5">
        <v>1327</v>
      </c>
      <c r="M35" s="5">
        <v>1945</v>
      </c>
      <c r="N35" s="5">
        <v>119200</v>
      </c>
      <c r="O35" s="5">
        <v>121200</v>
      </c>
      <c r="P35" s="26">
        <v>1.8880000000000001E-2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4" x14ac:dyDescent="0.2">
      <c r="A36" s="2">
        <v>2.5</v>
      </c>
      <c r="B36" s="3">
        <v>156880</v>
      </c>
      <c r="C36" s="3">
        <v>200</v>
      </c>
      <c r="D36" s="3">
        <v>176</v>
      </c>
      <c r="E36" s="5">
        <v>1.2750000000000001E-3</v>
      </c>
      <c r="F36" s="5">
        <v>1.122E-3</v>
      </c>
      <c r="G36" s="5">
        <v>1910000</v>
      </c>
      <c r="H36" s="91">
        <v>2697</v>
      </c>
      <c r="I36" s="5">
        <v>7472</v>
      </c>
      <c r="J36" s="5">
        <v>108</v>
      </c>
      <c r="K36" s="5">
        <v>9.077E-3</v>
      </c>
      <c r="L36" s="5">
        <v>1328</v>
      </c>
      <c r="M36" s="5">
        <v>1947</v>
      </c>
      <c r="N36" s="5">
        <v>27930</v>
      </c>
      <c r="O36" s="5">
        <v>29880</v>
      </c>
      <c r="P36" s="26">
        <v>4.6839999999999998E-3</v>
      </c>
    </row>
    <row r="37" spans="1:34" x14ac:dyDescent="0.2">
      <c r="A37" s="2">
        <v>3</v>
      </c>
      <c r="B37" s="3">
        <v>1741750</v>
      </c>
      <c r="C37" s="3">
        <v>200</v>
      </c>
      <c r="D37" s="3">
        <v>144</v>
      </c>
      <c r="E37" s="5">
        <v>1.148E-4</v>
      </c>
      <c r="F37" s="5">
        <v>8.2680000000000001E-5</v>
      </c>
      <c r="G37" s="5">
        <v>396000</v>
      </c>
      <c r="H37" s="91">
        <v>502.9</v>
      </c>
      <c r="I37" s="5">
        <v>1186</v>
      </c>
      <c r="J37" s="5">
        <v>20.6</v>
      </c>
      <c r="K37" s="5">
        <v>1.238E-3</v>
      </c>
      <c r="L37" s="5">
        <v>1328</v>
      </c>
      <c r="M37" s="5">
        <v>1946</v>
      </c>
      <c r="N37" s="5">
        <v>4272</v>
      </c>
      <c r="O37" s="5">
        <v>6219</v>
      </c>
      <c r="P37" s="26">
        <v>9.3360000000000003E-4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A38" s="2">
        <v>3.5</v>
      </c>
      <c r="B38" s="3">
        <v>24919549</v>
      </c>
      <c r="C38" s="3">
        <v>200</v>
      </c>
      <c r="D38" s="3">
        <v>112</v>
      </c>
      <c r="E38" s="95">
        <v>8.0260000000000007E-6</v>
      </c>
      <c r="F38" s="95">
        <v>4.4939999999999997E-6</v>
      </c>
      <c r="G38" s="5">
        <v>154300</v>
      </c>
      <c r="H38" s="91">
        <v>88.73</v>
      </c>
      <c r="I38" s="5">
        <v>143.19999999999999</v>
      </c>
      <c r="J38" s="5">
        <v>4.1539999999999999</v>
      </c>
      <c r="K38" s="5">
        <v>1.052E-4</v>
      </c>
      <c r="L38" s="5">
        <v>1328</v>
      </c>
      <c r="M38" s="5">
        <v>1946</v>
      </c>
      <c r="N38" s="5">
        <v>495.4</v>
      </c>
      <c r="O38" s="5">
        <v>2442</v>
      </c>
      <c r="P38" s="26">
        <v>2.5750000000000002E-4</v>
      </c>
    </row>
    <row r="39" spans="1:34" x14ac:dyDescent="0.2">
      <c r="A39" s="2">
        <v>4</v>
      </c>
      <c r="B39" s="3">
        <v>50000000</v>
      </c>
      <c r="C39" s="3">
        <v>27</v>
      </c>
      <c r="D39" s="3">
        <v>9</v>
      </c>
      <c r="E39" s="5">
        <v>5.4000000000000002E-7</v>
      </c>
      <c r="F39" s="5">
        <v>1.8E-7</v>
      </c>
      <c r="G39" s="5">
        <v>127800</v>
      </c>
      <c r="H39" s="91">
        <v>22.89</v>
      </c>
      <c r="I39" s="5">
        <v>18.11</v>
      </c>
      <c r="J39" s="5">
        <v>1.601</v>
      </c>
      <c r="K39" s="5">
        <v>6.5799999999999997E-6</v>
      </c>
      <c r="L39" s="5">
        <v>1328</v>
      </c>
      <c r="M39" s="5">
        <v>1946</v>
      </c>
      <c r="N39" s="5">
        <v>81.239999999999995</v>
      </c>
      <c r="O39" s="5">
        <v>2027</v>
      </c>
      <c r="P39" s="26">
        <v>1.5300000000000001E-4</v>
      </c>
    </row>
    <row r="40" spans="1:34" x14ac:dyDescent="0.2">
      <c r="A40" s="2">
        <v>4.5</v>
      </c>
      <c r="B40" s="3">
        <v>50000000</v>
      </c>
      <c r="C40" s="3">
        <v>1</v>
      </c>
      <c r="D40" s="3">
        <v>0</v>
      </c>
      <c r="E40" s="5">
        <v>2E-8</v>
      </c>
      <c r="F40" s="5">
        <v>0</v>
      </c>
      <c r="G40" s="5">
        <v>125100</v>
      </c>
      <c r="H40" s="91">
        <v>10.11</v>
      </c>
      <c r="I40" s="5">
        <v>3.4340000000000002</v>
      </c>
      <c r="J40" s="5">
        <v>1.155</v>
      </c>
      <c r="K40" s="5">
        <v>1.9999999999999999E-7</v>
      </c>
      <c r="L40" s="5">
        <v>1328</v>
      </c>
      <c r="M40" s="5">
        <v>1946</v>
      </c>
      <c r="N40" s="5">
        <v>39.979999999999997</v>
      </c>
      <c r="O40" s="5">
        <v>1986</v>
      </c>
      <c r="P40" s="26">
        <v>1.4550000000000001E-4</v>
      </c>
    </row>
    <row r="41" spans="1:34" ht="15" thickBot="1" x14ac:dyDescent="0.25">
      <c r="A41" s="6">
        <v>5</v>
      </c>
      <c r="B41" s="8">
        <v>50000000</v>
      </c>
      <c r="C41" s="8">
        <v>0</v>
      </c>
      <c r="D41" s="8">
        <v>0</v>
      </c>
      <c r="E41" s="7">
        <v>0</v>
      </c>
      <c r="F41" s="7">
        <v>0</v>
      </c>
      <c r="G41" s="7">
        <v>124900</v>
      </c>
      <c r="H41" s="92">
        <v>6.2329999999999997</v>
      </c>
      <c r="I41" s="7">
        <v>1.536</v>
      </c>
      <c r="J41" s="7">
        <v>1.0529999999999999</v>
      </c>
      <c r="K41" s="7">
        <v>2E-8</v>
      </c>
      <c r="L41" s="7">
        <v>1328</v>
      </c>
      <c r="M41" s="7">
        <v>1946</v>
      </c>
      <c r="N41" s="7">
        <v>36.04</v>
      </c>
      <c r="O41" s="7">
        <v>1982</v>
      </c>
      <c r="P41" s="27">
        <v>1.4459999999999999E-4</v>
      </c>
    </row>
    <row r="43" spans="1:34" ht="15" thickBot="1" x14ac:dyDescent="0.25">
      <c r="A43" t="s">
        <v>207</v>
      </c>
      <c r="F43" t="s">
        <v>208</v>
      </c>
      <c r="H43" t="s">
        <v>226</v>
      </c>
      <c r="K43" t="s">
        <v>219</v>
      </c>
      <c r="L43" t="s">
        <v>220</v>
      </c>
    </row>
    <row r="44" spans="1:34" x14ac:dyDescent="0.2">
      <c r="A44" s="16" t="s">
        <v>130</v>
      </c>
      <c r="B44" s="17" t="s">
        <v>133</v>
      </c>
      <c r="C44" s="17" t="s">
        <v>132</v>
      </c>
      <c r="D44" s="17" t="s">
        <v>183</v>
      </c>
      <c r="E44" s="17" t="s">
        <v>131</v>
      </c>
      <c r="F44" s="17" t="s">
        <v>184</v>
      </c>
      <c r="G44" s="17" t="s">
        <v>134</v>
      </c>
      <c r="H44" s="90" t="s">
        <v>135</v>
      </c>
      <c r="I44" s="17" t="s">
        <v>136</v>
      </c>
      <c r="J44" s="17" t="s">
        <v>156</v>
      </c>
      <c r="K44" s="17" t="s">
        <v>185</v>
      </c>
      <c r="L44" s="17" t="s">
        <v>149</v>
      </c>
      <c r="M44" s="17" t="s">
        <v>186</v>
      </c>
      <c r="N44" s="17" t="s">
        <v>146</v>
      </c>
      <c r="O44" s="17" t="s">
        <v>187</v>
      </c>
      <c r="P44" s="18" t="s">
        <v>138</v>
      </c>
    </row>
    <row r="45" spans="1:34" x14ac:dyDescent="0.2">
      <c r="A45" s="2">
        <v>0</v>
      </c>
      <c r="B45" s="3">
        <v>5000</v>
      </c>
      <c r="C45" s="3">
        <v>3869</v>
      </c>
      <c r="D45" s="3">
        <v>3855</v>
      </c>
      <c r="E45" s="5">
        <v>0.77380000000000004</v>
      </c>
      <c r="F45" s="5">
        <v>0.77100000000000002</v>
      </c>
      <c r="G45" s="5">
        <v>11490000</v>
      </c>
      <c r="H45" s="91">
        <v>136300</v>
      </c>
      <c r="I45" s="5">
        <v>89700</v>
      </c>
      <c r="J45" s="5">
        <v>7575</v>
      </c>
      <c r="K45" s="5">
        <v>0.87260000000000004</v>
      </c>
      <c r="L45" s="5">
        <v>681.9</v>
      </c>
      <c r="M45" s="5">
        <v>1706</v>
      </c>
      <c r="N45" s="5">
        <v>265600</v>
      </c>
      <c r="O45" s="5">
        <v>267300</v>
      </c>
      <c r="P45" s="26">
        <v>3.7400000000000003E-2</v>
      </c>
    </row>
    <row r="46" spans="1:34" x14ac:dyDescent="0.2">
      <c r="A46" s="2">
        <v>0.5</v>
      </c>
      <c r="B46" s="3">
        <v>5000</v>
      </c>
      <c r="C46" s="3">
        <v>3021</v>
      </c>
      <c r="D46" s="3">
        <v>2994</v>
      </c>
      <c r="E46" s="5">
        <v>0.60419999999999996</v>
      </c>
      <c r="F46" s="5">
        <v>0.5988</v>
      </c>
      <c r="G46" s="5">
        <v>10090000</v>
      </c>
      <c r="H46" s="91">
        <v>119900</v>
      </c>
      <c r="I46" s="5">
        <v>78780</v>
      </c>
      <c r="J46" s="5">
        <v>6665</v>
      </c>
      <c r="K46" s="5">
        <v>0.76400000000000001</v>
      </c>
      <c r="L46" s="5">
        <v>681.7</v>
      </c>
      <c r="M46" s="5">
        <v>1705</v>
      </c>
      <c r="N46" s="5">
        <v>233000</v>
      </c>
      <c r="O46" s="5">
        <v>234700</v>
      </c>
      <c r="P46" s="26">
        <v>3.8219999999999997E-2</v>
      </c>
    </row>
    <row r="47" spans="1:34" x14ac:dyDescent="0.2">
      <c r="A47" s="2">
        <v>1</v>
      </c>
      <c r="B47" s="3">
        <v>5000</v>
      </c>
      <c r="C47" s="3">
        <v>1911</v>
      </c>
      <c r="D47" s="3">
        <v>1878</v>
      </c>
      <c r="E47" s="5">
        <v>0.38219999999999998</v>
      </c>
      <c r="F47" s="5">
        <v>0.37559999999999999</v>
      </c>
      <c r="G47" s="5">
        <v>7791000</v>
      </c>
      <c r="H47" s="91">
        <v>92890</v>
      </c>
      <c r="I47" s="5">
        <v>60800</v>
      </c>
      <c r="J47" s="5">
        <v>5164</v>
      </c>
      <c r="K47" s="5">
        <v>0.58660000000000001</v>
      </c>
      <c r="L47" s="5">
        <v>683</v>
      </c>
      <c r="M47" s="5">
        <v>1709</v>
      </c>
      <c r="N47" s="5">
        <v>179500</v>
      </c>
      <c r="O47" s="5">
        <v>181200</v>
      </c>
      <c r="P47" s="26">
        <v>3.0089999999999999E-2</v>
      </c>
    </row>
    <row r="48" spans="1:34" x14ac:dyDescent="0.2">
      <c r="A48" s="2">
        <v>1.5</v>
      </c>
      <c r="B48" s="3">
        <v>5000</v>
      </c>
      <c r="C48" s="3">
        <v>881</v>
      </c>
      <c r="D48" s="3">
        <v>848</v>
      </c>
      <c r="E48" s="5">
        <v>0.1762</v>
      </c>
      <c r="F48" s="5">
        <v>0.1696</v>
      </c>
      <c r="G48" s="5">
        <v>4856000</v>
      </c>
      <c r="H48" s="91">
        <v>58260</v>
      </c>
      <c r="I48" s="5">
        <v>37830</v>
      </c>
      <c r="J48" s="5">
        <v>3239</v>
      </c>
      <c r="K48" s="5">
        <v>0.36059999999999998</v>
      </c>
      <c r="L48" s="5">
        <v>682</v>
      </c>
      <c r="M48" s="5">
        <v>1706</v>
      </c>
      <c r="N48" s="5">
        <v>111300</v>
      </c>
      <c r="O48" s="5">
        <v>113000</v>
      </c>
      <c r="P48" s="26">
        <v>1.8870000000000001E-2</v>
      </c>
    </row>
    <row r="49" spans="1:16" x14ac:dyDescent="0.2">
      <c r="A49" s="2">
        <v>2</v>
      </c>
      <c r="B49" s="3">
        <v>5000</v>
      </c>
      <c r="C49" s="3">
        <v>316</v>
      </c>
      <c r="D49" s="3">
        <v>303</v>
      </c>
      <c r="E49" s="5">
        <v>6.3200000000000006E-2</v>
      </c>
      <c r="F49" s="5">
        <v>6.0600000000000001E-2</v>
      </c>
      <c r="G49" s="5">
        <v>2595000</v>
      </c>
      <c r="H49" s="91">
        <v>31120</v>
      </c>
      <c r="I49" s="5">
        <v>20040</v>
      </c>
      <c r="J49" s="5">
        <v>1731</v>
      </c>
      <c r="K49" s="5">
        <v>0.18859999999999999</v>
      </c>
      <c r="L49" s="5">
        <v>682.6</v>
      </c>
      <c r="M49" s="5">
        <v>1708</v>
      </c>
      <c r="N49" s="5">
        <v>58690</v>
      </c>
      <c r="O49" s="5">
        <v>60400</v>
      </c>
      <c r="P49" s="26">
        <v>1.023E-2</v>
      </c>
    </row>
    <row r="50" spans="1:16" x14ac:dyDescent="0.2">
      <c r="A50" s="2">
        <v>2.5</v>
      </c>
      <c r="B50" s="3">
        <v>12993</v>
      </c>
      <c r="C50" s="3">
        <v>200</v>
      </c>
      <c r="D50" s="3">
        <v>184</v>
      </c>
      <c r="E50" s="5">
        <v>1.5389999999999999E-2</v>
      </c>
      <c r="F50" s="5">
        <v>1.4160000000000001E-2</v>
      </c>
      <c r="G50" s="5">
        <v>974100</v>
      </c>
      <c r="H50" s="91">
        <v>11420</v>
      </c>
      <c r="I50" s="5">
        <v>7220</v>
      </c>
      <c r="J50" s="5">
        <v>635.70000000000005</v>
      </c>
      <c r="K50" s="5">
        <v>6.6110000000000002E-2</v>
      </c>
      <c r="L50" s="5">
        <v>682.2</v>
      </c>
      <c r="M50" s="5">
        <v>1707</v>
      </c>
      <c r="N50" s="5">
        <v>20990</v>
      </c>
      <c r="O50" s="5">
        <v>22690</v>
      </c>
      <c r="P50" s="26">
        <v>3.9750000000000002E-3</v>
      </c>
    </row>
    <row r="51" spans="1:16" x14ac:dyDescent="0.2">
      <c r="A51" s="2">
        <v>3</v>
      </c>
      <c r="B51" s="3">
        <v>78803</v>
      </c>
      <c r="C51" s="3">
        <v>200</v>
      </c>
      <c r="D51" s="3">
        <v>181</v>
      </c>
      <c r="E51" s="5">
        <v>2.5379999999999999E-3</v>
      </c>
      <c r="F51" s="5">
        <v>2.297E-3</v>
      </c>
      <c r="G51" s="5">
        <v>284600</v>
      </c>
      <c r="H51" s="91">
        <v>2844</v>
      </c>
      <c r="I51" s="5">
        <v>1727</v>
      </c>
      <c r="J51" s="5">
        <v>158.9</v>
      </c>
      <c r="K51" s="5">
        <v>1.491E-2</v>
      </c>
      <c r="L51" s="5">
        <v>682.2</v>
      </c>
      <c r="M51" s="5">
        <v>1707</v>
      </c>
      <c r="N51" s="5">
        <v>4953</v>
      </c>
      <c r="O51" s="5">
        <v>6659</v>
      </c>
      <c r="P51" s="26">
        <v>1.299E-3</v>
      </c>
    </row>
    <row r="52" spans="1:16" x14ac:dyDescent="0.2">
      <c r="A52" s="2">
        <v>3.5</v>
      </c>
      <c r="B52" s="3">
        <v>735624</v>
      </c>
      <c r="C52" s="3">
        <v>200</v>
      </c>
      <c r="D52" s="3">
        <v>164</v>
      </c>
      <c r="E52" s="5">
        <v>2.719E-4</v>
      </c>
      <c r="F52" s="5">
        <v>2.229E-4</v>
      </c>
      <c r="G52" s="5">
        <v>107900</v>
      </c>
      <c r="H52" s="91">
        <v>521.4</v>
      </c>
      <c r="I52" s="5">
        <v>292.39999999999998</v>
      </c>
      <c r="J52" s="5">
        <v>29.74</v>
      </c>
      <c r="K52" s="5">
        <v>2.248E-3</v>
      </c>
      <c r="L52" s="5">
        <v>682.3</v>
      </c>
      <c r="M52" s="5">
        <v>1707</v>
      </c>
      <c r="N52" s="5">
        <v>842.1</v>
      </c>
      <c r="O52" s="5">
        <v>2549</v>
      </c>
      <c r="P52" s="26">
        <v>5.2349999999999999E-4</v>
      </c>
    </row>
    <row r="53" spans="1:16" x14ac:dyDescent="0.2">
      <c r="A53" s="2">
        <v>4</v>
      </c>
      <c r="B53" s="3">
        <v>12415968</v>
      </c>
      <c r="C53" s="3">
        <v>200</v>
      </c>
      <c r="D53" s="3">
        <v>134</v>
      </c>
      <c r="E53" s="5">
        <v>1.611E-5</v>
      </c>
      <c r="F53" s="5">
        <v>1.079E-5</v>
      </c>
      <c r="G53" s="5">
        <v>77790</v>
      </c>
      <c r="H53" s="91">
        <v>81.63</v>
      </c>
      <c r="I53" s="5">
        <v>39.42</v>
      </c>
      <c r="J53" s="5">
        <v>5.3019999999999996</v>
      </c>
      <c r="K53" s="5">
        <v>2.4269999999999999E-4</v>
      </c>
      <c r="L53" s="5">
        <v>682.1</v>
      </c>
      <c r="M53" s="5">
        <v>1707</v>
      </c>
      <c r="N53" s="5">
        <v>143.30000000000001</v>
      </c>
      <c r="O53" s="5">
        <v>1850</v>
      </c>
      <c r="P53" s="26">
        <v>3.1080000000000002E-4</v>
      </c>
    </row>
    <row r="54" spans="1:16" x14ac:dyDescent="0.2">
      <c r="A54" s="2">
        <v>4.5</v>
      </c>
      <c r="B54" s="3">
        <v>50000000</v>
      </c>
      <c r="C54" s="3">
        <v>54</v>
      </c>
      <c r="D54" s="3">
        <v>24</v>
      </c>
      <c r="E54" s="5">
        <v>1.08E-6</v>
      </c>
      <c r="F54" s="5">
        <v>4.7999999999999996E-7</v>
      </c>
      <c r="G54" s="5">
        <v>73930</v>
      </c>
      <c r="H54" s="91">
        <v>13.52</v>
      </c>
      <c r="I54" s="5">
        <v>4.8079999999999998</v>
      </c>
      <c r="J54" s="5">
        <v>1.5620000000000001</v>
      </c>
      <c r="K54" s="5">
        <v>1.376E-5</v>
      </c>
      <c r="L54" s="5">
        <v>682.2</v>
      </c>
      <c r="M54" s="5">
        <v>1707</v>
      </c>
      <c r="N54" s="5">
        <v>53.54</v>
      </c>
      <c r="O54" s="5">
        <v>1760</v>
      </c>
      <c r="P54" s="26">
        <v>1.8919999999999999E-4</v>
      </c>
    </row>
    <row r="55" spans="1:16" ht="15" thickBot="1" x14ac:dyDescent="0.25">
      <c r="A55" s="6">
        <v>5</v>
      </c>
      <c r="B55" s="8">
        <v>50000000</v>
      </c>
      <c r="C55" s="8">
        <v>3</v>
      </c>
      <c r="D55" s="8">
        <v>1</v>
      </c>
      <c r="E55" s="7">
        <v>5.9999999999999995E-8</v>
      </c>
      <c r="F55" s="7">
        <v>2E-8</v>
      </c>
      <c r="G55" s="7">
        <v>73610</v>
      </c>
      <c r="H55" s="92">
        <v>4.3319999999999999</v>
      </c>
      <c r="I55" s="7">
        <v>1.4610000000000001</v>
      </c>
      <c r="J55" s="7">
        <v>1.0980000000000001</v>
      </c>
      <c r="K55" s="7">
        <v>4.2E-7</v>
      </c>
      <c r="L55" s="7">
        <v>682.1</v>
      </c>
      <c r="M55" s="7">
        <v>1706</v>
      </c>
      <c r="N55" s="7">
        <v>46.2</v>
      </c>
      <c r="O55" s="7">
        <v>1753</v>
      </c>
      <c r="P55" s="27">
        <v>1.6019999999999999E-4</v>
      </c>
    </row>
    <row r="57" spans="1:16" ht="15" thickBot="1" x14ac:dyDescent="0.25">
      <c r="A57" t="s">
        <v>204</v>
      </c>
      <c r="F57" t="s">
        <v>206</v>
      </c>
      <c r="H57" t="s">
        <v>227</v>
      </c>
      <c r="K57" t="s">
        <v>221</v>
      </c>
      <c r="L57" t="s">
        <v>222</v>
      </c>
    </row>
    <row r="58" spans="1:16" x14ac:dyDescent="0.2">
      <c r="A58" s="16" t="s">
        <v>130</v>
      </c>
      <c r="B58" s="17" t="s">
        <v>133</v>
      </c>
      <c r="C58" s="17" t="s">
        <v>132</v>
      </c>
      <c r="D58" s="17" t="s">
        <v>183</v>
      </c>
      <c r="E58" s="17" t="s">
        <v>131</v>
      </c>
      <c r="F58" s="17" t="s">
        <v>184</v>
      </c>
      <c r="G58" s="17" t="s">
        <v>134</v>
      </c>
      <c r="H58" s="90" t="s">
        <v>135</v>
      </c>
      <c r="I58" s="17" t="s">
        <v>136</v>
      </c>
      <c r="J58" s="17" t="s">
        <v>156</v>
      </c>
      <c r="K58" s="17" t="s">
        <v>185</v>
      </c>
      <c r="L58" s="17" t="s">
        <v>149</v>
      </c>
      <c r="M58" s="17" t="s">
        <v>186</v>
      </c>
      <c r="N58" s="17" t="s">
        <v>146</v>
      </c>
      <c r="O58" s="17" t="s">
        <v>187</v>
      </c>
      <c r="P58" s="18" t="s">
        <v>138</v>
      </c>
    </row>
    <row r="59" spans="1:16" x14ac:dyDescent="0.2">
      <c r="A59" s="2">
        <v>0</v>
      </c>
      <c r="B59" s="3">
        <v>5000</v>
      </c>
      <c r="C59" s="3">
        <v>4724</v>
      </c>
      <c r="D59" s="3">
        <v>4713</v>
      </c>
      <c r="E59" s="5">
        <v>0.94479999999999997</v>
      </c>
      <c r="F59" s="5">
        <v>0.94259999999999999</v>
      </c>
      <c r="G59" s="5">
        <v>303000</v>
      </c>
      <c r="H59" s="91">
        <v>17120</v>
      </c>
      <c r="I59" s="5">
        <v>4624</v>
      </c>
      <c r="J59" s="5">
        <v>1336</v>
      </c>
      <c r="K59" s="5">
        <v>0.93220000000000003</v>
      </c>
      <c r="L59" s="5">
        <v>323.39999999999998</v>
      </c>
      <c r="M59" s="5">
        <v>1303</v>
      </c>
      <c r="N59" s="5">
        <v>9191</v>
      </c>
      <c r="O59" s="5">
        <v>10490</v>
      </c>
      <c r="P59" s="26">
        <v>1.15E-3</v>
      </c>
    </row>
    <row r="60" spans="1:16" x14ac:dyDescent="0.2">
      <c r="A60" s="2">
        <v>0.5</v>
      </c>
      <c r="B60" s="3">
        <v>5000</v>
      </c>
      <c r="C60" s="3">
        <v>4297</v>
      </c>
      <c r="D60" s="3">
        <v>4273</v>
      </c>
      <c r="E60" s="5">
        <v>0.85940000000000005</v>
      </c>
      <c r="F60" s="5">
        <v>0.85460000000000003</v>
      </c>
      <c r="G60" s="5">
        <v>295700</v>
      </c>
      <c r="H60" s="91">
        <v>16660</v>
      </c>
      <c r="I60" s="5">
        <v>4498</v>
      </c>
      <c r="J60" s="5">
        <v>1299</v>
      </c>
      <c r="K60" s="5">
        <v>0.90639999999999998</v>
      </c>
      <c r="L60" s="5">
        <v>323.2</v>
      </c>
      <c r="M60" s="5">
        <v>1302</v>
      </c>
      <c r="N60" s="5">
        <v>8942</v>
      </c>
      <c r="O60" s="5">
        <v>10240</v>
      </c>
      <c r="P60" s="26">
        <v>1.122E-3</v>
      </c>
    </row>
    <row r="61" spans="1:16" x14ac:dyDescent="0.2">
      <c r="A61" s="2">
        <v>1</v>
      </c>
      <c r="B61" s="3">
        <v>5000</v>
      </c>
      <c r="C61" s="3">
        <v>3575</v>
      </c>
      <c r="D61" s="3">
        <v>3530</v>
      </c>
      <c r="E61" s="5">
        <v>0.71499999999999997</v>
      </c>
      <c r="F61" s="5">
        <v>0.70599999999999996</v>
      </c>
      <c r="G61" s="5">
        <v>279800</v>
      </c>
      <c r="H61" s="91">
        <v>15650</v>
      </c>
      <c r="I61" s="5">
        <v>4222</v>
      </c>
      <c r="J61" s="5">
        <v>1220</v>
      </c>
      <c r="K61" s="5">
        <v>0.85019999999999996</v>
      </c>
      <c r="L61" s="5">
        <v>323.60000000000002</v>
      </c>
      <c r="M61" s="5">
        <v>1304</v>
      </c>
      <c r="N61" s="5">
        <v>8392</v>
      </c>
      <c r="O61" s="5">
        <v>9696</v>
      </c>
      <c r="P61" s="26">
        <v>1.06E-3</v>
      </c>
    </row>
    <row r="62" spans="1:16" x14ac:dyDescent="0.2">
      <c r="A62" s="2">
        <v>1.5</v>
      </c>
      <c r="B62" s="3">
        <v>5000</v>
      </c>
      <c r="C62" s="3">
        <v>2471</v>
      </c>
      <c r="D62" s="3">
        <v>2430</v>
      </c>
      <c r="E62" s="5">
        <v>0.49419999999999997</v>
      </c>
      <c r="F62" s="5">
        <v>0.48599999999999999</v>
      </c>
      <c r="G62" s="5">
        <v>238600</v>
      </c>
      <c r="H62" s="91">
        <v>13010</v>
      </c>
      <c r="I62" s="5">
        <v>3510</v>
      </c>
      <c r="J62" s="5">
        <v>1015</v>
      </c>
      <c r="K62" s="5">
        <v>0.7046</v>
      </c>
      <c r="L62" s="5">
        <v>322.8</v>
      </c>
      <c r="M62" s="5">
        <v>1301</v>
      </c>
      <c r="N62" s="5">
        <v>6974</v>
      </c>
      <c r="O62" s="5">
        <v>8275</v>
      </c>
      <c r="P62" s="26">
        <v>8.8599999999999996E-4</v>
      </c>
    </row>
    <row r="63" spans="1:16" x14ac:dyDescent="0.2">
      <c r="A63" s="2">
        <v>2</v>
      </c>
      <c r="B63" s="3">
        <v>5000</v>
      </c>
      <c r="C63" s="3">
        <v>1456</v>
      </c>
      <c r="D63" s="3">
        <v>1405</v>
      </c>
      <c r="E63" s="5">
        <v>0.29120000000000001</v>
      </c>
      <c r="F63" s="5">
        <v>0.28100000000000003</v>
      </c>
      <c r="G63" s="5">
        <v>187500</v>
      </c>
      <c r="H63" s="91">
        <v>9739</v>
      </c>
      <c r="I63" s="5">
        <v>2621</v>
      </c>
      <c r="J63" s="5">
        <v>760</v>
      </c>
      <c r="K63" s="5">
        <v>0.5242</v>
      </c>
      <c r="L63" s="5">
        <v>322.89999999999998</v>
      </c>
      <c r="M63" s="5">
        <v>1302</v>
      </c>
      <c r="N63" s="5">
        <v>5211</v>
      </c>
      <c r="O63" s="5">
        <v>6512</v>
      </c>
      <c r="P63" s="26">
        <v>6.7540000000000005E-4</v>
      </c>
    </row>
    <row r="64" spans="1:16" x14ac:dyDescent="0.2">
      <c r="A64" s="2">
        <v>2.5</v>
      </c>
      <c r="B64" s="3">
        <v>5000</v>
      </c>
      <c r="C64" s="3">
        <v>587</v>
      </c>
      <c r="D64" s="3">
        <v>550</v>
      </c>
      <c r="E64" s="5">
        <v>0.1174</v>
      </c>
      <c r="F64" s="5">
        <v>0.11</v>
      </c>
      <c r="G64" s="5">
        <v>124100</v>
      </c>
      <c r="H64" s="91">
        <v>5666</v>
      </c>
      <c r="I64" s="5">
        <v>1519</v>
      </c>
      <c r="J64" s="5">
        <v>442.6</v>
      </c>
      <c r="K64" s="5">
        <v>0.30099999999999999</v>
      </c>
      <c r="L64" s="5">
        <v>323.2</v>
      </c>
      <c r="M64" s="5">
        <v>1303</v>
      </c>
      <c r="N64" s="5">
        <v>3025</v>
      </c>
      <c r="O64" s="5">
        <v>4327</v>
      </c>
      <c r="P64" s="26">
        <v>4.0880000000000002E-4</v>
      </c>
    </row>
    <row r="65" spans="1:16" x14ac:dyDescent="0.2">
      <c r="A65" s="2">
        <v>3</v>
      </c>
      <c r="B65" s="3">
        <v>5298</v>
      </c>
      <c r="C65" s="3">
        <v>200</v>
      </c>
      <c r="D65" s="3">
        <v>181</v>
      </c>
      <c r="E65" s="5">
        <v>3.7749999999999999E-2</v>
      </c>
      <c r="F65" s="5">
        <v>3.4160000000000003E-2</v>
      </c>
      <c r="G65" s="5">
        <v>76020</v>
      </c>
      <c r="H65" s="91">
        <v>2551</v>
      </c>
      <c r="I65" s="5">
        <v>679.1</v>
      </c>
      <c r="J65" s="5">
        <v>199.6</v>
      </c>
      <c r="K65" s="5">
        <v>0.13250000000000001</v>
      </c>
      <c r="L65" s="5">
        <v>322.7</v>
      </c>
      <c r="M65" s="5">
        <v>1301</v>
      </c>
      <c r="N65" s="5">
        <v>1367</v>
      </c>
      <c r="O65" s="5">
        <v>2668</v>
      </c>
      <c r="P65" s="26">
        <v>2.031E-4</v>
      </c>
    </row>
    <row r="66" spans="1:16" x14ac:dyDescent="0.2">
      <c r="A66" s="2">
        <v>3.5</v>
      </c>
      <c r="B66" s="3">
        <v>27187</v>
      </c>
      <c r="C66" s="3">
        <v>200</v>
      </c>
      <c r="D66" s="3">
        <v>170</v>
      </c>
      <c r="E66" s="5">
        <v>7.3559999999999997E-3</v>
      </c>
      <c r="F66" s="5">
        <v>6.2529999999999999E-3</v>
      </c>
      <c r="G66" s="5">
        <v>50740</v>
      </c>
      <c r="H66" s="91">
        <v>891.1</v>
      </c>
      <c r="I66" s="5">
        <v>234.8</v>
      </c>
      <c r="J66" s="5">
        <v>70.23</v>
      </c>
      <c r="K66" s="5">
        <v>4.4429999999999997E-2</v>
      </c>
      <c r="L66" s="5">
        <v>322.89999999999998</v>
      </c>
      <c r="M66" s="5">
        <v>1301</v>
      </c>
      <c r="N66" s="5">
        <v>494.9</v>
      </c>
      <c r="O66" s="5">
        <v>1796</v>
      </c>
      <c r="P66" s="26">
        <v>9.3939999999999998E-5</v>
      </c>
    </row>
    <row r="67" spans="1:16" x14ac:dyDescent="0.2">
      <c r="A67" s="2">
        <v>4</v>
      </c>
      <c r="B67" s="3">
        <v>226140</v>
      </c>
      <c r="C67" s="3">
        <v>200</v>
      </c>
      <c r="D67" s="3">
        <v>156</v>
      </c>
      <c r="E67" s="5">
        <v>8.8440000000000003E-4</v>
      </c>
      <c r="F67" s="5">
        <v>6.8979999999999996E-4</v>
      </c>
      <c r="G67" s="5">
        <v>40660</v>
      </c>
      <c r="H67" s="91">
        <v>215.3</v>
      </c>
      <c r="I67" s="5">
        <v>55.63</v>
      </c>
      <c r="J67" s="5">
        <v>17.57</v>
      </c>
      <c r="K67" s="5">
        <v>9.8169999999999993E-3</v>
      </c>
      <c r="L67" s="5">
        <v>322.89999999999998</v>
      </c>
      <c r="M67" s="5">
        <v>1302</v>
      </c>
      <c r="N67" s="5">
        <v>147.1</v>
      </c>
      <c r="O67" s="5">
        <v>1449</v>
      </c>
      <c r="P67" s="26">
        <v>3.0380000000000001E-4</v>
      </c>
    </row>
    <row r="68" spans="1:16" x14ac:dyDescent="0.2">
      <c r="A68" s="2">
        <v>4.5</v>
      </c>
      <c r="B68" s="3">
        <v>2635532</v>
      </c>
      <c r="C68" s="3">
        <v>200</v>
      </c>
      <c r="D68" s="3">
        <v>133</v>
      </c>
      <c r="E68" s="5">
        <v>7.5889999999999993E-5</v>
      </c>
      <c r="F68" s="5">
        <v>5.0460000000000001E-5</v>
      </c>
      <c r="G68" s="5">
        <v>38150</v>
      </c>
      <c r="H68" s="91">
        <v>39.76</v>
      </c>
      <c r="I68" s="5">
        <v>10.199999999999999</v>
      </c>
      <c r="J68" s="5">
        <v>3.9239999999999999</v>
      </c>
      <c r="K68" s="5">
        <v>1.4630000000000001E-3</v>
      </c>
      <c r="L68" s="5">
        <v>322.89999999999998</v>
      </c>
      <c r="M68" s="5">
        <v>1301</v>
      </c>
      <c r="N68" s="5">
        <v>60.85</v>
      </c>
      <c r="O68" s="5">
        <v>1362</v>
      </c>
      <c r="P68" s="26">
        <v>3.2150000000000001E-4</v>
      </c>
    </row>
    <row r="69" spans="1:16" ht="15" thickBot="1" x14ac:dyDescent="0.25">
      <c r="A69" s="6">
        <v>5</v>
      </c>
      <c r="B69" s="8">
        <v>34954620</v>
      </c>
      <c r="C69" s="8">
        <v>200</v>
      </c>
      <c r="D69" s="8">
        <v>131</v>
      </c>
      <c r="E69" s="7">
        <v>5.7219999999999996E-6</v>
      </c>
      <c r="F69" s="7">
        <v>3.7479999999999999E-6</v>
      </c>
      <c r="G69" s="7">
        <v>37730</v>
      </c>
      <c r="H69" s="92">
        <v>7.0209999999999999</v>
      </c>
      <c r="I69" s="7">
        <v>2.1890000000000001</v>
      </c>
      <c r="J69" s="7">
        <v>1.4159999999999999</v>
      </c>
      <c r="K69" s="7">
        <v>1.428E-4</v>
      </c>
      <c r="L69" s="7">
        <v>322.89999999999998</v>
      </c>
      <c r="M69" s="7">
        <v>1301</v>
      </c>
      <c r="N69" s="7">
        <v>46.34</v>
      </c>
      <c r="O69" s="7">
        <v>1348</v>
      </c>
      <c r="P69" s="27">
        <v>1.85E-4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FFAF-96C2-414F-80A5-BF9B88802543}">
  <dimension ref="A1:AO147"/>
  <sheetViews>
    <sheetView topLeftCell="A96" zoomScaleNormal="100" workbookViewId="0">
      <selection activeCell="AG125" sqref="AG125"/>
    </sheetView>
  </sheetViews>
  <sheetFormatPr defaultRowHeight="14.25" x14ac:dyDescent="0.2"/>
  <cols>
    <col min="1" max="21" width="9" style="96"/>
    <col min="22" max="22" width="9.75" style="96" customWidth="1"/>
    <col min="23" max="16384" width="9" style="96"/>
  </cols>
  <sheetData>
    <row r="1" spans="1:41" ht="15" thickBot="1" x14ac:dyDescent="0.25">
      <c r="A1" s="96" t="s">
        <v>221</v>
      </c>
      <c r="E1" s="96" t="s">
        <v>236</v>
      </c>
      <c r="H1" s="96" t="s">
        <v>237</v>
      </c>
      <c r="I1" s="96" t="s">
        <v>238</v>
      </c>
      <c r="J1" s="96" t="s">
        <v>239</v>
      </c>
      <c r="T1" s="96" t="s">
        <v>219</v>
      </c>
      <c r="X1" s="96" t="s">
        <v>242</v>
      </c>
    </row>
    <row r="2" spans="1:41" x14ac:dyDescent="0.2">
      <c r="A2" s="97" t="s">
        <v>130</v>
      </c>
      <c r="B2" s="98" t="s">
        <v>133</v>
      </c>
      <c r="C2" s="98" t="s">
        <v>132</v>
      </c>
      <c r="D2" s="98" t="s">
        <v>183</v>
      </c>
      <c r="E2" s="98" t="s">
        <v>131</v>
      </c>
      <c r="F2" s="98" t="s">
        <v>184</v>
      </c>
      <c r="G2" s="98" t="s">
        <v>134</v>
      </c>
      <c r="H2" s="98" t="s">
        <v>135</v>
      </c>
      <c r="I2" s="98" t="s">
        <v>228</v>
      </c>
      <c r="J2" s="98" t="s">
        <v>235</v>
      </c>
      <c r="K2" s="98" t="s">
        <v>136</v>
      </c>
      <c r="L2" s="98" t="s">
        <v>156</v>
      </c>
      <c r="M2" s="98" t="s">
        <v>185</v>
      </c>
      <c r="N2" s="98" t="s">
        <v>149</v>
      </c>
      <c r="O2" s="98" t="s">
        <v>186</v>
      </c>
      <c r="P2" s="98" t="s">
        <v>146</v>
      </c>
      <c r="Q2" s="98" t="s">
        <v>187</v>
      </c>
      <c r="R2" s="99" t="s">
        <v>138</v>
      </c>
      <c r="T2" s="97" t="s">
        <v>130</v>
      </c>
      <c r="U2" s="98" t="s">
        <v>133</v>
      </c>
      <c r="V2" s="98" t="s">
        <v>132</v>
      </c>
      <c r="W2" s="98" t="s">
        <v>183</v>
      </c>
      <c r="X2" s="98" t="s">
        <v>131</v>
      </c>
      <c r="Y2" s="98" t="s">
        <v>184</v>
      </c>
      <c r="Z2" s="98" t="s">
        <v>134</v>
      </c>
      <c r="AA2" s="98" t="s">
        <v>135</v>
      </c>
      <c r="AB2" s="98" t="s">
        <v>228</v>
      </c>
      <c r="AC2" s="98" t="s">
        <v>235</v>
      </c>
      <c r="AD2" s="98" t="s">
        <v>136</v>
      </c>
      <c r="AE2" s="98" t="s">
        <v>156</v>
      </c>
      <c r="AF2" s="98" t="s">
        <v>185</v>
      </c>
      <c r="AG2" s="98" t="s">
        <v>149</v>
      </c>
      <c r="AH2" s="98" t="s">
        <v>186</v>
      </c>
      <c r="AI2" s="98" t="s">
        <v>146</v>
      </c>
      <c r="AJ2" s="98" t="s">
        <v>187</v>
      </c>
      <c r="AK2" s="99" t="s">
        <v>138</v>
      </c>
    </row>
    <row r="3" spans="1:41" x14ac:dyDescent="0.2">
      <c r="A3" s="100">
        <v>0</v>
      </c>
      <c r="B3" s="22">
        <v>10000</v>
      </c>
      <c r="C3" s="22">
        <v>9455</v>
      </c>
      <c r="D3" s="22">
        <v>9433</v>
      </c>
      <c r="E3" s="93">
        <v>0.94550000000000001</v>
      </c>
      <c r="F3" s="93">
        <v>0.94330000000000003</v>
      </c>
      <c r="G3" s="93">
        <v>1063000</v>
      </c>
      <c r="H3" s="93">
        <v>17170</v>
      </c>
      <c r="I3" s="93">
        <v>2474</v>
      </c>
      <c r="J3" s="93">
        <f>H3+I3</f>
        <v>19644</v>
      </c>
      <c r="K3" s="93">
        <v>4634</v>
      </c>
      <c r="L3" s="93">
        <v>1339</v>
      </c>
      <c r="M3" s="93">
        <v>0.9345</v>
      </c>
      <c r="N3" s="93">
        <v>323.39999999999998</v>
      </c>
      <c r="O3" s="93">
        <v>1303</v>
      </c>
      <c r="P3" s="93">
        <v>9213</v>
      </c>
      <c r="Q3" s="93">
        <v>10520</v>
      </c>
      <c r="R3" s="101">
        <v>3.1830000000000001E-3</v>
      </c>
      <c r="T3" s="100">
        <v>0</v>
      </c>
      <c r="U3" s="22">
        <v>10000</v>
      </c>
      <c r="V3" s="22">
        <v>7817</v>
      </c>
      <c r="W3" s="22">
        <v>7787</v>
      </c>
      <c r="X3" s="93">
        <v>0.78169999999999995</v>
      </c>
      <c r="Y3" s="93">
        <v>0.77869999999999995</v>
      </c>
      <c r="Z3" s="93">
        <v>23930000</v>
      </c>
      <c r="AA3" s="93">
        <v>136700</v>
      </c>
      <c r="AB3" s="93">
        <v>8735</v>
      </c>
      <c r="AC3" s="93">
        <f>AA3+AB3</f>
        <v>145435</v>
      </c>
      <c r="AD3" s="93">
        <v>90010</v>
      </c>
      <c r="AE3" s="93">
        <v>7600</v>
      </c>
      <c r="AF3" s="93">
        <v>0.87570000000000003</v>
      </c>
      <c r="AG3" s="93">
        <v>681.7</v>
      </c>
      <c r="AH3" s="93">
        <v>1705</v>
      </c>
      <c r="AI3" s="93">
        <v>266500</v>
      </c>
      <c r="AJ3" s="93">
        <v>268200</v>
      </c>
      <c r="AK3" s="101">
        <v>0.11360000000000001</v>
      </c>
    </row>
    <row r="4" spans="1:41" x14ac:dyDescent="0.2">
      <c r="A4" s="100">
        <v>0.5</v>
      </c>
      <c r="B4" s="22">
        <v>10000</v>
      </c>
      <c r="C4" s="22">
        <v>8648</v>
      </c>
      <c r="D4" s="22">
        <v>8598</v>
      </c>
      <c r="E4" s="93">
        <v>0.86480000000000001</v>
      </c>
      <c r="F4" s="93">
        <v>0.85980000000000001</v>
      </c>
      <c r="G4" s="93">
        <v>1036000</v>
      </c>
      <c r="H4" s="93">
        <v>16710</v>
      </c>
      <c r="I4" s="93">
        <v>2439</v>
      </c>
      <c r="J4" s="93">
        <f t="shared" ref="J4:J15" si="0">H4+I4</f>
        <v>19149</v>
      </c>
      <c r="K4" s="93">
        <v>4512</v>
      </c>
      <c r="L4" s="93">
        <v>1303</v>
      </c>
      <c r="M4" s="93">
        <v>0.9093</v>
      </c>
      <c r="N4" s="93">
        <v>323.2</v>
      </c>
      <c r="O4" s="93">
        <v>1303</v>
      </c>
      <c r="P4" s="93">
        <v>8969</v>
      </c>
      <c r="Q4" s="93">
        <v>10270</v>
      </c>
      <c r="R4" s="101">
        <v>5.1630000000000001E-3</v>
      </c>
      <c r="T4" s="100">
        <v>0.5</v>
      </c>
      <c r="U4" s="22">
        <v>10000</v>
      </c>
      <c r="V4" s="22">
        <v>5982</v>
      </c>
      <c r="W4" s="22">
        <v>5926</v>
      </c>
      <c r="X4" s="93">
        <v>0.59819999999999995</v>
      </c>
      <c r="Y4" s="93">
        <v>0.59260000000000002</v>
      </c>
      <c r="Z4" s="93">
        <v>21030000</v>
      </c>
      <c r="AA4" s="93">
        <v>120400</v>
      </c>
      <c r="AB4" s="93">
        <v>7828</v>
      </c>
      <c r="AC4" s="93">
        <f t="shared" ref="AC4:AC15" si="1">AA4+AB4</f>
        <v>128228</v>
      </c>
      <c r="AD4" s="93">
        <v>79090</v>
      </c>
      <c r="AE4" s="93">
        <v>6690</v>
      </c>
      <c r="AF4" s="93">
        <v>0.76719999999999999</v>
      </c>
      <c r="AG4" s="93">
        <v>682.4</v>
      </c>
      <c r="AH4" s="93">
        <v>1707</v>
      </c>
      <c r="AI4" s="93">
        <v>233900</v>
      </c>
      <c r="AJ4" s="93">
        <v>235600</v>
      </c>
      <c r="AK4" s="101">
        <v>0.1016</v>
      </c>
    </row>
    <row r="5" spans="1:41" x14ac:dyDescent="0.2">
      <c r="A5" s="100">
        <v>1</v>
      </c>
      <c r="B5" s="22">
        <v>10000</v>
      </c>
      <c r="C5" s="22">
        <v>7104</v>
      </c>
      <c r="D5" s="22">
        <v>7020</v>
      </c>
      <c r="E5" s="93">
        <v>0.71040000000000003</v>
      </c>
      <c r="F5" s="93">
        <v>0.70199999999999996</v>
      </c>
      <c r="G5" s="93">
        <v>955200</v>
      </c>
      <c r="H5" s="93">
        <v>15380</v>
      </c>
      <c r="I5" s="93">
        <v>2336</v>
      </c>
      <c r="J5" s="93">
        <f t="shared" si="0"/>
        <v>17716</v>
      </c>
      <c r="K5" s="93">
        <v>4147</v>
      </c>
      <c r="L5" s="93">
        <v>1199</v>
      </c>
      <c r="M5" s="93">
        <v>0.83440000000000003</v>
      </c>
      <c r="N5" s="93">
        <v>322.7</v>
      </c>
      <c r="O5" s="93">
        <v>1300</v>
      </c>
      <c r="P5" s="93">
        <v>8242</v>
      </c>
      <c r="Q5" s="93">
        <v>9542</v>
      </c>
      <c r="R5" s="101">
        <v>4.254E-3</v>
      </c>
      <c r="T5" s="100">
        <v>1</v>
      </c>
      <c r="U5" s="22">
        <v>10000</v>
      </c>
      <c r="V5" s="22">
        <v>3847</v>
      </c>
      <c r="W5" s="22">
        <v>3776</v>
      </c>
      <c r="X5" s="93">
        <v>0.38469999999999999</v>
      </c>
      <c r="Y5" s="93">
        <v>0.37759999999999999</v>
      </c>
      <c r="Z5" s="93">
        <v>16400000</v>
      </c>
      <c r="AA5" s="93">
        <v>94170</v>
      </c>
      <c r="AB5" s="93">
        <v>6370</v>
      </c>
      <c r="AC5" s="93">
        <f t="shared" si="1"/>
        <v>100540</v>
      </c>
      <c r="AD5" s="93">
        <v>61670</v>
      </c>
      <c r="AE5" s="93">
        <v>5235</v>
      </c>
      <c r="AF5" s="93">
        <v>0.59540000000000004</v>
      </c>
      <c r="AG5" s="93">
        <v>681.9</v>
      </c>
      <c r="AH5" s="93">
        <v>1706</v>
      </c>
      <c r="AI5" s="93">
        <v>182100</v>
      </c>
      <c r="AJ5" s="93">
        <v>183800</v>
      </c>
      <c r="AK5" s="101">
        <v>7.7840000000000006E-2</v>
      </c>
    </row>
    <row r="6" spans="1:41" x14ac:dyDescent="0.2">
      <c r="A6" s="100">
        <v>1.5</v>
      </c>
      <c r="B6" s="22">
        <v>10000</v>
      </c>
      <c r="C6" s="22">
        <v>4883</v>
      </c>
      <c r="D6" s="22">
        <v>4776</v>
      </c>
      <c r="E6" s="93">
        <v>0.48830000000000001</v>
      </c>
      <c r="F6" s="93">
        <v>0.47760000000000002</v>
      </c>
      <c r="G6" s="93">
        <v>811100</v>
      </c>
      <c r="H6" s="93">
        <v>12970</v>
      </c>
      <c r="I6" s="93">
        <v>2147</v>
      </c>
      <c r="J6" s="93">
        <f t="shared" si="0"/>
        <v>15117</v>
      </c>
      <c r="K6" s="93">
        <v>3495</v>
      </c>
      <c r="L6" s="93">
        <v>1012</v>
      </c>
      <c r="M6" s="93">
        <v>0.7016</v>
      </c>
      <c r="N6" s="93">
        <v>323.2</v>
      </c>
      <c r="O6" s="93">
        <v>1303</v>
      </c>
      <c r="P6" s="93">
        <v>6945</v>
      </c>
      <c r="Q6" s="93">
        <v>8248</v>
      </c>
      <c r="R6" s="101">
        <v>4.4039999999999999E-3</v>
      </c>
      <c r="T6" s="100">
        <v>1.5</v>
      </c>
      <c r="U6" s="22">
        <v>10000</v>
      </c>
      <c r="V6" s="22">
        <v>1808</v>
      </c>
      <c r="W6" s="22">
        <v>1757</v>
      </c>
      <c r="X6" s="93">
        <v>0.18079999999999999</v>
      </c>
      <c r="Y6" s="93">
        <v>0.1757</v>
      </c>
      <c r="Z6" s="93">
        <v>10140000</v>
      </c>
      <c r="AA6" s="93">
        <v>58570</v>
      </c>
      <c r="AB6" s="93">
        <v>4393</v>
      </c>
      <c r="AC6" s="93">
        <f t="shared" si="1"/>
        <v>62963</v>
      </c>
      <c r="AD6" s="93">
        <v>38080</v>
      </c>
      <c r="AE6" s="93">
        <v>3257</v>
      </c>
      <c r="AF6" s="93">
        <v>0.3634</v>
      </c>
      <c r="AG6" s="93">
        <v>682.3</v>
      </c>
      <c r="AH6" s="93">
        <v>1707</v>
      </c>
      <c r="AI6" s="93">
        <v>112000</v>
      </c>
      <c r="AJ6" s="93">
        <v>113700</v>
      </c>
      <c r="AK6" s="101">
        <v>4.7440000000000003E-2</v>
      </c>
    </row>
    <row r="7" spans="1:41" x14ac:dyDescent="0.2">
      <c r="A7" s="100">
        <v>2</v>
      </c>
      <c r="B7" s="22">
        <v>10000</v>
      </c>
      <c r="C7" s="22">
        <v>2723</v>
      </c>
      <c r="D7" s="22">
        <v>2612</v>
      </c>
      <c r="E7" s="93">
        <v>0.27229999999999999</v>
      </c>
      <c r="F7" s="93">
        <v>0.26119999999999999</v>
      </c>
      <c r="G7" s="93">
        <v>596600</v>
      </c>
      <c r="H7" s="93">
        <v>9387</v>
      </c>
      <c r="I7" s="93">
        <v>1869</v>
      </c>
      <c r="J7" s="93">
        <f t="shared" si="0"/>
        <v>11256</v>
      </c>
      <c r="K7" s="93">
        <v>2525</v>
      </c>
      <c r="L7" s="93">
        <v>732.6</v>
      </c>
      <c r="M7" s="93">
        <v>0.50409999999999999</v>
      </c>
      <c r="N7" s="93">
        <v>323.10000000000002</v>
      </c>
      <c r="O7" s="93">
        <v>1302</v>
      </c>
      <c r="P7" s="93">
        <v>5018</v>
      </c>
      <c r="Q7" s="93">
        <v>6320</v>
      </c>
      <c r="R7" s="101">
        <v>3.467E-3</v>
      </c>
      <c r="T7" s="100">
        <v>2</v>
      </c>
      <c r="U7" s="22">
        <v>10000</v>
      </c>
      <c r="V7" s="22">
        <v>659</v>
      </c>
      <c r="W7" s="22">
        <v>631</v>
      </c>
      <c r="X7" s="93">
        <v>6.59E-2</v>
      </c>
      <c r="Y7" s="93">
        <v>6.3100000000000003E-2</v>
      </c>
      <c r="Z7" s="93">
        <v>5120000</v>
      </c>
      <c r="AA7" s="93">
        <v>29740</v>
      </c>
      <c r="AB7" s="93">
        <v>2790</v>
      </c>
      <c r="AC7" s="93">
        <f t="shared" si="1"/>
        <v>32530</v>
      </c>
      <c r="AD7" s="93">
        <v>19130</v>
      </c>
      <c r="AE7" s="93">
        <v>1654</v>
      </c>
      <c r="AF7" s="93">
        <v>0.1797</v>
      </c>
      <c r="AG7" s="93">
        <v>681.8</v>
      </c>
      <c r="AH7" s="93">
        <v>1706</v>
      </c>
      <c r="AI7" s="93">
        <v>56000</v>
      </c>
      <c r="AJ7" s="93">
        <v>57700</v>
      </c>
      <c r="AK7" s="101">
        <v>2.664E-2</v>
      </c>
      <c r="AM7" s="93"/>
      <c r="AN7" s="93"/>
      <c r="AO7" s="93"/>
    </row>
    <row r="8" spans="1:41" x14ac:dyDescent="0.2">
      <c r="A8" s="100">
        <v>2.5</v>
      </c>
      <c r="B8" s="22">
        <v>10000</v>
      </c>
      <c r="C8" s="22">
        <v>1109</v>
      </c>
      <c r="D8" s="22">
        <v>1045</v>
      </c>
      <c r="E8" s="93">
        <v>0.1109</v>
      </c>
      <c r="F8" s="93">
        <v>0.1045</v>
      </c>
      <c r="G8" s="93">
        <v>366000</v>
      </c>
      <c r="H8" s="93">
        <v>5533</v>
      </c>
      <c r="I8" s="93">
        <v>1567</v>
      </c>
      <c r="J8" s="93">
        <f t="shared" si="0"/>
        <v>7100</v>
      </c>
      <c r="K8" s="93">
        <v>1482</v>
      </c>
      <c r="L8" s="93">
        <v>432.1</v>
      </c>
      <c r="M8" s="93">
        <v>0.29330000000000001</v>
      </c>
      <c r="N8" s="93">
        <v>322.89999999999998</v>
      </c>
      <c r="O8" s="93">
        <v>1301</v>
      </c>
      <c r="P8" s="93">
        <v>2951</v>
      </c>
      <c r="Q8" s="93">
        <v>4252</v>
      </c>
      <c r="R8" s="101">
        <v>9.7659999999999999E-4</v>
      </c>
      <c r="T8" s="100">
        <v>2.5</v>
      </c>
      <c r="U8" s="22">
        <v>10000</v>
      </c>
      <c r="V8" s="22">
        <v>143</v>
      </c>
      <c r="W8" s="22">
        <v>127</v>
      </c>
      <c r="X8" s="93">
        <v>1.43E-2</v>
      </c>
      <c r="Y8" s="93">
        <v>1.2699999999999999E-2</v>
      </c>
      <c r="Z8" s="93">
        <v>1974000</v>
      </c>
      <c r="AA8" s="93">
        <v>11430</v>
      </c>
      <c r="AB8" s="93">
        <v>1771</v>
      </c>
      <c r="AC8" s="93">
        <f t="shared" si="1"/>
        <v>13201</v>
      </c>
      <c r="AD8" s="93">
        <v>7222</v>
      </c>
      <c r="AE8" s="93">
        <v>636.29999999999995</v>
      </c>
      <c r="AF8" s="93">
        <v>6.6100000000000006E-2</v>
      </c>
      <c r="AG8" s="93">
        <v>681.7</v>
      </c>
      <c r="AH8" s="93">
        <v>1705</v>
      </c>
      <c r="AI8" s="93">
        <v>20980</v>
      </c>
      <c r="AJ8" s="93">
        <v>22690</v>
      </c>
      <c r="AK8" s="101">
        <v>8.2609999999999992E-3</v>
      </c>
      <c r="AM8" s="93"/>
      <c r="AN8" s="93"/>
      <c r="AO8" s="93"/>
    </row>
    <row r="9" spans="1:41" x14ac:dyDescent="0.2">
      <c r="A9" s="100">
        <v>3</v>
      </c>
      <c r="B9" s="22">
        <v>10000</v>
      </c>
      <c r="C9" s="22">
        <v>338</v>
      </c>
      <c r="D9" s="22">
        <v>306</v>
      </c>
      <c r="E9" s="93">
        <v>3.3799999999999997E-2</v>
      </c>
      <c r="F9" s="93">
        <v>3.0599999999999999E-2</v>
      </c>
      <c r="G9" s="93">
        <v>195900</v>
      </c>
      <c r="H9" s="93">
        <v>2673</v>
      </c>
      <c r="I9" s="93">
        <v>1344</v>
      </c>
      <c r="J9" s="93">
        <f t="shared" si="0"/>
        <v>4017</v>
      </c>
      <c r="K9" s="93">
        <v>712.1</v>
      </c>
      <c r="L9" s="93">
        <v>209.2</v>
      </c>
      <c r="M9" s="93">
        <v>0.13880000000000001</v>
      </c>
      <c r="N9" s="93">
        <v>322.89999999999998</v>
      </c>
      <c r="O9" s="93">
        <v>1301</v>
      </c>
      <c r="P9" s="93">
        <v>1431</v>
      </c>
      <c r="Q9" s="93">
        <v>2732</v>
      </c>
      <c r="R9" s="101">
        <v>8.3299999999999997E-4</v>
      </c>
      <c r="T9" s="100">
        <v>3</v>
      </c>
      <c r="U9" s="22">
        <v>10000</v>
      </c>
      <c r="V9" s="22">
        <v>23</v>
      </c>
      <c r="W9" s="22">
        <v>19</v>
      </c>
      <c r="X9" s="93">
        <v>2.3E-3</v>
      </c>
      <c r="Y9" s="93">
        <v>1.9E-3</v>
      </c>
      <c r="Z9" s="93">
        <v>529600</v>
      </c>
      <c r="AA9" s="93">
        <v>2857</v>
      </c>
      <c r="AB9" s="93">
        <v>1295</v>
      </c>
      <c r="AC9" s="93">
        <f t="shared" si="1"/>
        <v>4152</v>
      </c>
      <c r="AD9" s="93">
        <v>1739</v>
      </c>
      <c r="AE9" s="93">
        <v>159.6</v>
      </c>
      <c r="AF9" s="93">
        <v>1.5100000000000001E-2</v>
      </c>
      <c r="AG9" s="93">
        <v>682.5</v>
      </c>
      <c r="AH9" s="93">
        <v>1707</v>
      </c>
      <c r="AI9" s="93">
        <v>4994</v>
      </c>
      <c r="AJ9" s="93">
        <v>6701</v>
      </c>
      <c r="AK9" s="101">
        <v>2.4620000000000002E-3</v>
      </c>
      <c r="AM9" s="93"/>
      <c r="AN9" s="93"/>
      <c r="AO9" s="93"/>
    </row>
    <row r="10" spans="1:41" x14ac:dyDescent="0.2">
      <c r="A10" s="100">
        <v>3.5</v>
      </c>
      <c r="B10" s="22">
        <v>10000</v>
      </c>
      <c r="C10" s="22">
        <v>67</v>
      </c>
      <c r="D10" s="22">
        <v>60</v>
      </c>
      <c r="E10" s="93">
        <v>6.7000000000000002E-3</v>
      </c>
      <c r="F10" s="93">
        <v>6.0000000000000001E-3</v>
      </c>
      <c r="G10" s="93">
        <v>90360</v>
      </c>
      <c r="H10" s="93">
        <v>889.8</v>
      </c>
      <c r="I10" s="93">
        <v>1205</v>
      </c>
      <c r="J10" s="93">
        <f t="shared" si="0"/>
        <v>2094.8000000000002</v>
      </c>
      <c r="K10" s="93">
        <v>234.4</v>
      </c>
      <c r="L10" s="93">
        <v>70.13</v>
      </c>
      <c r="M10" s="93">
        <v>4.4400000000000002E-2</v>
      </c>
      <c r="N10" s="93">
        <v>322.8</v>
      </c>
      <c r="O10" s="93">
        <v>1301</v>
      </c>
      <c r="P10" s="93">
        <v>494.2</v>
      </c>
      <c r="Q10" s="93">
        <v>1795</v>
      </c>
      <c r="R10" s="101">
        <v>3.8670000000000002E-4</v>
      </c>
      <c r="T10" s="100">
        <v>3.5</v>
      </c>
      <c r="U10" s="22">
        <v>10000</v>
      </c>
      <c r="V10" s="22">
        <v>6</v>
      </c>
      <c r="W10" s="22">
        <v>4</v>
      </c>
      <c r="X10" s="93">
        <v>5.9999999999999995E-4</v>
      </c>
      <c r="Y10" s="93">
        <v>4.0000000000000002E-4</v>
      </c>
      <c r="Z10" s="93">
        <v>157100</v>
      </c>
      <c r="AA10" s="93">
        <v>551</v>
      </c>
      <c r="AB10" s="93">
        <v>1165</v>
      </c>
      <c r="AC10" s="93">
        <f t="shared" si="1"/>
        <v>1716</v>
      </c>
      <c r="AD10" s="93">
        <v>315.5</v>
      </c>
      <c r="AE10" s="93">
        <v>31.38</v>
      </c>
      <c r="AF10" s="93">
        <v>2.5000000000000001E-3</v>
      </c>
      <c r="AG10" s="93">
        <v>681.8</v>
      </c>
      <c r="AH10" s="93">
        <v>1706</v>
      </c>
      <c r="AI10" s="93">
        <v>915.7</v>
      </c>
      <c r="AJ10" s="93">
        <v>2621</v>
      </c>
      <c r="AK10" s="101">
        <v>7.4310000000000001E-4</v>
      </c>
      <c r="AM10" s="93"/>
      <c r="AN10" s="93"/>
      <c r="AO10" s="93"/>
    </row>
    <row r="11" spans="1:41" x14ac:dyDescent="0.2">
      <c r="A11" s="100">
        <v>4</v>
      </c>
      <c r="B11" s="22">
        <v>10000</v>
      </c>
      <c r="C11" s="22">
        <v>10</v>
      </c>
      <c r="D11" s="22">
        <v>8</v>
      </c>
      <c r="E11" s="93">
        <v>1E-3</v>
      </c>
      <c r="F11" s="93">
        <v>8.0000000000000004E-4</v>
      </c>
      <c r="G11" s="93">
        <v>49990</v>
      </c>
      <c r="H11" s="93">
        <v>200.6</v>
      </c>
      <c r="I11" s="93">
        <v>1149</v>
      </c>
      <c r="J11" s="93">
        <f t="shared" si="0"/>
        <v>1349.6</v>
      </c>
      <c r="K11" s="93">
        <v>51.54</v>
      </c>
      <c r="L11" s="93">
        <v>16.420000000000002</v>
      </c>
      <c r="M11" s="93">
        <v>8.9999999999999993E-3</v>
      </c>
      <c r="N11" s="93">
        <v>322.60000000000002</v>
      </c>
      <c r="O11" s="93">
        <v>1300</v>
      </c>
      <c r="P11" s="93">
        <v>139</v>
      </c>
      <c r="Q11" s="93">
        <v>1439</v>
      </c>
      <c r="R11" s="101">
        <v>4.3590000000000002E-4</v>
      </c>
      <c r="T11" s="100">
        <v>4</v>
      </c>
      <c r="U11" s="22">
        <v>10000</v>
      </c>
      <c r="V11" s="22">
        <v>0</v>
      </c>
      <c r="W11" s="22">
        <v>0</v>
      </c>
      <c r="X11" s="93">
        <v>0</v>
      </c>
      <c r="Y11" s="93">
        <v>0</v>
      </c>
      <c r="Z11" s="93">
        <v>79260</v>
      </c>
      <c r="AA11" s="93">
        <v>47.26</v>
      </c>
      <c r="AB11" s="93">
        <v>1138</v>
      </c>
      <c r="AC11" s="93">
        <f t="shared" si="1"/>
        <v>1185.26</v>
      </c>
      <c r="AD11" s="93">
        <v>15.84</v>
      </c>
      <c r="AE11" s="93">
        <v>3.391</v>
      </c>
      <c r="AF11" s="93">
        <v>0</v>
      </c>
      <c r="AG11" s="93">
        <v>682.7</v>
      </c>
      <c r="AH11" s="93">
        <v>1708</v>
      </c>
      <c r="AI11" s="93">
        <v>72.14</v>
      </c>
      <c r="AJ11" s="93">
        <v>1780</v>
      </c>
      <c r="AK11" s="101">
        <v>4.3659999999999999E-4</v>
      </c>
    </row>
    <row r="12" spans="1:41" x14ac:dyDescent="0.2">
      <c r="A12" s="100">
        <v>4.5</v>
      </c>
      <c r="B12" s="22">
        <v>10000</v>
      </c>
      <c r="C12" s="22">
        <v>0</v>
      </c>
      <c r="D12" s="22">
        <v>0</v>
      </c>
      <c r="E12" s="93">
        <v>0</v>
      </c>
      <c r="F12" s="93">
        <v>0</v>
      </c>
      <c r="G12" s="93">
        <v>39980</v>
      </c>
      <c r="H12" s="93">
        <v>24.92</v>
      </c>
      <c r="I12" s="93">
        <v>1136</v>
      </c>
      <c r="J12" s="93">
        <f t="shared" si="0"/>
        <v>1160.92</v>
      </c>
      <c r="K12" s="93">
        <v>6.0890000000000004</v>
      </c>
      <c r="L12" s="93">
        <v>2.766</v>
      </c>
      <c r="M12" s="93">
        <v>5.0000000000000001E-4</v>
      </c>
      <c r="N12" s="93">
        <v>322.60000000000002</v>
      </c>
      <c r="O12" s="93">
        <v>1300</v>
      </c>
      <c r="P12" s="93">
        <v>52.6</v>
      </c>
      <c r="Q12" s="93">
        <v>1353</v>
      </c>
      <c r="R12" s="101">
        <v>3.4400000000000001E-4</v>
      </c>
      <c r="T12" s="100">
        <v>4.5</v>
      </c>
      <c r="U12" s="22">
        <v>10000</v>
      </c>
      <c r="V12" s="22">
        <v>0</v>
      </c>
      <c r="W12" s="22">
        <v>0</v>
      </c>
      <c r="X12" s="93">
        <v>0</v>
      </c>
      <c r="Y12" s="93">
        <v>0</v>
      </c>
      <c r="Z12" s="93">
        <v>76230</v>
      </c>
      <c r="AA12" s="93">
        <v>10.63</v>
      </c>
      <c r="AB12" s="93">
        <v>1135</v>
      </c>
      <c r="AC12" s="93">
        <f t="shared" si="1"/>
        <v>1145.6300000000001</v>
      </c>
      <c r="AD12" s="93">
        <v>3.0590000000000002</v>
      </c>
      <c r="AE12" s="93">
        <v>1.403</v>
      </c>
      <c r="AF12" s="93">
        <v>0</v>
      </c>
      <c r="AG12" s="93">
        <v>681.3</v>
      </c>
      <c r="AH12" s="93">
        <v>1704</v>
      </c>
      <c r="AI12" s="93">
        <v>48.65</v>
      </c>
      <c r="AJ12" s="93">
        <v>1753</v>
      </c>
      <c r="AK12" s="101">
        <v>4.0769999999999999E-4</v>
      </c>
    </row>
    <row r="13" spans="1:41" x14ac:dyDescent="0.2">
      <c r="A13" s="100">
        <v>5</v>
      </c>
      <c r="B13" s="22">
        <v>10000</v>
      </c>
      <c r="C13" s="22">
        <v>0</v>
      </c>
      <c r="D13" s="22">
        <v>0</v>
      </c>
      <c r="E13" s="93">
        <v>0</v>
      </c>
      <c r="F13" s="93">
        <v>0</v>
      </c>
      <c r="G13" s="93">
        <v>39220</v>
      </c>
      <c r="H13" s="93">
        <v>8.0749999999999993</v>
      </c>
      <c r="I13" s="93">
        <v>1136</v>
      </c>
      <c r="J13" s="93">
        <f t="shared" si="0"/>
        <v>1144.075</v>
      </c>
      <c r="K13" s="93">
        <v>2.4740000000000002</v>
      </c>
      <c r="L13" s="93">
        <v>1.496</v>
      </c>
      <c r="M13" s="93">
        <v>2.0000000000000001E-4</v>
      </c>
      <c r="N13" s="93">
        <v>322.89999999999998</v>
      </c>
      <c r="O13" s="93">
        <v>1301</v>
      </c>
      <c r="P13" s="93">
        <v>46.91</v>
      </c>
      <c r="Q13" s="93">
        <v>1348</v>
      </c>
      <c r="R13" s="101">
        <v>3.4459999999999997E-4</v>
      </c>
      <c r="T13" s="100">
        <v>5</v>
      </c>
      <c r="U13" s="22">
        <v>10000</v>
      </c>
      <c r="V13" s="22">
        <v>0</v>
      </c>
      <c r="W13" s="22">
        <v>0</v>
      </c>
      <c r="X13" s="93">
        <v>0</v>
      </c>
      <c r="Y13" s="93">
        <v>0</v>
      </c>
      <c r="Z13" s="93">
        <v>75860</v>
      </c>
      <c r="AA13" s="93">
        <v>3.7850000000000001</v>
      </c>
      <c r="AB13" s="93">
        <v>1135</v>
      </c>
      <c r="AC13" s="93">
        <f t="shared" si="1"/>
        <v>1138.7850000000001</v>
      </c>
      <c r="AD13" s="93">
        <v>1.242</v>
      </c>
      <c r="AE13" s="93">
        <v>1.0680000000000001</v>
      </c>
      <c r="AF13" s="93">
        <v>0</v>
      </c>
      <c r="AG13" s="93">
        <v>681.6</v>
      </c>
      <c r="AH13" s="93">
        <v>1705</v>
      </c>
      <c r="AI13" s="93">
        <v>45.77</v>
      </c>
      <c r="AJ13" s="93">
        <v>1751</v>
      </c>
      <c r="AK13" s="101">
        <v>3.0709999999999998E-4</v>
      </c>
    </row>
    <row r="14" spans="1:41" x14ac:dyDescent="0.2">
      <c r="A14" s="100">
        <v>5.5</v>
      </c>
      <c r="B14" s="22">
        <v>10000</v>
      </c>
      <c r="C14" s="22">
        <v>0</v>
      </c>
      <c r="D14" s="22">
        <v>0</v>
      </c>
      <c r="E14" s="93">
        <v>0</v>
      </c>
      <c r="F14" s="93">
        <v>0</v>
      </c>
      <c r="G14" s="93">
        <v>39070</v>
      </c>
      <c r="H14" s="93">
        <v>3.8639999999999999</v>
      </c>
      <c r="I14" s="93">
        <v>1135</v>
      </c>
      <c r="J14" s="93">
        <f t="shared" si="0"/>
        <v>1138.864</v>
      </c>
      <c r="K14" s="93">
        <v>1.641</v>
      </c>
      <c r="L14" s="93">
        <v>1.208</v>
      </c>
      <c r="M14" s="93">
        <v>1E-4</v>
      </c>
      <c r="N14" s="93">
        <v>323.10000000000002</v>
      </c>
      <c r="O14" s="93">
        <v>1302</v>
      </c>
      <c r="P14" s="93">
        <v>45.58</v>
      </c>
      <c r="Q14" s="93">
        <v>1348</v>
      </c>
      <c r="R14" s="101">
        <v>3.434E-4</v>
      </c>
      <c r="T14" s="100">
        <v>5.5</v>
      </c>
      <c r="U14" s="22">
        <v>10000</v>
      </c>
      <c r="V14" s="22">
        <v>0</v>
      </c>
      <c r="W14" s="22">
        <v>0</v>
      </c>
      <c r="X14" s="93">
        <v>0</v>
      </c>
      <c r="Y14" s="93">
        <v>0</v>
      </c>
      <c r="Z14" s="93">
        <v>75960</v>
      </c>
      <c r="AA14" s="93">
        <v>2.3210000000000002</v>
      </c>
      <c r="AB14" s="93">
        <v>1135</v>
      </c>
      <c r="AC14" s="93">
        <f t="shared" si="1"/>
        <v>1137.3209999999999</v>
      </c>
      <c r="AD14" s="93">
        <v>1.087</v>
      </c>
      <c r="AE14" s="93">
        <v>1.0249999999999999</v>
      </c>
      <c r="AF14" s="93">
        <v>0</v>
      </c>
      <c r="AG14" s="93">
        <v>682.7</v>
      </c>
      <c r="AH14" s="93">
        <v>1708</v>
      </c>
      <c r="AI14" s="93">
        <v>45.6</v>
      </c>
      <c r="AJ14" s="93">
        <v>1754</v>
      </c>
      <c r="AK14" s="101">
        <v>1.12E-4</v>
      </c>
    </row>
    <row r="15" spans="1:41" ht="15" thickBot="1" x14ac:dyDescent="0.25">
      <c r="A15" s="102">
        <v>6</v>
      </c>
      <c r="B15" s="103">
        <v>10000</v>
      </c>
      <c r="C15" s="103">
        <v>0</v>
      </c>
      <c r="D15" s="103">
        <v>0</v>
      </c>
      <c r="E15" s="104">
        <v>0</v>
      </c>
      <c r="F15" s="104">
        <v>0</v>
      </c>
      <c r="G15" s="104">
        <v>38920</v>
      </c>
      <c r="H15" s="104">
        <v>0.86570000000000003</v>
      </c>
      <c r="I15" s="104">
        <v>1134</v>
      </c>
      <c r="J15" s="93">
        <f t="shared" si="0"/>
        <v>1134.8657000000001</v>
      </c>
      <c r="K15" s="104">
        <v>1.012</v>
      </c>
      <c r="L15" s="104">
        <v>1.0049999999999999</v>
      </c>
      <c r="M15" s="104">
        <v>0</v>
      </c>
      <c r="N15" s="104">
        <v>323</v>
      </c>
      <c r="O15" s="104">
        <v>1302</v>
      </c>
      <c r="P15" s="104">
        <v>44.43</v>
      </c>
      <c r="Q15" s="104">
        <v>1346</v>
      </c>
      <c r="R15" s="105">
        <v>3.3060000000000001E-4</v>
      </c>
      <c r="T15" s="102">
        <v>6</v>
      </c>
      <c r="U15" s="103">
        <v>10000</v>
      </c>
      <c r="V15" s="103">
        <v>0</v>
      </c>
      <c r="W15" s="103">
        <v>0</v>
      </c>
      <c r="X15" s="104">
        <v>0</v>
      </c>
      <c r="Y15" s="104">
        <v>0</v>
      </c>
      <c r="Z15" s="104">
        <v>75900</v>
      </c>
      <c r="AA15" s="104">
        <v>1.466</v>
      </c>
      <c r="AB15" s="104">
        <v>1134</v>
      </c>
      <c r="AC15" s="93">
        <f t="shared" si="1"/>
        <v>1135.4659999999999</v>
      </c>
      <c r="AD15" s="104">
        <v>1.0269999999999999</v>
      </c>
      <c r="AE15" s="104">
        <v>1.0069999999999999</v>
      </c>
      <c r="AF15" s="104">
        <v>0</v>
      </c>
      <c r="AG15" s="104">
        <v>682.4</v>
      </c>
      <c r="AH15" s="104">
        <v>1707</v>
      </c>
      <c r="AI15" s="104">
        <v>45.49</v>
      </c>
      <c r="AJ15" s="104">
        <v>1753</v>
      </c>
      <c r="AK15" s="105">
        <v>1.136E-4</v>
      </c>
    </row>
    <row r="16" spans="1:41" x14ac:dyDescent="0.2"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</row>
    <row r="17" spans="1:40" ht="15" thickBot="1" x14ac:dyDescent="0.25">
      <c r="A17" s="96" t="s">
        <v>230</v>
      </c>
      <c r="E17" s="96" t="s">
        <v>240</v>
      </c>
      <c r="T17" s="96" t="s">
        <v>232</v>
      </c>
      <c r="X17" s="96" t="s">
        <v>243</v>
      </c>
    </row>
    <row r="18" spans="1:40" x14ac:dyDescent="0.2">
      <c r="A18" s="97" t="s">
        <v>130</v>
      </c>
      <c r="B18" s="98" t="s">
        <v>133</v>
      </c>
      <c r="C18" s="98" t="s">
        <v>132</v>
      </c>
      <c r="D18" s="98" t="s">
        <v>183</v>
      </c>
      <c r="E18" s="98" t="s">
        <v>131</v>
      </c>
      <c r="F18" s="98" t="s">
        <v>184</v>
      </c>
      <c r="G18" s="98" t="s">
        <v>134</v>
      </c>
      <c r="H18" s="98" t="s">
        <v>135</v>
      </c>
      <c r="I18" s="98" t="s">
        <v>228</v>
      </c>
      <c r="J18" s="98" t="s">
        <v>235</v>
      </c>
      <c r="K18" s="98" t="s">
        <v>136</v>
      </c>
      <c r="L18" s="98" t="s">
        <v>156</v>
      </c>
      <c r="M18" s="98" t="s">
        <v>185</v>
      </c>
      <c r="N18" s="98" t="s">
        <v>149</v>
      </c>
      <c r="O18" s="98" t="s">
        <v>186</v>
      </c>
      <c r="P18" s="98" t="s">
        <v>146</v>
      </c>
      <c r="Q18" s="98" t="s">
        <v>187</v>
      </c>
      <c r="R18" s="99" t="s">
        <v>138</v>
      </c>
      <c r="T18" s="97" t="s">
        <v>130</v>
      </c>
      <c r="U18" s="98" t="s">
        <v>133</v>
      </c>
      <c r="V18" s="98" t="s">
        <v>132</v>
      </c>
      <c r="W18" s="98" t="s">
        <v>183</v>
      </c>
      <c r="X18" s="98" t="s">
        <v>131</v>
      </c>
      <c r="Y18" s="98" t="s">
        <v>184</v>
      </c>
      <c r="Z18" s="98" t="s">
        <v>134</v>
      </c>
      <c r="AA18" s="98" t="s">
        <v>135</v>
      </c>
      <c r="AB18" s="98" t="s">
        <v>228</v>
      </c>
      <c r="AC18" s="98" t="s">
        <v>235</v>
      </c>
      <c r="AD18" s="98" t="s">
        <v>136</v>
      </c>
      <c r="AE18" s="98" t="s">
        <v>156</v>
      </c>
      <c r="AF18" s="98" t="s">
        <v>185</v>
      </c>
      <c r="AG18" s="98" t="s">
        <v>149</v>
      </c>
      <c r="AH18" s="98" t="s">
        <v>186</v>
      </c>
      <c r="AI18" s="98" t="s">
        <v>146</v>
      </c>
      <c r="AJ18" s="98" t="s">
        <v>187</v>
      </c>
      <c r="AK18" s="99" t="s">
        <v>138</v>
      </c>
    </row>
    <row r="19" spans="1:40" x14ac:dyDescent="0.2">
      <c r="A19" s="100">
        <v>0</v>
      </c>
      <c r="B19" s="22">
        <v>10000</v>
      </c>
      <c r="C19" s="22">
        <v>9455</v>
      </c>
      <c r="D19" s="22">
        <v>9433</v>
      </c>
      <c r="E19" s="93">
        <v>0.94550000000000001</v>
      </c>
      <c r="F19" s="93">
        <v>0.94330000000000003</v>
      </c>
      <c r="G19" s="93">
        <v>1048000</v>
      </c>
      <c r="H19" s="93">
        <v>17170</v>
      </c>
      <c r="I19" s="93">
        <v>2511</v>
      </c>
      <c r="J19" s="93">
        <f>H19+I19</f>
        <v>19681</v>
      </c>
      <c r="K19" s="93">
        <v>4634</v>
      </c>
      <c r="L19" s="93">
        <v>1339</v>
      </c>
      <c r="M19" s="93">
        <v>0.9345</v>
      </c>
      <c r="N19" s="93">
        <v>218.8</v>
      </c>
      <c r="O19" s="93">
        <v>773.6</v>
      </c>
      <c r="P19" s="93">
        <v>9213</v>
      </c>
      <c r="Q19" s="93">
        <v>9987</v>
      </c>
      <c r="R19" s="101">
        <v>4.7369999999999999E-3</v>
      </c>
      <c r="T19" s="100">
        <v>0</v>
      </c>
      <c r="U19" s="22">
        <v>10000</v>
      </c>
      <c r="V19" s="22">
        <v>7817</v>
      </c>
      <c r="W19" s="22">
        <v>7787</v>
      </c>
      <c r="X19" s="93">
        <v>0.78169999999999995</v>
      </c>
      <c r="Y19" s="93">
        <v>0.77869999999999995</v>
      </c>
      <c r="Z19" s="93">
        <v>23890000</v>
      </c>
      <c r="AA19" s="93">
        <v>136700</v>
      </c>
      <c r="AB19" s="93">
        <v>8784</v>
      </c>
      <c r="AC19" s="93">
        <f>AA19+AB19</f>
        <v>145484</v>
      </c>
      <c r="AD19" s="93">
        <v>90010</v>
      </c>
      <c r="AE19" s="93">
        <v>7600</v>
      </c>
      <c r="AF19" s="93">
        <v>0.87570000000000003</v>
      </c>
      <c r="AG19" s="93">
        <v>436.5</v>
      </c>
      <c r="AH19" s="93">
        <v>883.4</v>
      </c>
      <c r="AI19" s="93">
        <v>266500</v>
      </c>
      <c r="AJ19" s="93">
        <v>267400</v>
      </c>
      <c r="AK19" s="101">
        <v>0.10539999999999999</v>
      </c>
    </row>
    <row r="20" spans="1:40" x14ac:dyDescent="0.2">
      <c r="A20" s="100">
        <v>0.5</v>
      </c>
      <c r="B20" s="22">
        <v>10000</v>
      </c>
      <c r="C20" s="22">
        <v>8648</v>
      </c>
      <c r="D20" s="22">
        <v>8598</v>
      </c>
      <c r="E20" s="93">
        <v>0.86480000000000001</v>
      </c>
      <c r="F20" s="93">
        <v>0.85980000000000001</v>
      </c>
      <c r="G20" s="93">
        <v>1021000</v>
      </c>
      <c r="H20" s="93">
        <v>16710</v>
      </c>
      <c r="I20" s="93">
        <v>2476</v>
      </c>
      <c r="J20" s="93">
        <f t="shared" ref="J20:J31" si="2">H20+I20</f>
        <v>19186</v>
      </c>
      <c r="K20" s="93">
        <v>4512</v>
      </c>
      <c r="L20" s="93">
        <v>1303</v>
      </c>
      <c r="M20" s="93">
        <v>0.9093</v>
      </c>
      <c r="N20" s="93">
        <v>218.7</v>
      </c>
      <c r="O20" s="93">
        <v>773.2</v>
      </c>
      <c r="P20" s="93">
        <v>8969</v>
      </c>
      <c r="Q20" s="93">
        <v>9742</v>
      </c>
      <c r="R20" s="101">
        <v>6.4669999999999997E-3</v>
      </c>
      <c r="T20" s="100">
        <v>0.5</v>
      </c>
      <c r="U20" s="22">
        <v>10000</v>
      </c>
      <c r="V20" s="22">
        <v>5982</v>
      </c>
      <c r="W20" s="22">
        <v>5926</v>
      </c>
      <c r="X20" s="93">
        <v>0.59819999999999995</v>
      </c>
      <c r="Y20" s="93">
        <v>0.59260000000000002</v>
      </c>
      <c r="Z20" s="93">
        <v>20990000</v>
      </c>
      <c r="AA20" s="93">
        <v>120400</v>
      </c>
      <c r="AB20" s="93">
        <v>7873</v>
      </c>
      <c r="AC20" s="93">
        <f t="shared" ref="AC20:AC31" si="3">AA20+AB20</f>
        <v>128273</v>
      </c>
      <c r="AD20" s="93">
        <v>79090</v>
      </c>
      <c r="AE20" s="93">
        <v>6690</v>
      </c>
      <c r="AF20" s="93">
        <v>0.76719999999999999</v>
      </c>
      <c r="AG20" s="93">
        <v>436.3</v>
      </c>
      <c r="AH20" s="93">
        <v>883.1</v>
      </c>
      <c r="AI20" s="93">
        <v>233900</v>
      </c>
      <c r="AJ20" s="93">
        <v>234800</v>
      </c>
      <c r="AK20" s="101">
        <v>9.8750000000000004E-2</v>
      </c>
    </row>
    <row r="21" spans="1:40" x14ac:dyDescent="0.2">
      <c r="A21" s="100">
        <v>1</v>
      </c>
      <c r="B21" s="22">
        <v>10000</v>
      </c>
      <c r="C21" s="22">
        <v>7104</v>
      </c>
      <c r="D21" s="22">
        <v>7020</v>
      </c>
      <c r="E21" s="93">
        <v>0.71040000000000003</v>
      </c>
      <c r="F21" s="93">
        <v>0.70199999999999996</v>
      </c>
      <c r="G21" s="93">
        <v>940500</v>
      </c>
      <c r="H21" s="93">
        <v>15380</v>
      </c>
      <c r="I21" s="93">
        <v>2372</v>
      </c>
      <c r="J21" s="93">
        <f t="shared" si="2"/>
        <v>17752</v>
      </c>
      <c r="K21" s="93">
        <v>4147</v>
      </c>
      <c r="L21" s="93">
        <v>1199</v>
      </c>
      <c r="M21" s="93">
        <v>0.83440000000000003</v>
      </c>
      <c r="N21" s="93">
        <v>218.9</v>
      </c>
      <c r="O21" s="93">
        <v>773.8</v>
      </c>
      <c r="P21" s="93">
        <v>8242</v>
      </c>
      <c r="Q21" s="93">
        <v>9015</v>
      </c>
      <c r="R21" s="101">
        <v>6.8659999999999997E-3</v>
      </c>
      <c r="T21" s="100">
        <v>1</v>
      </c>
      <c r="U21" s="22">
        <v>10000</v>
      </c>
      <c r="V21" s="22">
        <v>3847</v>
      </c>
      <c r="W21" s="22">
        <v>3776</v>
      </c>
      <c r="X21" s="93">
        <v>0.38469999999999999</v>
      </c>
      <c r="Y21" s="93">
        <v>0.37759999999999999</v>
      </c>
      <c r="Z21" s="93">
        <v>16370000</v>
      </c>
      <c r="AA21" s="93">
        <v>94170</v>
      </c>
      <c r="AB21" s="93">
        <v>6417</v>
      </c>
      <c r="AC21" s="93">
        <f t="shared" si="3"/>
        <v>100587</v>
      </c>
      <c r="AD21" s="93">
        <v>61670</v>
      </c>
      <c r="AE21" s="93">
        <v>5235</v>
      </c>
      <c r="AF21" s="93">
        <v>0.59540000000000004</v>
      </c>
      <c r="AG21" s="93">
        <v>436.4</v>
      </c>
      <c r="AH21" s="93">
        <v>883.2</v>
      </c>
      <c r="AI21" s="93">
        <v>182100</v>
      </c>
      <c r="AJ21" s="93">
        <v>183000</v>
      </c>
      <c r="AK21" s="101">
        <v>8.3349999999999994E-2</v>
      </c>
    </row>
    <row r="22" spans="1:40" x14ac:dyDescent="0.2">
      <c r="A22" s="100">
        <v>1.5</v>
      </c>
      <c r="B22" s="22">
        <v>10000</v>
      </c>
      <c r="C22" s="22">
        <v>4883</v>
      </c>
      <c r="D22" s="22">
        <v>4776</v>
      </c>
      <c r="E22" s="93">
        <v>0.48830000000000001</v>
      </c>
      <c r="F22" s="93">
        <v>0.47760000000000002</v>
      </c>
      <c r="G22" s="93">
        <v>796400</v>
      </c>
      <c r="H22" s="93">
        <v>12970</v>
      </c>
      <c r="I22" s="93">
        <v>2185</v>
      </c>
      <c r="J22" s="93">
        <f t="shared" si="2"/>
        <v>15155</v>
      </c>
      <c r="K22" s="93">
        <v>3495</v>
      </c>
      <c r="L22" s="93">
        <v>1012</v>
      </c>
      <c r="M22" s="93">
        <v>0.7016</v>
      </c>
      <c r="N22" s="93">
        <v>219.1</v>
      </c>
      <c r="O22" s="93">
        <v>774.7</v>
      </c>
      <c r="P22" s="93">
        <v>6945</v>
      </c>
      <c r="Q22" s="93">
        <v>7720</v>
      </c>
      <c r="R22" s="101">
        <v>4.594E-3</v>
      </c>
      <c r="T22" s="100">
        <v>1.5</v>
      </c>
      <c r="U22" s="22">
        <v>10000</v>
      </c>
      <c r="V22" s="22">
        <v>1808</v>
      </c>
      <c r="W22" s="22">
        <v>1757</v>
      </c>
      <c r="X22" s="93">
        <v>0.18079999999999999</v>
      </c>
      <c r="Y22" s="93">
        <v>0.1757</v>
      </c>
      <c r="Z22" s="93">
        <v>10110000</v>
      </c>
      <c r="AA22" s="93">
        <v>58570</v>
      </c>
      <c r="AB22" s="93">
        <v>4440</v>
      </c>
      <c r="AC22" s="93">
        <f t="shared" si="3"/>
        <v>63010</v>
      </c>
      <c r="AD22" s="93">
        <v>38080</v>
      </c>
      <c r="AE22" s="93">
        <v>3257</v>
      </c>
      <c r="AF22" s="93">
        <v>0.3634</v>
      </c>
      <c r="AG22" s="93">
        <v>436.7</v>
      </c>
      <c r="AH22" s="93">
        <v>883.7</v>
      </c>
      <c r="AI22" s="93">
        <v>112000</v>
      </c>
      <c r="AJ22" s="93">
        <v>112900</v>
      </c>
      <c r="AK22" s="101">
        <v>5.0189999999999999E-2</v>
      </c>
      <c r="AM22" s="93"/>
      <c r="AN22" s="93"/>
    </row>
    <row r="23" spans="1:40" x14ac:dyDescent="0.2">
      <c r="A23" s="100">
        <v>2</v>
      </c>
      <c r="B23" s="22">
        <v>10000</v>
      </c>
      <c r="C23" s="22">
        <v>2723</v>
      </c>
      <c r="D23" s="22">
        <v>2612</v>
      </c>
      <c r="E23" s="93">
        <v>0.27229999999999999</v>
      </c>
      <c r="F23" s="93">
        <v>0.26119999999999999</v>
      </c>
      <c r="G23" s="93">
        <v>581800</v>
      </c>
      <c r="H23" s="93">
        <v>9387</v>
      </c>
      <c r="I23" s="93">
        <v>1906</v>
      </c>
      <c r="J23" s="93">
        <f t="shared" si="2"/>
        <v>11293</v>
      </c>
      <c r="K23" s="93">
        <v>2525</v>
      </c>
      <c r="L23" s="93">
        <v>732.6</v>
      </c>
      <c r="M23" s="93">
        <v>0.50409999999999999</v>
      </c>
      <c r="N23" s="93">
        <v>218.7</v>
      </c>
      <c r="O23" s="93">
        <v>773.2</v>
      </c>
      <c r="P23" s="93">
        <v>5018</v>
      </c>
      <c r="Q23" s="93">
        <v>5791</v>
      </c>
      <c r="R23" s="101">
        <v>3.0479999999999999E-3</v>
      </c>
      <c r="T23" s="100">
        <v>2</v>
      </c>
      <c r="U23" s="22">
        <v>10000</v>
      </c>
      <c r="V23" s="22">
        <v>659</v>
      </c>
      <c r="W23" s="22">
        <v>631</v>
      </c>
      <c r="X23" s="93">
        <v>6.59E-2</v>
      </c>
      <c r="Y23" s="93">
        <v>6.3100000000000003E-2</v>
      </c>
      <c r="Z23" s="93">
        <v>5085000</v>
      </c>
      <c r="AA23" s="93">
        <v>29740</v>
      </c>
      <c r="AB23" s="93">
        <v>2836</v>
      </c>
      <c r="AC23" s="93">
        <f t="shared" si="3"/>
        <v>32576</v>
      </c>
      <c r="AD23" s="93">
        <v>19130</v>
      </c>
      <c r="AE23" s="93">
        <v>1654</v>
      </c>
      <c r="AF23" s="93">
        <v>0.1797</v>
      </c>
      <c r="AG23" s="93">
        <v>436.1</v>
      </c>
      <c r="AH23" s="93">
        <v>882.6</v>
      </c>
      <c r="AI23" s="93">
        <v>56000</v>
      </c>
      <c r="AJ23" s="93">
        <v>56880</v>
      </c>
      <c r="AK23" s="101">
        <v>2.0920000000000001E-2</v>
      </c>
      <c r="AM23" s="93"/>
      <c r="AN23" s="93"/>
    </row>
    <row r="24" spans="1:40" x14ac:dyDescent="0.2">
      <c r="A24" s="100">
        <v>2.5</v>
      </c>
      <c r="B24" s="22">
        <v>10000</v>
      </c>
      <c r="C24" s="22">
        <v>1109</v>
      </c>
      <c r="D24" s="22">
        <v>1045</v>
      </c>
      <c r="E24" s="93">
        <v>0.1109</v>
      </c>
      <c r="F24" s="93">
        <v>0.1045</v>
      </c>
      <c r="G24" s="93">
        <v>351300</v>
      </c>
      <c r="H24" s="93">
        <v>5533</v>
      </c>
      <c r="I24" s="93">
        <v>1605</v>
      </c>
      <c r="J24" s="93">
        <f t="shared" si="2"/>
        <v>7138</v>
      </c>
      <c r="K24" s="93">
        <v>1482</v>
      </c>
      <c r="L24" s="93">
        <v>432.1</v>
      </c>
      <c r="M24" s="93">
        <v>0.29330000000000001</v>
      </c>
      <c r="N24" s="93">
        <v>218.6</v>
      </c>
      <c r="O24" s="93">
        <v>772.9</v>
      </c>
      <c r="P24" s="93">
        <v>2951</v>
      </c>
      <c r="Q24" s="93">
        <v>3724</v>
      </c>
      <c r="R24" s="101">
        <v>1.1950000000000001E-3</v>
      </c>
      <c r="T24" s="100">
        <v>2.5</v>
      </c>
      <c r="U24" s="22">
        <v>10000</v>
      </c>
      <c r="V24" s="22">
        <v>143</v>
      </c>
      <c r="W24" s="22">
        <v>127</v>
      </c>
      <c r="X24" s="93">
        <v>1.43E-2</v>
      </c>
      <c r="Y24" s="93">
        <v>1.2699999999999999E-2</v>
      </c>
      <c r="Z24" s="93">
        <v>1939000</v>
      </c>
      <c r="AA24" s="93">
        <v>11430</v>
      </c>
      <c r="AB24" s="93">
        <v>1818</v>
      </c>
      <c r="AC24" s="93">
        <f t="shared" si="3"/>
        <v>13248</v>
      </c>
      <c r="AD24" s="93">
        <v>7222</v>
      </c>
      <c r="AE24" s="93">
        <v>636.29999999999995</v>
      </c>
      <c r="AF24" s="93">
        <v>6.6100000000000006E-2</v>
      </c>
      <c r="AG24" s="93">
        <v>436.5</v>
      </c>
      <c r="AH24" s="93">
        <v>883.4</v>
      </c>
      <c r="AI24" s="93">
        <v>20980</v>
      </c>
      <c r="AJ24" s="93">
        <v>21870</v>
      </c>
      <c r="AK24" s="101">
        <v>8.8990000000000007E-3</v>
      </c>
      <c r="AM24" s="93"/>
      <c r="AN24" s="93"/>
    </row>
    <row r="25" spans="1:40" x14ac:dyDescent="0.2">
      <c r="A25" s="100">
        <v>3</v>
      </c>
      <c r="B25" s="22">
        <v>10000</v>
      </c>
      <c r="C25" s="22">
        <v>338</v>
      </c>
      <c r="D25" s="22">
        <v>306</v>
      </c>
      <c r="E25" s="93">
        <v>3.3799999999999997E-2</v>
      </c>
      <c r="F25" s="93">
        <v>3.0599999999999999E-2</v>
      </c>
      <c r="G25" s="93">
        <v>181100</v>
      </c>
      <c r="H25" s="93">
        <v>2673</v>
      </c>
      <c r="I25" s="93">
        <v>1380</v>
      </c>
      <c r="J25" s="93">
        <f t="shared" si="2"/>
        <v>4053</v>
      </c>
      <c r="K25" s="93">
        <v>712.1</v>
      </c>
      <c r="L25" s="93">
        <v>209.2</v>
      </c>
      <c r="M25" s="93">
        <v>0.13880000000000001</v>
      </c>
      <c r="N25" s="93">
        <v>218.4</v>
      </c>
      <c r="O25" s="93">
        <v>772.3</v>
      </c>
      <c r="P25" s="93">
        <v>1431</v>
      </c>
      <c r="Q25" s="93">
        <v>2203</v>
      </c>
      <c r="R25" s="101">
        <v>5.6610000000000005E-4</v>
      </c>
      <c r="T25" s="100">
        <v>3</v>
      </c>
      <c r="U25" s="22">
        <v>10000</v>
      </c>
      <c r="V25" s="22">
        <v>23</v>
      </c>
      <c r="W25" s="22">
        <v>19</v>
      </c>
      <c r="X25" s="93">
        <v>2.3E-3</v>
      </c>
      <c r="Y25" s="93">
        <v>1.9E-3</v>
      </c>
      <c r="Z25" s="93">
        <v>494600</v>
      </c>
      <c r="AA25" s="93">
        <v>2857</v>
      </c>
      <c r="AB25" s="93">
        <v>1340</v>
      </c>
      <c r="AC25" s="93">
        <f t="shared" si="3"/>
        <v>4197</v>
      </c>
      <c r="AD25" s="93">
        <v>1739</v>
      </c>
      <c r="AE25" s="93">
        <v>159.6</v>
      </c>
      <c r="AF25" s="93">
        <v>1.5100000000000001E-2</v>
      </c>
      <c r="AG25" s="93">
        <v>436.6</v>
      </c>
      <c r="AH25" s="93">
        <v>883.6</v>
      </c>
      <c r="AI25" s="93">
        <v>4994</v>
      </c>
      <c r="AJ25" s="93">
        <v>5878</v>
      </c>
      <c r="AK25" s="101">
        <v>2.611E-3</v>
      </c>
      <c r="AM25" s="93"/>
      <c r="AN25" s="93"/>
    </row>
    <row r="26" spans="1:40" x14ac:dyDescent="0.2">
      <c r="A26" s="100">
        <v>3.5</v>
      </c>
      <c r="B26" s="22">
        <v>10000</v>
      </c>
      <c r="C26" s="22">
        <v>67</v>
      </c>
      <c r="D26" s="22">
        <v>60</v>
      </c>
      <c r="E26" s="93">
        <v>6.7000000000000002E-3</v>
      </c>
      <c r="F26" s="93">
        <v>6.0000000000000001E-3</v>
      </c>
      <c r="G26" s="93">
        <v>75680</v>
      </c>
      <c r="H26" s="93">
        <v>889.8</v>
      </c>
      <c r="I26" s="93">
        <v>1242</v>
      </c>
      <c r="J26" s="93">
        <f t="shared" si="2"/>
        <v>2131.8000000000002</v>
      </c>
      <c r="K26" s="93">
        <v>234.4</v>
      </c>
      <c r="L26" s="93">
        <v>70.13</v>
      </c>
      <c r="M26" s="93">
        <v>4.4400000000000002E-2</v>
      </c>
      <c r="N26" s="93">
        <v>218.8</v>
      </c>
      <c r="O26" s="93">
        <v>773.7</v>
      </c>
      <c r="P26" s="93">
        <v>494.2</v>
      </c>
      <c r="Q26" s="93">
        <v>1268</v>
      </c>
      <c r="R26" s="101">
        <v>3.1369999999999998E-4</v>
      </c>
      <c r="T26" s="100">
        <v>3.5</v>
      </c>
      <c r="U26" s="22">
        <v>10000</v>
      </c>
      <c r="V26" s="22">
        <v>6</v>
      </c>
      <c r="W26" s="22">
        <v>4</v>
      </c>
      <c r="X26" s="93">
        <v>5.9999999999999995E-4</v>
      </c>
      <c r="Y26" s="93">
        <v>4.0000000000000002E-4</v>
      </c>
      <c r="Z26" s="93">
        <v>122100</v>
      </c>
      <c r="AA26" s="93">
        <v>551</v>
      </c>
      <c r="AB26" s="93">
        <v>1212</v>
      </c>
      <c r="AC26" s="93">
        <f t="shared" si="3"/>
        <v>1763</v>
      </c>
      <c r="AD26" s="93">
        <v>315.5</v>
      </c>
      <c r="AE26" s="93">
        <v>31.38</v>
      </c>
      <c r="AF26" s="93">
        <v>2.5000000000000001E-3</v>
      </c>
      <c r="AG26" s="93">
        <v>437</v>
      </c>
      <c r="AH26" s="93">
        <v>884.5</v>
      </c>
      <c r="AI26" s="93">
        <v>915.7</v>
      </c>
      <c r="AJ26" s="93">
        <v>1800</v>
      </c>
      <c r="AK26" s="101">
        <v>2.3230000000000001E-4</v>
      </c>
    </row>
    <row r="27" spans="1:40" x14ac:dyDescent="0.2">
      <c r="A27" s="100">
        <v>4</v>
      </c>
      <c r="B27" s="22">
        <v>10000</v>
      </c>
      <c r="C27" s="22">
        <v>10</v>
      </c>
      <c r="D27" s="22">
        <v>8</v>
      </c>
      <c r="E27" s="93">
        <v>1E-3</v>
      </c>
      <c r="F27" s="93">
        <v>8.0000000000000004E-4</v>
      </c>
      <c r="G27" s="93">
        <v>35340</v>
      </c>
      <c r="H27" s="93">
        <v>200.6</v>
      </c>
      <c r="I27" s="93">
        <v>1188</v>
      </c>
      <c r="J27" s="93">
        <f t="shared" si="2"/>
        <v>1388.6</v>
      </c>
      <c r="K27" s="93">
        <v>51.54</v>
      </c>
      <c r="L27" s="93">
        <v>16.420000000000002</v>
      </c>
      <c r="M27" s="93">
        <v>8.9999999999999993E-3</v>
      </c>
      <c r="N27" s="93">
        <v>218.9</v>
      </c>
      <c r="O27" s="93">
        <v>774</v>
      </c>
      <c r="P27" s="93">
        <v>139</v>
      </c>
      <c r="Q27" s="93">
        <v>913.1</v>
      </c>
      <c r="R27" s="101">
        <v>1.271E-4</v>
      </c>
      <c r="T27" s="100">
        <v>4</v>
      </c>
      <c r="U27" s="22">
        <v>10000</v>
      </c>
      <c r="V27" s="22">
        <v>0</v>
      </c>
      <c r="W27" s="22">
        <v>0</v>
      </c>
      <c r="X27" s="93">
        <v>0</v>
      </c>
      <c r="Y27" s="93">
        <v>0</v>
      </c>
      <c r="Z27" s="93">
        <v>44190</v>
      </c>
      <c r="AA27" s="93">
        <v>47.26</v>
      </c>
      <c r="AB27" s="93">
        <v>1184</v>
      </c>
      <c r="AC27" s="93">
        <f t="shared" si="3"/>
        <v>1231.26</v>
      </c>
      <c r="AD27" s="93">
        <v>15.84</v>
      </c>
      <c r="AE27" s="93">
        <v>3.391</v>
      </c>
      <c r="AF27" s="93">
        <v>0</v>
      </c>
      <c r="AG27" s="93">
        <v>436.5</v>
      </c>
      <c r="AH27" s="93">
        <v>883.3</v>
      </c>
      <c r="AI27" s="93">
        <v>72.14</v>
      </c>
      <c r="AJ27" s="93">
        <v>955.4</v>
      </c>
      <c r="AK27" s="101">
        <v>7.4499999999999995E-5</v>
      </c>
    </row>
    <row r="28" spans="1:40" x14ac:dyDescent="0.2">
      <c r="A28" s="100">
        <v>4.5</v>
      </c>
      <c r="B28" s="22">
        <v>10000</v>
      </c>
      <c r="C28" s="22">
        <v>0</v>
      </c>
      <c r="D28" s="22">
        <v>0</v>
      </c>
      <c r="E28" s="93">
        <v>0</v>
      </c>
      <c r="F28" s="93">
        <v>0</v>
      </c>
      <c r="G28" s="93">
        <v>25330</v>
      </c>
      <c r="H28" s="93">
        <v>24.92</v>
      </c>
      <c r="I28" s="93">
        <v>1173</v>
      </c>
      <c r="J28" s="93">
        <f t="shared" si="2"/>
        <v>1197.92</v>
      </c>
      <c r="K28" s="93">
        <v>6.0890000000000004</v>
      </c>
      <c r="L28" s="93">
        <v>2.766</v>
      </c>
      <c r="M28" s="93">
        <v>5.0000000000000001E-4</v>
      </c>
      <c r="N28" s="93">
        <v>218.9</v>
      </c>
      <c r="O28" s="93">
        <v>774.1</v>
      </c>
      <c r="P28" s="93">
        <v>52.6</v>
      </c>
      <c r="Q28" s="93">
        <v>826.7</v>
      </c>
      <c r="R28" s="101">
        <v>2.152E-4</v>
      </c>
      <c r="T28" s="100">
        <v>4.5</v>
      </c>
      <c r="U28" s="22">
        <v>10000</v>
      </c>
      <c r="V28" s="22">
        <v>0</v>
      </c>
      <c r="W28" s="22">
        <v>0</v>
      </c>
      <c r="X28" s="93">
        <v>0</v>
      </c>
      <c r="Y28" s="93">
        <v>0</v>
      </c>
      <c r="Z28" s="93">
        <v>41320</v>
      </c>
      <c r="AA28" s="93">
        <v>10.63</v>
      </c>
      <c r="AB28" s="93">
        <v>1182</v>
      </c>
      <c r="AC28" s="93">
        <f t="shared" si="3"/>
        <v>1192.6300000000001</v>
      </c>
      <c r="AD28" s="93">
        <v>3.0590000000000002</v>
      </c>
      <c r="AE28" s="93">
        <v>1.403</v>
      </c>
      <c r="AF28" s="93">
        <v>0</v>
      </c>
      <c r="AG28" s="93">
        <v>436.7</v>
      </c>
      <c r="AH28" s="93">
        <v>883.8</v>
      </c>
      <c r="AI28" s="93">
        <v>48.65</v>
      </c>
      <c r="AJ28" s="93">
        <v>932.4</v>
      </c>
      <c r="AK28" s="101">
        <v>6.9300000000000004E-5</v>
      </c>
    </row>
    <row r="29" spans="1:40" x14ac:dyDescent="0.2">
      <c r="A29" s="100">
        <v>5</v>
      </c>
      <c r="B29" s="22">
        <v>10000</v>
      </c>
      <c r="C29" s="22">
        <v>0</v>
      </c>
      <c r="D29" s="22">
        <v>0</v>
      </c>
      <c r="E29" s="93">
        <v>0</v>
      </c>
      <c r="F29" s="93">
        <v>0</v>
      </c>
      <c r="G29" s="93">
        <v>24550</v>
      </c>
      <c r="H29" s="93">
        <v>8.0749999999999993</v>
      </c>
      <c r="I29" s="93">
        <v>1173</v>
      </c>
      <c r="J29" s="93">
        <f t="shared" si="2"/>
        <v>1181.075</v>
      </c>
      <c r="K29" s="93">
        <v>2.4740000000000002</v>
      </c>
      <c r="L29" s="93">
        <v>1.496</v>
      </c>
      <c r="M29" s="93">
        <v>2.0000000000000001E-4</v>
      </c>
      <c r="N29" s="93">
        <v>219</v>
      </c>
      <c r="O29" s="93">
        <v>774.2</v>
      </c>
      <c r="P29" s="93">
        <v>46.91</v>
      </c>
      <c r="Q29" s="93">
        <v>821.1</v>
      </c>
      <c r="R29" s="101">
        <v>2.0689999999999999E-4</v>
      </c>
      <c r="T29" s="100">
        <v>5</v>
      </c>
      <c r="U29" s="22">
        <v>10000</v>
      </c>
      <c r="V29" s="22">
        <v>0</v>
      </c>
      <c r="W29" s="22">
        <v>0</v>
      </c>
      <c r="X29" s="93">
        <v>0</v>
      </c>
      <c r="Y29" s="93">
        <v>0</v>
      </c>
      <c r="Z29" s="93">
        <v>40890</v>
      </c>
      <c r="AA29" s="93">
        <v>3.7850000000000001</v>
      </c>
      <c r="AB29" s="93">
        <v>1181</v>
      </c>
      <c r="AC29" s="93">
        <f t="shared" si="3"/>
        <v>1184.7850000000001</v>
      </c>
      <c r="AD29" s="93">
        <v>1.242</v>
      </c>
      <c r="AE29" s="93">
        <v>1.0680000000000001</v>
      </c>
      <c r="AF29" s="93">
        <v>0</v>
      </c>
      <c r="AG29" s="93">
        <v>436.3</v>
      </c>
      <c r="AH29" s="93">
        <v>883.1</v>
      </c>
      <c r="AI29" s="93">
        <v>45.77</v>
      </c>
      <c r="AJ29" s="93">
        <v>928.8</v>
      </c>
      <c r="AK29" s="101">
        <v>2.5720000000000002E-4</v>
      </c>
    </row>
    <row r="30" spans="1:40" x14ac:dyDescent="0.2">
      <c r="A30" s="100">
        <v>5.5</v>
      </c>
      <c r="B30" s="22">
        <v>10000</v>
      </c>
      <c r="C30" s="22">
        <v>0</v>
      </c>
      <c r="D30" s="22">
        <v>0</v>
      </c>
      <c r="E30" s="93">
        <v>0</v>
      </c>
      <c r="F30" s="93">
        <v>0</v>
      </c>
      <c r="G30" s="93">
        <v>24350</v>
      </c>
      <c r="H30" s="93">
        <v>3.8639999999999999</v>
      </c>
      <c r="I30" s="93">
        <v>1172</v>
      </c>
      <c r="J30" s="93">
        <f t="shared" si="2"/>
        <v>1175.864</v>
      </c>
      <c r="K30" s="93">
        <v>1.641</v>
      </c>
      <c r="L30" s="93">
        <v>1.208</v>
      </c>
      <c r="M30" s="93">
        <v>1E-4</v>
      </c>
      <c r="N30" s="93">
        <v>218.8</v>
      </c>
      <c r="O30" s="93">
        <v>773.6</v>
      </c>
      <c r="P30" s="93">
        <v>45.58</v>
      </c>
      <c r="Q30" s="93">
        <v>819.1</v>
      </c>
      <c r="R30" s="101">
        <v>1.4650000000000001E-4</v>
      </c>
      <c r="T30" s="100">
        <v>5.5</v>
      </c>
      <c r="U30" s="22">
        <v>10000</v>
      </c>
      <c r="V30" s="22">
        <v>0</v>
      </c>
      <c r="W30" s="22">
        <v>0</v>
      </c>
      <c r="X30" s="93">
        <v>0</v>
      </c>
      <c r="Y30" s="93">
        <v>0</v>
      </c>
      <c r="Z30" s="93">
        <v>40870</v>
      </c>
      <c r="AA30" s="93">
        <v>2.3210000000000002</v>
      </c>
      <c r="AB30" s="93">
        <v>1182</v>
      </c>
      <c r="AC30" s="93">
        <f t="shared" si="3"/>
        <v>1184.3209999999999</v>
      </c>
      <c r="AD30" s="93">
        <v>1.087</v>
      </c>
      <c r="AE30" s="93">
        <v>1.0249999999999999</v>
      </c>
      <c r="AF30" s="93">
        <v>0</v>
      </c>
      <c r="AG30" s="93">
        <v>436.5</v>
      </c>
      <c r="AH30" s="93">
        <v>883.4</v>
      </c>
      <c r="AI30" s="93">
        <v>45.6</v>
      </c>
      <c r="AJ30" s="93">
        <v>929</v>
      </c>
      <c r="AK30" s="101">
        <v>2.4360000000000001E-4</v>
      </c>
    </row>
    <row r="31" spans="1:40" ht="15" thickBot="1" x14ac:dyDescent="0.25">
      <c r="A31" s="102">
        <v>6</v>
      </c>
      <c r="B31" s="103">
        <v>10000</v>
      </c>
      <c r="C31" s="103">
        <v>0</v>
      </c>
      <c r="D31" s="103">
        <v>0</v>
      </c>
      <c r="E31" s="104">
        <v>0</v>
      </c>
      <c r="F31" s="104">
        <v>0</v>
      </c>
      <c r="G31" s="104">
        <v>24210</v>
      </c>
      <c r="H31" s="104">
        <v>0.86570000000000003</v>
      </c>
      <c r="I31" s="104">
        <v>1171</v>
      </c>
      <c r="J31" s="93">
        <f t="shared" si="2"/>
        <v>1171.8657000000001</v>
      </c>
      <c r="K31" s="104">
        <v>1.012</v>
      </c>
      <c r="L31" s="104">
        <v>1.0049999999999999</v>
      </c>
      <c r="M31" s="104">
        <v>0</v>
      </c>
      <c r="N31" s="104">
        <v>218.8</v>
      </c>
      <c r="O31" s="104">
        <v>773.7</v>
      </c>
      <c r="P31" s="104">
        <v>44.43</v>
      </c>
      <c r="Q31" s="104">
        <v>818.1</v>
      </c>
      <c r="R31" s="105">
        <v>2.0939999999999999E-4</v>
      </c>
      <c r="T31" s="102">
        <v>6</v>
      </c>
      <c r="U31" s="103">
        <v>10000</v>
      </c>
      <c r="V31" s="103">
        <v>0</v>
      </c>
      <c r="W31" s="103">
        <v>0</v>
      </c>
      <c r="X31" s="104">
        <v>0</v>
      </c>
      <c r="Y31" s="104">
        <v>0</v>
      </c>
      <c r="Z31" s="104">
        <v>40850</v>
      </c>
      <c r="AA31" s="104">
        <v>1.466</v>
      </c>
      <c r="AB31" s="104">
        <v>1181</v>
      </c>
      <c r="AC31" s="93">
        <f t="shared" si="3"/>
        <v>1182.4659999999999</v>
      </c>
      <c r="AD31" s="104">
        <v>1.0269999999999999</v>
      </c>
      <c r="AE31" s="104">
        <v>1.0069999999999999</v>
      </c>
      <c r="AF31" s="104">
        <v>0</v>
      </c>
      <c r="AG31" s="104">
        <v>436.4</v>
      </c>
      <c r="AH31" s="104">
        <v>883.2</v>
      </c>
      <c r="AI31" s="104">
        <v>45.49</v>
      </c>
      <c r="AJ31" s="104">
        <v>928.7</v>
      </c>
      <c r="AK31" s="105">
        <v>6.9599999999999998E-5</v>
      </c>
    </row>
    <row r="32" spans="1:40" x14ac:dyDescent="0.2"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</row>
    <row r="33" spans="1:37" ht="15" thickBot="1" x14ac:dyDescent="0.25">
      <c r="A33" s="96" t="s">
        <v>222</v>
      </c>
      <c r="E33" s="96" t="s">
        <v>241</v>
      </c>
      <c r="T33" s="96" t="s">
        <v>231</v>
      </c>
      <c r="X33" s="96" t="s">
        <v>244</v>
      </c>
    </row>
    <row r="34" spans="1:37" x14ac:dyDescent="0.2">
      <c r="A34" s="97" t="s">
        <v>130</v>
      </c>
      <c r="B34" s="98" t="s">
        <v>133</v>
      </c>
      <c r="C34" s="98" t="s">
        <v>132</v>
      </c>
      <c r="D34" s="98" t="s">
        <v>183</v>
      </c>
      <c r="E34" s="98" t="s">
        <v>131</v>
      </c>
      <c r="F34" s="98" t="s">
        <v>184</v>
      </c>
      <c r="G34" s="98" t="s">
        <v>134</v>
      </c>
      <c r="H34" s="98" t="s">
        <v>135</v>
      </c>
      <c r="I34" s="98" t="s">
        <v>228</v>
      </c>
      <c r="J34" s="98" t="s">
        <v>235</v>
      </c>
      <c r="K34" s="98" t="s">
        <v>136</v>
      </c>
      <c r="L34" s="98" t="s">
        <v>156</v>
      </c>
      <c r="M34" s="98" t="s">
        <v>185</v>
      </c>
      <c r="N34" s="98" t="s">
        <v>149</v>
      </c>
      <c r="O34" s="98" t="s">
        <v>186</v>
      </c>
      <c r="P34" s="98" t="s">
        <v>146</v>
      </c>
      <c r="Q34" s="98" t="s">
        <v>187</v>
      </c>
      <c r="R34" s="99" t="s">
        <v>138</v>
      </c>
      <c r="T34" s="97" t="s">
        <v>130</v>
      </c>
      <c r="U34" s="98" t="s">
        <v>133</v>
      </c>
      <c r="V34" s="98" t="s">
        <v>132</v>
      </c>
      <c r="W34" s="98" t="s">
        <v>183</v>
      </c>
      <c r="X34" s="98" t="s">
        <v>131</v>
      </c>
      <c r="Y34" s="98" t="s">
        <v>184</v>
      </c>
      <c r="Z34" s="98" t="s">
        <v>134</v>
      </c>
      <c r="AA34" s="98" t="s">
        <v>135</v>
      </c>
      <c r="AB34" s="98" t="s">
        <v>228</v>
      </c>
      <c r="AC34" s="98" t="s">
        <v>235</v>
      </c>
      <c r="AD34" s="98" t="s">
        <v>136</v>
      </c>
      <c r="AE34" s="98" t="s">
        <v>156</v>
      </c>
      <c r="AF34" s="98" t="s">
        <v>185</v>
      </c>
      <c r="AG34" s="98" t="s">
        <v>149</v>
      </c>
      <c r="AH34" s="98" t="s">
        <v>186</v>
      </c>
      <c r="AI34" s="98" t="s">
        <v>146</v>
      </c>
      <c r="AJ34" s="98" t="s">
        <v>187</v>
      </c>
      <c r="AK34" s="99" t="s">
        <v>138</v>
      </c>
    </row>
    <row r="35" spans="1:37" x14ac:dyDescent="0.2">
      <c r="A35" s="100">
        <v>0</v>
      </c>
      <c r="B35" s="22">
        <v>10000</v>
      </c>
      <c r="C35" s="22">
        <v>9455</v>
      </c>
      <c r="D35" s="22">
        <v>9433</v>
      </c>
      <c r="E35" s="93">
        <v>0.94550000000000001</v>
      </c>
      <c r="F35" s="93">
        <v>0.94330000000000003</v>
      </c>
      <c r="G35" s="93">
        <v>1055000</v>
      </c>
      <c r="H35" s="93">
        <v>17170</v>
      </c>
      <c r="I35" s="93">
        <v>2522</v>
      </c>
      <c r="J35" s="93">
        <f>H35+I35</f>
        <v>19692</v>
      </c>
      <c r="K35" s="93">
        <v>4634</v>
      </c>
      <c r="L35" s="93">
        <v>1339</v>
      </c>
      <c r="M35" s="93">
        <v>0.9345</v>
      </c>
      <c r="N35" s="93">
        <v>287.7</v>
      </c>
      <c r="O35" s="93">
        <v>1017</v>
      </c>
      <c r="P35" s="93">
        <v>9213</v>
      </c>
      <c r="Q35" s="93">
        <v>10230</v>
      </c>
      <c r="R35" s="101">
        <v>3.003E-3</v>
      </c>
      <c r="T35" s="100">
        <v>0</v>
      </c>
      <c r="U35" s="22">
        <v>10000</v>
      </c>
      <c r="V35" s="22">
        <v>7817</v>
      </c>
      <c r="W35" s="22">
        <v>7787</v>
      </c>
      <c r="X35" s="93">
        <v>0.78169999999999995</v>
      </c>
      <c r="Y35" s="93">
        <v>0.77869999999999995</v>
      </c>
      <c r="Z35" s="93">
        <v>23910000</v>
      </c>
      <c r="AA35" s="93">
        <v>136700</v>
      </c>
      <c r="AB35" s="93">
        <v>8797</v>
      </c>
      <c r="AC35" s="93">
        <f>AA35+AB35</f>
        <v>145497</v>
      </c>
      <c r="AD35" s="93">
        <v>90010</v>
      </c>
      <c r="AE35" s="93">
        <v>7600</v>
      </c>
      <c r="AF35" s="93">
        <v>0.87570000000000003</v>
      </c>
      <c r="AG35" s="93">
        <v>565.1</v>
      </c>
      <c r="AH35" s="93">
        <v>1144</v>
      </c>
      <c r="AI35" s="93">
        <v>266500</v>
      </c>
      <c r="AJ35" s="93">
        <v>267600</v>
      </c>
      <c r="AK35" s="101">
        <v>0.1232</v>
      </c>
    </row>
    <row r="36" spans="1:37" x14ac:dyDescent="0.2">
      <c r="A36" s="100">
        <v>0.5</v>
      </c>
      <c r="B36" s="22">
        <v>10000</v>
      </c>
      <c r="C36" s="22">
        <v>8648</v>
      </c>
      <c r="D36" s="22">
        <v>8598</v>
      </c>
      <c r="E36" s="93">
        <v>0.86480000000000001</v>
      </c>
      <c r="F36" s="93">
        <v>0.85980000000000001</v>
      </c>
      <c r="G36" s="93">
        <v>1028000</v>
      </c>
      <c r="H36" s="93">
        <v>16710</v>
      </c>
      <c r="I36" s="93">
        <v>2486</v>
      </c>
      <c r="J36" s="93">
        <f t="shared" ref="J36:J47" si="4">H36+I36</f>
        <v>19196</v>
      </c>
      <c r="K36" s="93">
        <v>4512</v>
      </c>
      <c r="L36" s="93">
        <v>1303</v>
      </c>
      <c r="M36" s="93">
        <v>0.9093</v>
      </c>
      <c r="N36" s="93">
        <v>287.7</v>
      </c>
      <c r="O36" s="93">
        <v>1017</v>
      </c>
      <c r="P36" s="93">
        <v>8969</v>
      </c>
      <c r="Q36" s="93">
        <v>9986</v>
      </c>
      <c r="R36" s="101">
        <v>6.0049999999999999E-3</v>
      </c>
      <c r="T36" s="100">
        <v>0.5</v>
      </c>
      <c r="U36" s="22">
        <v>10000</v>
      </c>
      <c r="V36" s="22">
        <v>5982</v>
      </c>
      <c r="W36" s="22">
        <v>5926</v>
      </c>
      <c r="X36" s="93">
        <v>0.59819999999999995</v>
      </c>
      <c r="Y36" s="93">
        <v>0.59260000000000002</v>
      </c>
      <c r="Z36" s="93">
        <v>21000000</v>
      </c>
      <c r="AA36" s="93">
        <v>120400</v>
      </c>
      <c r="AB36" s="93">
        <v>7886</v>
      </c>
      <c r="AC36" s="93">
        <f t="shared" ref="AC36:AC47" si="5">AA36+AB36</f>
        <v>128286</v>
      </c>
      <c r="AD36" s="93">
        <v>79090</v>
      </c>
      <c r="AE36" s="93">
        <v>6690</v>
      </c>
      <c r="AF36" s="93">
        <v>0.76719999999999999</v>
      </c>
      <c r="AG36" s="93">
        <v>565.6</v>
      </c>
      <c r="AH36" s="93">
        <v>1145</v>
      </c>
      <c r="AI36" s="93">
        <v>233900</v>
      </c>
      <c r="AJ36" s="93">
        <v>235100</v>
      </c>
      <c r="AK36" s="101">
        <v>9.468E-2</v>
      </c>
    </row>
    <row r="37" spans="1:37" x14ac:dyDescent="0.2">
      <c r="A37" s="100">
        <v>1</v>
      </c>
      <c r="B37" s="22">
        <v>10000</v>
      </c>
      <c r="C37" s="22">
        <v>7104</v>
      </c>
      <c r="D37" s="22">
        <v>7020</v>
      </c>
      <c r="E37" s="93">
        <v>0.71040000000000003</v>
      </c>
      <c r="F37" s="93">
        <v>0.70199999999999996</v>
      </c>
      <c r="G37" s="93">
        <v>947300</v>
      </c>
      <c r="H37" s="93">
        <v>15380</v>
      </c>
      <c r="I37" s="93">
        <v>2383</v>
      </c>
      <c r="J37" s="93">
        <f t="shared" si="4"/>
        <v>17763</v>
      </c>
      <c r="K37" s="93">
        <v>4147</v>
      </c>
      <c r="L37" s="93">
        <v>1199</v>
      </c>
      <c r="M37" s="93">
        <v>0.83440000000000003</v>
      </c>
      <c r="N37" s="93">
        <v>287.39999999999998</v>
      </c>
      <c r="O37" s="93">
        <v>1016</v>
      </c>
      <c r="P37" s="93">
        <v>8242</v>
      </c>
      <c r="Q37" s="93">
        <v>9258</v>
      </c>
      <c r="R37" s="101">
        <v>6.9760000000000004E-3</v>
      </c>
      <c r="T37" s="100">
        <v>1</v>
      </c>
      <c r="U37" s="22">
        <v>10000</v>
      </c>
      <c r="V37" s="22">
        <v>3847</v>
      </c>
      <c r="W37" s="22">
        <v>3776</v>
      </c>
      <c r="X37" s="93">
        <v>0.38469999999999999</v>
      </c>
      <c r="Y37" s="93">
        <v>0.37759999999999999</v>
      </c>
      <c r="Z37" s="93">
        <v>16380000</v>
      </c>
      <c r="AA37" s="93">
        <v>94170</v>
      </c>
      <c r="AB37" s="93">
        <v>6431</v>
      </c>
      <c r="AC37" s="93">
        <f t="shared" si="5"/>
        <v>100601</v>
      </c>
      <c r="AD37" s="93">
        <v>61670</v>
      </c>
      <c r="AE37" s="93">
        <v>5235</v>
      </c>
      <c r="AF37" s="93">
        <v>0.59540000000000004</v>
      </c>
      <c r="AG37" s="93">
        <v>566.20000000000005</v>
      </c>
      <c r="AH37" s="93">
        <v>1146</v>
      </c>
      <c r="AI37" s="93">
        <v>182100</v>
      </c>
      <c r="AJ37" s="93">
        <v>183300</v>
      </c>
      <c r="AK37" s="101">
        <v>8.3830000000000002E-2</v>
      </c>
    </row>
    <row r="38" spans="1:37" x14ac:dyDescent="0.2">
      <c r="A38" s="100">
        <v>1.5</v>
      </c>
      <c r="B38" s="22">
        <v>10000</v>
      </c>
      <c r="C38" s="22">
        <v>4883</v>
      </c>
      <c r="D38" s="22">
        <v>4776</v>
      </c>
      <c r="E38" s="93">
        <v>0.48830000000000001</v>
      </c>
      <c r="F38" s="93">
        <v>0.47760000000000002</v>
      </c>
      <c r="G38" s="93">
        <v>803200</v>
      </c>
      <c r="H38" s="93">
        <v>12970</v>
      </c>
      <c r="I38" s="93">
        <v>2196</v>
      </c>
      <c r="J38" s="93">
        <f t="shared" si="4"/>
        <v>15166</v>
      </c>
      <c r="K38" s="93">
        <v>3495</v>
      </c>
      <c r="L38" s="93">
        <v>1012</v>
      </c>
      <c r="M38" s="93">
        <v>0.7016</v>
      </c>
      <c r="N38" s="93">
        <v>287.7</v>
      </c>
      <c r="O38" s="93">
        <v>1017</v>
      </c>
      <c r="P38" s="93">
        <v>6945</v>
      </c>
      <c r="Q38" s="93">
        <v>7962</v>
      </c>
      <c r="R38" s="101">
        <v>4.2680000000000001E-3</v>
      </c>
      <c r="T38" s="100">
        <v>1.5</v>
      </c>
      <c r="U38" s="22">
        <v>10000</v>
      </c>
      <c r="V38" s="22">
        <v>1808</v>
      </c>
      <c r="W38" s="22">
        <v>1757</v>
      </c>
      <c r="X38" s="93">
        <v>0.18079999999999999</v>
      </c>
      <c r="Y38" s="93">
        <v>0.1757</v>
      </c>
      <c r="Z38" s="93">
        <v>10120000</v>
      </c>
      <c r="AA38" s="93">
        <v>58570</v>
      </c>
      <c r="AB38" s="93">
        <v>4453</v>
      </c>
      <c r="AC38" s="93">
        <f t="shared" si="5"/>
        <v>63023</v>
      </c>
      <c r="AD38" s="93">
        <v>38080</v>
      </c>
      <c r="AE38" s="93">
        <v>3257</v>
      </c>
      <c r="AF38" s="93">
        <v>0.3634</v>
      </c>
      <c r="AG38" s="93">
        <v>565.5</v>
      </c>
      <c r="AH38" s="93">
        <v>1144</v>
      </c>
      <c r="AI38" s="93">
        <v>112000</v>
      </c>
      <c r="AJ38" s="93">
        <v>113200</v>
      </c>
      <c r="AK38" s="101">
        <v>4.367E-2</v>
      </c>
    </row>
    <row r="39" spans="1:37" x14ac:dyDescent="0.2">
      <c r="A39" s="100">
        <v>2</v>
      </c>
      <c r="B39" s="22">
        <v>10000</v>
      </c>
      <c r="C39" s="22">
        <v>2723</v>
      </c>
      <c r="D39" s="22">
        <v>2612</v>
      </c>
      <c r="E39" s="93">
        <v>0.27229999999999999</v>
      </c>
      <c r="F39" s="93">
        <v>0.26119999999999999</v>
      </c>
      <c r="G39" s="93">
        <v>588600</v>
      </c>
      <c r="H39" s="93">
        <v>9387</v>
      </c>
      <c r="I39" s="93">
        <v>1917</v>
      </c>
      <c r="J39" s="93">
        <f t="shared" si="4"/>
        <v>11304</v>
      </c>
      <c r="K39" s="93">
        <v>2525</v>
      </c>
      <c r="L39" s="93">
        <v>732.6</v>
      </c>
      <c r="M39" s="93">
        <v>0.50409999999999999</v>
      </c>
      <c r="N39" s="93">
        <v>287.3</v>
      </c>
      <c r="O39" s="93">
        <v>1016</v>
      </c>
      <c r="P39" s="93">
        <v>5018</v>
      </c>
      <c r="Q39" s="93">
        <v>6033</v>
      </c>
      <c r="R39" s="101">
        <v>1.369E-3</v>
      </c>
      <c r="T39" s="100">
        <v>2</v>
      </c>
      <c r="U39" s="22">
        <v>10000</v>
      </c>
      <c r="V39" s="22">
        <v>659</v>
      </c>
      <c r="W39" s="22">
        <v>631</v>
      </c>
      <c r="X39" s="93">
        <v>6.59E-2</v>
      </c>
      <c r="Y39" s="93">
        <v>6.3100000000000003E-2</v>
      </c>
      <c r="Z39" s="93">
        <v>5096000</v>
      </c>
      <c r="AA39" s="93">
        <v>29740</v>
      </c>
      <c r="AB39" s="93">
        <v>2849</v>
      </c>
      <c r="AC39" s="93">
        <f t="shared" si="5"/>
        <v>32589</v>
      </c>
      <c r="AD39" s="93">
        <v>19130</v>
      </c>
      <c r="AE39" s="93">
        <v>1654</v>
      </c>
      <c r="AF39" s="93">
        <v>0.1797</v>
      </c>
      <c r="AG39" s="93">
        <v>565.6</v>
      </c>
      <c r="AH39" s="93">
        <v>1145</v>
      </c>
      <c r="AI39" s="93">
        <v>56000</v>
      </c>
      <c r="AJ39" s="93">
        <v>57140</v>
      </c>
      <c r="AK39" s="101">
        <v>2.4709999999999999E-2</v>
      </c>
    </row>
    <row r="40" spans="1:37" x14ac:dyDescent="0.2">
      <c r="A40" s="100">
        <v>2.5</v>
      </c>
      <c r="B40" s="22">
        <v>10000</v>
      </c>
      <c r="C40" s="22">
        <v>1109</v>
      </c>
      <c r="D40" s="22">
        <v>1045</v>
      </c>
      <c r="E40" s="93">
        <v>0.1109</v>
      </c>
      <c r="F40" s="93">
        <v>0.1045</v>
      </c>
      <c r="G40" s="93">
        <v>358100</v>
      </c>
      <c r="H40" s="93">
        <v>5533</v>
      </c>
      <c r="I40" s="93">
        <v>1615</v>
      </c>
      <c r="J40" s="93">
        <f t="shared" si="4"/>
        <v>7148</v>
      </c>
      <c r="K40" s="93">
        <v>1482</v>
      </c>
      <c r="L40" s="93">
        <v>432.1</v>
      </c>
      <c r="M40" s="93">
        <v>0.29330000000000001</v>
      </c>
      <c r="N40" s="93">
        <v>287.2</v>
      </c>
      <c r="O40" s="93">
        <v>1015</v>
      </c>
      <c r="P40" s="93">
        <v>2951</v>
      </c>
      <c r="Q40" s="93">
        <v>3966</v>
      </c>
      <c r="R40" s="101">
        <v>2.6090000000000002E-3</v>
      </c>
      <c r="T40" s="100">
        <v>2.5</v>
      </c>
      <c r="U40" s="22">
        <v>10000</v>
      </c>
      <c r="V40" s="22">
        <v>143</v>
      </c>
      <c r="W40" s="22">
        <v>127</v>
      </c>
      <c r="X40" s="93">
        <v>1.43E-2</v>
      </c>
      <c r="Y40" s="93">
        <v>1.2699999999999999E-2</v>
      </c>
      <c r="Z40" s="93">
        <v>1950000</v>
      </c>
      <c r="AA40" s="93">
        <v>11430</v>
      </c>
      <c r="AB40" s="93">
        <v>1831</v>
      </c>
      <c r="AC40" s="93">
        <f t="shared" si="5"/>
        <v>13261</v>
      </c>
      <c r="AD40" s="93">
        <v>7222</v>
      </c>
      <c r="AE40" s="93">
        <v>636.29999999999995</v>
      </c>
      <c r="AF40" s="93">
        <v>6.6100000000000006E-2</v>
      </c>
      <c r="AG40" s="93">
        <v>565.1</v>
      </c>
      <c r="AH40" s="93">
        <v>1144</v>
      </c>
      <c r="AI40" s="93">
        <v>20980</v>
      </c>
      <c r="AJ40" s="93">
        <v>22130</v>
      </c>
      <c r="AK40" s="101">
        <v>7.3220000000000004E-3</v>
      </c>
    </row>
    <row r="41" spans="1:37" x14ac:dyDescent="0.2">
      <c r="A41" s="100">
        <v>3</v>
      </c>
      <c r="B41" s="22">
        <v>10000</v>
      </c>
      <c r="C41" s="22">
        <v>338</v>
      </c>
      <c r="D41" s="22">
        <v>306</v>
      </c>
      <c r="E41" s="93">
        <v>3.3799999999999997E-2</v>
      </c>
      <c r="F41" s="93">
        <v>3.0599999999999999E-2</v>
      </c>
      <c r="G41" s="93">
        <v>188000</v>
      </c>
      <c r="H41" s="93">
        <v>2673</v>
      </c>
      <c r="I41" s="93">
        <v>1390</v>
      </c>
      <c r="J41" s="93">
        <f t="shared" si="4"/>
        <v>4063</v>
      </c>
      <c r="K41" s="93">
        <v>712.1</v>
      </c>
      <c r="L41" s="93">
        <v>209.2</v>
      </c>
      <c r="M41" s="93">
        <v>0.13880000000000001</v>
      </c>
      <c r="N41" s="93">
        <v>287.89999999999998</v>
      </c>
      <c r="O41" s="93">
        <v>1018</v>
      </c>
      <c r="P41" s="93">
        <v>1431</v>
      </c>
      <c r="Q41" s="93">
        <v>2449</v>
      </c>
      <c r="R41" s="101">
        <v>3.4830000000000001E-4</v>
      </c>
      <c r="T41" s="100">
        <v>3</v>
      </c>
      <c r="U41" s="22">
        <v>10000</v>
      </c>
      <c r="V41" s="22">
        <v>23</v>
      </c>
      <c r="W41" s="22">
        <v>19</v>
      </c>
      <c r="X41" s="93">
        <v>2.3E-3</v>
      </c>
      <c r="Y41" s="93">
        <v>1.9E-3</v>
      </c>
      <c r="Z41" s="93">
        <v>505600</v>
      </c>
      <c r="AA41" s="93">
        <v>2857</v>
      </c>
      <c r="AB41" s="93">
        <v>1353</v>
      </c>
      <c r="AC41" s="93">
        <f t="shared" si="5"/>
        <v>4210</v>
      </c>
      <c r="AD41" s="93">
        <v>1739</v>
      </c>
      <c r="AE41" s="93">
        <v>159.6</v>
      </c>
      <c r="AF41" s="93">
        <v>1.5100000000000001E-2</v>
      </c>
      <c r="AG41" s="93">
        <v>566.1</v>
      </c>
      <c r="AH41" s="93">
        <v>1146</v>
      </c>
      <c r="AI41" s="93">
        <v>4994</v>
      </c>
      <c r="AJ41" s="93">
        <v>6140</v>
      </c>
      <c r="AK41" s="101">
        <v>1.8929999999999999E-3</v>
      </c>
    </row>
    <row r="42" spans="1:37" x14ac:dyDescent="0.2">
      <c r="A42" s="100">
        <v>3.5</v>
      </c>
      <c r="B42" s="22">
        <v>10000</v>
      </c>
      <c r="C42" s="22">
        <v>67</v>
      </c>
      <c r="D42" s="22">
        <v>60</v>
      </c>
      <c r="E42" s="93">
        <v>6.7000000000000002E-3</v>
      </c>
      <c r="F42" s="93">
        <v>6.0000000000000001E-3</v>
      </c>
      <c r="G42" s="93">
        <v>82430</v>
      </c>
      <c r="H42" s="93">
        <v>889.8</v>
      </c>
      <c r="I42" s="93">
        <v>1252</v>
      </c>
      <c r="J42" s="93">
        <f t="shared" si="4"/>
        <v>2141.8000000000002</v>
      </c>
      <c r="K42" s="93">
        <v>234.4</v>
      </c>
      <c r="L42" s="93">
        <v>70.13</v>
      </c>
      <c r="M42" s="93">
        <v>4.4400000000000002E-2</v>
      </c>
      <c r="N42" s="93">
        <v>287.39999999999998</v>
      </c>
      <c r="O42" s="93">
        <v>1016</v>
      </c>
      <c r="P42" s="93">
        <v>494.2</v>
      </c>
      <c r="Q42" s="93">
        <v>1510</v>
      </c>
      <c r="R42" s="101">
        <v>2.419E-4</v>
      </c>
      <c r="T42" s="100">
        <v>3.5</v>
      </c>
      <c r="U42" s="22">
        <v>10000</v>
      </c>
      <c r="V42" s="22">
        <v>6</v>
      </c>
      <c r="W42" s="22">
        <v>4</v>
      </c>
      <c r="X42" s="93">
        <v>5.9999999999999995E-4</v>
      </c>
      <c r="Y42" s="93">
        <v>4.0000000000000002E-4</v>
      </c>
      <c r="Z42" s="93">
        <v>133100</v>
      </c>
      <c r="AA42" s="93">
        <v>551</v>
      </c>
      <c r="AB42" s="93">
        <v>1225</v>
      </c>
      <c r="AC42" s="93">
        <f t="shared" si="5"/>
        <v>1776</v>
      </c>
      <c r="AD42" s="93">
        <v>315.5</v>
      </c>
      <c r="AE42" s="93">
        <v>31.38</v>
      </c>
      <c r="AF42" s="93">
        <v>2.5000000000000001E-3</v>
      </c>
      <c r="AG42" s="93">
        <v>566</v>
      </c>
      <c r="AH42" s="93">
        <v>1145</v>
      </c>
      <c r="AI42" s="93">
        <v>915.7</v>
      </c>
      <c r="AJ42" s="93">
        <v>2061</v>
      </c>
      <c r="AK42" s="101">
        <v>5.1409999999999997E-4</v>
      </c>
    </row>
    <row r="43" spans="1:37" x14ac:dyDescent="0.2">
      <c r="A43" s="100">
        <v>4</v>
      </c>
      <c r="B43" s="22">
        <v>10000</v>
      </c>
      <c r="C43" s="22">
        <v>10</v>
      </c>
      <c r="D43" s="22">
        <v>8</v>
      </c>
      <c r="E43" s="93">
        <v>1E-3</v>
      </c>
      <c r="F43" s="93">
        <v>8.0000000000000004E-4</v>
      </c>
      <c r="G43" s="93">
        <v>42090</v>
      </c>
      <c r="H43" s="93">
        <v>200.6</v>
      </c>
      <c r="I43" s="93">
        <v>1199</v>
      </c>
      <c r="J43" s="93">
        <f t="shared" si="4"/>
        <v>1399.6</v>
      </c>
      <c r="K43" s="93">
        <v>51.54</v>
      </c>
      <c r="L43" s="93">
        <v>16.420000000000002</v>
      </c>
      <c r="M43" s="93">
        <v>8.9999999999999993E-3</v>
      </c>
      <c r="N43" s="93">
        <v>287.5</v>
      </c>
      <c r="O43" s="93">
        <v>1016</v>
      </c>
      <c r="P43" s="93">
        <v>139</v>
      </c>
      <c r="Q43" s="93">
        <v>1155</v>
      </c>
      <c r="R43" s="101">
        <v>3.4949999999999998E-4</v>
      </c>
      <c r="T43" s="100">
        <v>4</v>
      </c>
      <c r="U43" s="22">
        <v>10000</v>
      </c>
      <c r="V43" s="22">
        <v>0</v>
      </c>
      <c r="W43" s="22">
        <v>0</v>
      </c>
      <c r="X43" s="93">
        <v>0</v>
      </c>
      <c r="Y43" s="93">
        <v>0</v>
      </c>
      <c r="Z43" s="93">
        <v>55190</v>
      </c>
      <c r="AA43" s="93">
        <v>47.26</v>
      </c>
      <c r="AB43" s="93">
        <v>1197</v>
      </c>
      <c r="AC43" s="93">
        <f t="shared" si="5"/>
        <v>1244.26</v>
      </c>
      <c r="AD43" s="93">
        <v>15.84</v>
      </c>
      <c r="AE43" s="93">
        <v>3.391</v>
      </c>
      <c r="AF43" s="93">
        <v>0</v>
      </c>
      <c r="AG43" s="93">
        <v>566</v>
      </c>
      <c r="AH43" s="93">
        <v>1145</v>
      </c>
      <c r="AI43" s="93">
        <v>72.14</v>
      </c>
      <c r="AJ43" s="93">
        <v>1218</v>
      </c>
      <c r="AK43" s="101">
        <v>8.5000000000000006E-5</v>
      </c>
    </row>
    <row r="44" spans="1:37" x14ac:dyDescent="0.2">
      <c r="A44" s="100">
        <v>4.5</v>
      </c>
      <c r="B44" s="22">
        <v>10000</v>
      </c>
      <c r="C44" s="22">
        <v>0</v>
      </c>
      <c r="D44" s="22">
        <v>0</v>
      </c>
      <c r="E44" s="93">
        <v>0</v>
      </c>
      <c r="F44" s="93">
        <v>0</v>
      </c>
      <c r="G44" s="93">
        <v>32070</v>
      </c>
      <c r="H44" s="93">
        <v>24.92</v>
      </c>
      <c r="I44" s="93">
        <v>1184</v>
      </c>
      <c r="J44" s="93">
        <f t="shared" si="4"/>
        <v>1208.92</v>
      </c>
      <c r="K44" s="93">
        <v>6.0890000000000004</v>
      </c>
      <c r="L44" s="93">
        <v>2.766</v>
      </c>
      <c r="M44" s="93">
        <v>5.0000000000000001E-4</v>
      </c>
      <c r="N44" s="93">
        <v>287.39999999999998</v>
      </c>
      <c r="O44" s="93">
        <v>1016</v>
      </c>
      <c r="P44" s="93">
        <v>52.6</v>
      </c>
      <c r="Q44" s="93">
        <v>1069</v>
      </c>
      <c r="R44" s="101">
        <v>2.7490000000000001E-4</v>
      </c>
      <c r="T44" s="100">
        <v>4.5</v>
      </c>
      <c r="U44" s="22">
        <v>10000</v>
      </c>
      <c r="V44" s="22">
        <v>0</v>
      </c>
      <c r="W44" s="22">
        <v>0</v>
      </c>
      <c r="X44" s="93">
        <v>0</v>
      </c>
      <c r="Y44" s="93">
        <v>0</v>
      </c>
      <c r="Z44" s="93">
        <v>52260</v>
      </c>
      <c r="AA44" s="93">
        <v>10.63</v>
      </c>
      <c r="AB44" s="93">
        <v>1195</v>
      </c>
      <c r="AC44" s="93">
        <f t="shared" si="5"/>
        <v>1205.6300000000001</v>
      </c>
      <c r="AD44" s="93">
        <v>3.0590000000000002</v>
      </c>
      <c r="AE44" s="93">
        <v>1.403</v>
      </c>
      <c r="AF44" s="93">
        <v>0</v>
      </c>
      <c r="AG44" s="93">
        <v>565.5</v>
      </c>
      <c r="AH44" s="93">
        <v>1144</v>
      </c>
      <c r="AI44" s="93">
        <v>48.65</v>
      </c>
      <c r="AJ44" s="93">
        <v>1193</v>
      </c>
      <c r="AK44" s="101">
        <v>8.0400000000000003E-5</v>
      </c>
    </row>
    <row r="45" spans="1:37" x14ac:dyDescent="0.2">
      <c r="A45" s="100">
        <v>5</v>
      </c>
      <c r="B45" s="22">
        <v>10000</v>
      </c>
      <c r="C45" s="22">
        <v>0</v>
      </c>
      <c r="D45" s="22">
        <v>0</v>
      </c>
      <c r="E45" s="93">
        <v>0</v>
      </c>
      <c r="F45" s="93">
        <v>0</v>
      </c>
      <c r="G45" s="93">
        <v>31280</v>
      </c>
      <c r="H45" s="93">
        <v>8.0749999999999993</v>
      </c>
      <c r="I45" s="93">
        <v>1184</v>
      </c>
      <c r="J45" s="93">
        <f t="shared" si="4"/>
        <v>1192.075</v>
      </c>
      <c r="K45" s="93">
        <v>2.4740000000000002</v>
      </c>
      <c r="L45" s="93">
        <v>1.496</v>
      </c>
      <c r="M45" s="93">
        <v>2.0000000000000001E-4</v>
      </c>
      <c r="N45" s="93">
        <v>287.3</v>
      </c>
      <c r="O45" s="93">
        <v>1016</v>
      </c>
      <c r="P45" s="93">
        <v>46.91</v>
      </c>
      <c r="Q45" s="93">
        <v>1063</v>
      </c>
      <c r="R45" s="101">
        <v>2.3130000000000001E-4</v>
      </c>
      <c r="T45" s="100">
        <v>5</v>
      </c>
      <c r="U45" s="22">
        <v>10000</v>
      </c>
      <c r="V45" s="22">
        <v>0</v>
      </c>
      <c r="W45" s="22">
        <v>0</v>
      </c>
      <c r="X45" s="93">
        <v>0</v>
      </c>
      <c r="Y45" s="93">
        <v>0</v>
      </c>
      <c r="Z45" s="93">
        <v>51890</v>
      </c>
      <c r="AA45" s="93">
        <v>3.7850000000000001</v>
      </c>
      <c r="AB45" s="93">
        <v>1194</v>
      </c>
      <c r="AC45" s="93">
        <f t="shared" si="5"/>
        <v>1197.7850000000001</v>
      </c>
      <c r="AD45" s="93">
        <v>1.242</v>
      </c>
      <c r="AE45" s="93">
        <v>1.0680000000000001</v>
      </c>
      <c r="AF45" s="93">
        <v>0</v>
      </c>
      <c r="AG45" s="93">
        <v>565.9</v>
      </c>
      <c r="AH45" s="93">
        <v>1145</v>
      </c>
      <c r="AI45" s="93">
        <v>45.77</v>
      </c>
      <c r="AJ45" s="93">
        <v>1191</v>
      </c>
      <c r="AK45" s="101">
        <v>7.7700000000000005E-5</v>
      </c>
    </row>
    <row r="46" spans="1:37" x14ac:dyDescent="0.2">
      <c r="A46" s="100">
        <v>5.5</v>
      </c>
      <c r="B46" s="22">
        <v>10000</v>
      </c>
      <c r="C46" s="22">
        <v>0</v>
      </c>
      <c r="D46" s="22">
        <v>0</v>
      </c>
      <c r="E46" s="93">
        <v>0</v>
      </c>
      <c r="F46" s="93">
        <v>0</v>
      </c>
      <c r="G46" s="93">
        <v>31110</v>
      </c>
      <c r="H46" s="93">
        <v>3.8639999999999999</v>
      </c>
      <c r="I46" s="93">
        <v>1182</v>
      </c>
      <c r="J46" s="93">
        <f t="shared" si="4"/>
        <v>1185.864</v>
      </c>
      <c r="K46" s="93">
        <v>1.641</v>
      </c>
      <c r="L46" s="93">
        <v>1.208</v>
      </c>
      <c r="M46" s="93">
        <v>1E-4</v>
      </c>
      <c r="N46" s="93">
        <v>287.39999999999998</v>
      </c>
      <c r="O46" s="93">
        <v>1016</v>
      </c>
      <c r="P46" s="93">
        <v>45.58</v>
      </c>
      <c r="Q46" s="93">
        <v>1062</v>
      </c>
      <c r="R46" s="101">
        <v>6.6400000000000001E-5</v>
      </c>
      <c r="T46" s="100">
        <v>5.5</v>
      </c>
      <c r="U46" s="22">
        <v>10000</v>
      </c>
      <c r="V46" s="22">
        <v>0</v>
      </c>
      <c r="W46" s="22">
        <v>0</v>
      </c>
      <c r="X46" s="93">
        <v>0</v>
      </c>
      <c r="Y46" s="93">
        <v>0</v>
      </c>
      <c r="Z46" s="93">
        <v>51890</v>
      </c>
      <c r="AA46" s="93">
        <v>2.3210000000000002</v>
      </c>
      <c r="AB46" s="93">
        <v>1195</v>
      </c>
      <c r="AC46" s="93">
        <f t="shared" si="5"/>
        <v>1197.3209999999999</v>
      </c>
      <c r="AD46" s="93">
        <v>1.087</v>
      </c>
      <c r="AE46" s="93">
        <v>1.0249999999999999</v>
      </c>
      <c r="AF46" s="93">
        <v>0</v>
      </c>
      <c r="AG46" s="93">
        <v>566.20000000000005</v>
      </c>
      <c r="AH46" s="93">
        <v>1146</v>
      </c>
      <c r="AI46" s="93">
        <v>45.6</v>
      </c>
      <c r="AJ46" s="93">
        <v>1192</v>
      </c>
      <c r="AK46" s="101">
        <v>7.5799999999999999E-5</v>
      </c>
    </row>
    <row r="47" spans="1:37" ht="15" thickBot="1" x14ac:dyDescent="0.25">
      <c r="A47" s="102">
        <v>6</v>
      </c>
      <c r="B47" s="103">
        <v>10000</v>
      </c>
      <c r="C47" s="103">
        <v>0</v>
      </c>
      <c r="D47" s="103">
        <v>0</v>
      </c>
      <c r="E47" s="104">
        <v>0</v>
      </c>
      <c r="F47" s="104">
        <v>0</v>
      </c>
      <c r="G47" s="104">
        <v>30920</v>
      </c>
      <c r="H47" s="104">
        <v>0.86570000000000003</v>
      </c>
      <c r="I47" s="104">
        <v>1182</v>
      </c>
      <c r="J47" s="93">
        <f t="shared" si="4"/>
        <v>1182.8657000000001</v>
      </c>
      <c r="K47" s="104">
        <v>1.012</v>
      </c>
      <c r="L47" s="104">
        <v>1.0049999999999999</v>
      </c>
      <c r="M47" s="104">
        <v>0</v>
      </c>
      <c r="N47" s="104">
        <v>287</v>
      </c>
      <c r="O47" s="104">
        <v>1015</v>
      </c>
      <c r="P47" s="104">
        <v>44.43</v>
      </c>
      <c r="Q47" s="104">
        <v>1059</v>
      </c>
      <c r="R47" s="105">
        <v>5.2200000000000002E-5</v>
      </c>
      <c r="T47" s="102">
        <v>6</v>
      </c>
      <c r="U47" s="103">
        <v>10000</v>
      </c>
      <c r="V47" s="103">
        <v>0</v>
      </c>
      <c r="W47" s="103">
        <v>0</v>
      </c>
      <c r="X47" s="104">
        <v>0</v>
      </c>
      <c r="Y47" s="104">
        <v>0</v>
      </c>
      <c r="Z47" s="104">
        <v>51840</v>
      </c>
      <c r="AA47" s="104">
        <v>1.466</v>
      </c>
      <c r="AB47" s="104">
        <v>1194</v>
      </c>
      <c r="AC47" s="93">
        <f t="shared" si="5"/>
        <v>1195.4659999999999</v>
      </c>
      <c r="AD47" s="104">
        <v>1.0269999999999999</v>
      </c>
      <c r="AE47" s="104">
        <v>1.0069999999999999</v>
      </c>
      <c r="AF47" s="104">
        <v>0</v>
      </c>
      <c r="AG47" s="104">
        <v>565.79999999999995</v>
      </c>
      <c r="AH47" s="104">
        <v>1145</v>
      </c>
      <c r="AI47" s="104">
        <v>45.49</v>
      </c>
      <c r="AJ47" s="104">
        <v>1191</v>
      </c>
      <c r="AK47" s="105">
        <v>2.218E-4</v>
      </c>
    </row>
    <row r="51" spans="1:37" ht="15" thickBot="1" x14ac:dyDescent="0.25">
      <c r="A51" s="96" t="s">
        <v>217</v>
      </c>
      <c r="E51" s="96" t="s">
        <v>245</v>
      </c>
      <c r="T51" s="96" t="s">
        <v>215</v>
      </c>
      <c r="X51" s="96" t="s">
        <v>245</v>
      </c>
    </row>
    <row r="52" spans="1:37" x14ac:dyDescent="0.2">
      <c r="A52" s="97" t="s">
        <v>130</v>
      </c>
      <c r="B52" s="98" t="s">
        <v>133</v>
      </c>
      <c r="C52" s="98" t="s">
        <v>132</v>
      </c>
      <c r="D52" s="98" t="s">
        <v>183</v>
      </c>
      <c r="E52" s="98" t="s">
        <v>131</v>
      </c>
      <c r="F52" s="98" t="s">
        <v>184</v>
      </c>
      <c r="G52" s="98" t="s">
        <v>134</v>
      </c>
      <c r="H52" s="98" t="s">
        <v>135</v>
      </c>
      <c r="I52" s="98" t="s">
        <v>228</v>
      </c>
      <c r="J52" s="98" t="s">
        <v>235</v>
      </c>
      <c r="K52" s="98" t="s">
        <v>136</v>
      </c>
      <c r="L52" s="98" t="s">
        <v>156</v>
      </c>
      <c r="M52" s="98" t="s">
        <v>185</v>
      </c>
      <c r="N52" s="98" t="s">
        <v>149</v>
      </c>
      <c r="O52" s="98" t="s">
        <v>186</v>
      </c>
      <c r="P52" s="98" t="s">
        <v>146</v>
      </c>
      <c r="Q52" s="98" t="s">
        <v>187</v>
      </c>
      <c r="R52" s="99" t="s">
        <v>138</v>
      </c>
      <c r="T52" s="97" t="s">
        <v>4</v>
      </c>
      <c r="U52" s="98" t="s">
        <v>133</v>
      </c>
      <c r="V52" s="98" t="s">
        <v>132</v>
      </c>
      <c r="W52" s="98" t="s">
        <v>183</v>
      </c>
      <c r="X52" s="98" t="s">
        <v>131</v>
      </c>
      <c r="Y52" s="98" t="s">
        <v>184</v>
      </c>
      <c r="Z52" s="98" t="s">
        <v>134</v>
      </c>
      <c r="AA52" s="98" t="s">
        <v>135</v>
      </c>
      <c r="AB52" s="98" t="s">
        <v>228</v>
      </c>
      <c r="AC52" s="98" t="s">
        <v>235</v>
      </c>
      <c r="AD52" s="98" t="s">
        <v>136</v>
      </c>
      <c r="AE52" s="98" t="s">
        <v>156</v>
      </c>
      <c r="AF52" s="98" t="s">
        <v>185</v>
      </c>
      <c r="AG52" s="98" t="s">
        <v>149</v>
      </c>
      <c r="AH52" s="98" t="s">
        <v>186</v>
      </c>
      <c r="AI52" s="98" t="s">
        <v>146</v>
      </c>
      <c r="AJ52" s="98" t="s">
        <v>187</v>
      </c>
      <c r="AK52" s="99" t="s">
        <v>138</v>
      </c>
    </row>
    <row r="53" spans="1:37" x14ac:dyDescent="0.2">
      <c r="A53" s="100">
        <v>0</v>
      </c>
      <c r="B53" s="22">
        <v>10000</v>
      </c>
      <c r="C53" s="22">
        <v>4297</v>
      </c>
      <c r="D53" s="22">
        <v>4227</v>
      </c>
      <c r="E53" s="93">
        <v>0.42970000000000003</v>
      </c>
      <c r="F53" s="93">
        <v>0.42270000000000002</v>
      </c>
      <c r="G53" s="93">
        <v>185100000</v>
      </c>
      <c r="H53" s="93">
        <v>148500</v>
      </c>
      <c r="I53" s="93">
        <v>7053</v>
      </c>
      <c r="J53" s="93">
        <f>H53+I53</f>
        <v>155553</v>
      </c>
      <c r="K53" s="93">
        <v>487600</v>
      </c>
      <c r="L53" s="93">
        <v>5915</v>
      </c>
      <c r="M53" s="93">
        <v>0.70909999999999995</v>
      </c>
      <c r="N53" s="93">
        <v>1329</v>
      </c>
      <c r="O53" s="93">
        <v>1948</v>
      </c>
      <c r="P53" s="93">
        <v>1911000</v>
      </c>
      <c r="Q53" s="93">
        <v>1913000</v>
      </c>
      <c r="R53" s="101">
        <v>0.66779999999999995</v>
      </c>
      <c r="T53" s="100">
        <v>0</v>
      </c>
      <c r="U53" s="22">
        <v>10000</v>
      </c>
      <c r="V53" s="22">
        <v>2012</v>
      </c>
      <c r="W53" s="22">
        <v>1975</v>
      </c>
      <c r="X53" s="93">
        <v>0.20119999999999999</v>
      </c>
      <c r="Y53" s="93">
        <v>0.19750000000000001</v>
      </c>
      <c r="Z53" s="93">
        <v>476500000</v>
      </c>
      <c r="AA53" s="93">
        <v>198800</v>
      </c>
      <c r="AB53" s="93">
        <v>6987</v>
      </c>
      <c r="AC53" s="93">
        <f>AA53+AB53</f>
        <v>205787</v>
      </c>
      <c r="AD53" s="93">
        <v>882900</v>
      </c>
      <c r="AE53" s="93">
        <v>5848</v>
      </c>
      <c r="AF53" s="93">
        <v>0.78939999999999999</v>
      </c>
      <c r="AG53" s="93">
        <v>708.9</v>
      </c>
      <c r="AH53" s="93">
        <v>881.3</v>
      </c>
      <c r="AI53" s="93">
        <v>4278000</v>
      </c>
      <c r="AJ53" s="93">
        <v>4279000</v>
      </c>
      <c r="AK53" s="101">
        <v>1.3180000000000001</v>
      </c>
    </row>
    <row r="54" spans="1:37" x14ac:dyDescent="0.2">
      <c r="A54" s="100">
        <v>0.5</v>
      </c>
      <c r="B54" s="22">
        <v>10000</v>
      </c>
      <c r="C54" s="22">
        <v>2433</v>
      </c>
      <c r="D54" s="22">
        <v>2381</v>
      </c>
      <c r="E54" s="93">
        <v>0.24329999999999999</v>
      </c>
      <c r="F54" s="93">
        <v>0.23810000000000001</v>
      </c>
      <c r="G54" s="93">
        <v>137200000</v>
      </c>
      <c r="H54" s="93">
        <v>111100</v>
      </c>
      <c r="I54" s="93">
        <v>5562</v>
      </c>
      <c r="J54" s="93">
        <f t="shared" ref="J54:J65" si="6">H54+I54</f>
        <v>116662</v>
      </c>
      <c r="K54" s="93">
        <v>361700</v>
      </c>
      <c r="L54" s="93">
        <v>4425</v>
      </c>
      <c r="M54" s="93">
        <v>0.52139999999999997</v>
      </c>
      <c r="N54" s="93">
        <v>1328</v>
      </c>
      <c r="O54" s="93">
        <v>1947</v>
      </c>
      <c r="P54" s="93">
        <v>1415000</v>
      </c>
      <c r="Q54" s="93">
        <v>1416000</v>
      </c>
      <c r="R54" s="101">
        <v>0.34320000000000001</v>
      </c>
      <c r="T54" s="100">
        <v>0.5</v>
      </c>
      <c r="U54" s="22">
        <v>10000</v>
      </c>
      <c r="V54" s="22">
        <v>1031</v>
      </c>
      <c r="W54" s="22">
        <v>1005</v>
      </c>
      <c r="X54" s="93">
        <v>0.1031</v>
      </c>
      <c r="Y54" s="93">
        <v>0.10050000000000001</v>
      </c>
      <c r="Z54" s="93">
        <v>378200000</v>
      </c>
      <c r="AA54" s="93">
        <v>160200</v>
      </c>
      <c r="AB54" s="93">
        <v>5853</v>
      </c>
      <c r="AC54" s="93">
        <f t="shared" ref="AC54:AC65" si="7">AA54+AB54</f>
        <v>166053</v>
      </c>
      <c r="AD54" s="93">
        <v>702400</v>
      </c>
      <c r="AE54" s="93">
        <v>4715</v>
      </c>
      <c r="AF54" s="93">
        <v>0.61809999999999998</v>
      </c>
      <c r="AG54" s="93">
        <v>708.6</v>
      </c>
      <c r="AH54" s="93">
        <v>880.9</v>
      </c>
      <c r="AI54" s="93">
        <v>3392000</v>
      </c>
      <c r="AJ54" s="93">
        <v>3393000</v>
      </c>
      <c r="AK54" s="101">
        <v>0.68079999999999996</v>
      </c>
    </row>
    <row r="55" spans="1:37" x14ac:dyDescent="0.2">
      <c r="A55" s="100">
        <v>1</v>
      </c>
      <c r="B55" s="22">
        <v>10000</v>
      </c>
      <c r="C55" s="22">
        <v>1098</v>
      </c>
      <c r="D55" s="22">
        <v>1062</v>
      </c>
      <c r="E55" s="93">
        <v>0.10979999999999999</v>
      </c>
      <c r="F55" s="93">
        <v>0.1062</v>
      </c>
      <c r="G55" s="93">
        <v>82670000</v>
      </c>
      <c r="H55" s="93">
        <v>68100</v>
      </c>
      <c r="I55" s="93">
        <v>3850</v>
      </c>
      <c r="J55" s="93">
        <f t="shared" si="6"/>
        <v>71950</v>
      </c>
      <c r="K55" s="93">
        <v>218500</v>
      </c>
      <c r="L55" s="93">
        <v>2714</v>
      </c>
      <c r="M55" s="93">
        <v>0.30969999999999998</v>
      </c>
      <c r="N55" s="93">
        <v>1326</v>
      </c>
      <c r="O55" s="93">
        <v>1943</v>
      </c>
      <c r="P55" s="93">
        <v>850800</v>
      </c>
      <c r="Q55" s="93">
        <v>852700</v>
      </c>
      <c r="R55" s="101">
        <v>0.20300000000000001</v>
      </c>
      <c r="T55" s="100">
        <v>1</v>
      </c>
      <c r="U55" s="22">
        <v>10000</v>
      </c>
      <c r="V55" s="22">
        <v>408</v>
      </c>
      <c r="W55" s="22">
        <v>399</v>
      </c>
      <c r="X55" s="93">
        <v>4.0800000000000003E-2</v>
      </c>
      <c r="Y55" s="93">
        <v>3.9899999999999998E-2</v>
      </c>
      <c r="Z55" s="93">
        <v>259800000</v>
      </c>
      <c r="AA55" s="93">
        <v>112500</v>
      </c>
      <c r="AB55" s="93">
        <v>4449</v>
      </c>
      <c r="AC55" s="93">
        <f t="shared" si="7"/>
        <v>116949</v>
      </c>
      <c r="AD55" s="93">
        <v>484100</v>
      </c>
      <c r="AE55" s="93">
        <v>3311</v>
      </c>
      <c r="AF55" s="93">
        <v>0.41689999999999999</v>
      </c>
      <c r="AG55" s="93">
        <v>709.4</v>
      </c>
      <c r="AH55" s="93">
        <v>881.9</v>
      </c>
      <c r="AI55" s="93">
        <v>2327000</v>
      </c>
      <c r="AJ55" s="93">
        <v>2328000</v>
      </c>
      <c r="AK55" s="101">
        <v>0.45950000000000002</v>
      </c>
    </row>
    <row r="56" spans="1:37" x14ac:dyDescent="0.2">
      <c r="A56" s="100">
        <v>1.5</v>
      </c>
      <c r="B56" s="22">
        <v>10000</v>
      </c>
      <c r="C56" s="22">
        <v>327</v>
      </c>
      <c r="D56" s="22">
        <v>309</v>
      </c>
      <c r="E56" s="93">
        <v>3.27E-2</v>
      </c>
      <c r="F56" s="93">
        <v>3.09E-2</v>
      </c>
      <c r="G56" s="93">
        <v>36480000</v>
      </c>
      <c r="H56" s="93">
        <v>30940</v>
      </c>
      <c r="I56" s="93">
        <v>2370</v>
      </c>
      <c r="J56" s="93">
        <f t="shared" si="6"/>
        <v>33310</v>
      </c>
      <c r="K56" s="93">
        <v>96680</v>
      </c>
      <c r="L56" s="93">
        <v>1233</v>
      </c>
      <c r="M56" s="93">
        <v>0.13320000000000001</v>
      </c>
      <c r="N56" s="93">
        <v>1326</v>
      </c>
      <c r="O56" s="93">
        <v>1944</v>
      </c>
      <c r="P56" s="93">
        <v>373700</v>
      </c>
      <c r="Q56" s="93">
        <v>375600</v>
      </c>
      <c r="R56" s="101">
        <v>9.0829999999999994E-2</v>
      </c>
      <c r="T56" s="100">
        <v>1.5</v>
      </c>
      <c r="U56" s="22">
        <v>10000</v>
      </c>
      <c r="V56" s="22">
        <v>113</v>
      </c>
      <c r="W56" s="22">
        <v>110</v>
      </c>
      <c r="X56" s="93">
        <v>1.1299999999999999E-2</v>
      </c>
      <c r="Y56" s="93">
        <v>1.0999999999999999E-2</v>
      </c>
      <c r="Z56" s="93">
        <v>137800000</v>
      </c>
      <c r="AA56" s="93">
        <v>62420</v>
      </c>
      <c r="AB56" s="93">
        <v>2975</v>
      </c>
      <c r="AC56" s="93">
        <f t="shared" si="7"/>
        <v>65395</v>
      </c>
      <c r="AD56" s="93">
        <v>258700</v>
      </c>
      <c r="AE56" s="93">
        <v>1837</v>
      </c>
      <c r="AF56" s="93">
        <v>0.21290000000000001</v>
      </c>
      <c r="AG56" s="93">
        <v>708.4</v>
      </c>
      <c r="AH56" s="93">
        <v>880.6</v>
      </c>
      <c r="AI56" s="93">
        <v>1232000</v>
      </c>
      <c r="AJ56" s="93">
        <v>1232000</v>
      </c>
      <c r="AK56" s="101">
        <v>0.24360000000000001</v>
      </c>
    </row>
    <row r="57" spans="1:37" x14ac:dyDescent="0.2">
      <c r="A57" s="100">
        <v>2</v>
      </c>
      <c r="B57" s="22">
        <v>10000</v>
      </c>
      <c r="C57" s="22">
        <v>81</v>
      </c>
      <c r="D57" s="22">
        <v>74</v>
      </c>
      <c r="E57" s="93">
        <v>8.0999999999999996E-3</v>
      </c>
      <c r="F57" s="93">
        <v>7.4000000000000003E-3</v>
      </c>
      <c r="G57" s="93">
        <v>11890000</v>
      </c>
      <c r="H57" s="93">
        <v>10590</v>
      </c>
      <c r="I57" s="93">
        <v>1557</v>
      </c>
      <c r="J57" s="93">
        <f t="shared" si="6"/>
        <v>12147</v>
      </c>
      <c r="K57" s="93">
        <v>31560</v>
      </c>
      <c r="L57" s="93">
        <v>422.4</v>
      </c>
      <c r="M57" s="93">
        <v>4.1300000000000003E-2</v>
      </c>
      <c r="N57" s="93">
        <v>1329</v>
      </c>
      <c r="O57" s="93">
        <v>1948</v>
      </c>
      <c r="P57" s="93">
        <v>120400</v>
      </c>
      <c r="Q57" s="93">
        <v>122300</v>
      </c>
      <c r="R57" s="101">
        <v>2.9510000000000002E-2</v>
      </c>
      <c r="T57" s="100">
        <v>2</v>
      </c>
      <c r="U57" s="22">
        <v>10000</v>
      </c>
      <c r="V57" s="22">
        <v>20</v>
      </c>
      <c r="W57" s="22">
        <v>19</v>
      </c>
      <c r="X57" s="93">
        <v>2E-3</v>
      </c>
      <c r="Y57" s="93">
        <v>1.9E-3</v>
      </c>
      <c r="Z57" s="93">
        <v>63290000</v>
      </c>
      <c r="AA57" s="93">
        <v>29980</v>
      </c>
      <c r="AB57" s="93">
        <v>2021</v>
      </c>
      <c r="AC57" s="93">
        <f t="shared" si="7"/>
        <v>32001</v>
      </c>
      <c r="AD57" s="93">
        <v>119600</v>
      </c>
      <c r="AE57" s="93">
        <v>882.8</v>
      </c>
      <c r="AF57" s="93">
        <v>9.4399999999999998E-2</v>
      </c>
      <c r="AG57" s="93">
        <v>708.5</v>
      </c>
      <c r="AH57" s="93">
        <v>880.7</v>
      </c>
      <c r="AI57" s="93">
        <v>563700</v>
      </c>
      <c r="AJ57" s="93">
        <v>564600</v>
      </c>
      <c r="AK57" s="101">
        <v>0.1108</v>
      </c>
    </row>
    <row r="58" spans="1:37" x14ac:dyDescent="0.2">
      <c r="A58" s="100">
        <v>2.5</v>
      </c>
      <c r="B58" s="22">
        <v>10000</v>
      </c>
      <c r="C58" s="22">
        <v>10</v>
      </c>
      <c r="D58" s="22">
        <v>8</v>
      </c>
      <c r="E58" s="93">
        <v>1E-3</v>
      </c>
      <c r="F58" s="93">
        <v>8.0000000000000004E-4</v>
      </c>
      <c r="G58" s="93">
        <v>2937000</v>
      </c>
      <c r="H58" s="93">
        <v>2724</v>
      </c>
      <c r="I58" s="93">
        <v>1244</v>
      </c>
      <c r="J58" s="93">
        <f t="shared" si="6"/>
        <v>3968</v>
      </c>
      <c r="K58" s="93">
        <v>7620</v>
      </c>
      <c r="L58" s="93">
        <v>109.1</v>
      </c>
      <c r="M58" s="93">
        <v>9.4000000000000004E-3</v>
      </c>
      <c r="N58" s="93">
        <v>1328</v>
      </c>
      <c r="O58" s="93">
        <v>1946</v>
      </c>
      <c r="P58" s="93">
        <v>28570</v>
      </c>
      <c r="Q58" s="93">
        <v>30520</v>
      </c>
      <c r="R58" s="101">
        <v>7.6670000000000002E-3</v>
      </c>
      <c r="T58" s="100">
        <v>2.5</v>
      </c>
      <c r="U58" s="22">
        <v>10000</v>
      </c>
      <c r="V58" s="22">
        <v>3</v>
      </c>
      <c r="W58" s="22">
        <v>3</v>
      </c>
      <c r="X58" s="93">
        <v>2.9999999999999997E-4</v>
      </c>
      <c r="Y58" s="93">
        <v>2.9999999999999997E-4</v>
      </c>
      <c r="Z58" s="93">
        <v>18760000</v>
      </c>
      <c r="AA58" s="93">
        <v>9700</v>
      </c>
      <c r="AB58" s="93">
        <v>1423</v>
      </c>
      <c r="AC58" s="93">
        <f t="shared" si="7"/>
        <v>11123</v>
      </c>
      <c r="AD58" s="93">
        <v>35880</v>
      </c>
      <c r="AE58" s="93">
        <v>286.10000000000002</v>
      </c>
      <c r="AF58" s="93">
        <v>2.5899999999999999E-2</v>
      </c>
      <c r="AG58" s="93">
        <v>707.4</v>
      </c>
      <c r="AH58" s="93">
        <v>879.3</v>
      </c>
      <c r="AI58" s="93">
        <v>165800</v>
      </c>
      <c r="AJ58" s="93">
        <v>166700</v>
      </c>
      <c r="AK58" s="101">
        <v>3.3000000000000002E-2</v>
      </c>
    </row>
    <row r="59" spans="1:37" x14ac:dyDescent="0.2">
      <c r="A59" s="100">
        <v>3</v>
      </c>
      <c r="B59" s="22">
        <v>10000</v>
      </c>
      <c r="C59" s="22">
        <v>0</v>
      </c>
      <c r="D59" s="22">
        <v>0</v>
      </c>
      <c r="E59" s="93">
        <v>0</v>
      </c>
      <c r="F59" s="93">
        <v>0</v>
      </c>
      <c r="G59" s="93">
        <v>596600</v>
      </c>
      <c r="H59" s="93">
        <v>538.5</v>
      </c>
      <c r="I59" s="93">
        <v>1156</v>
      </c>
      <c r="J59" s="93">
        <f t="shared" si="6"/>
        <v>1694.5</v>
      </c>
      <c r="K59" s="93">
        <v>1299</v>
      </c>
      <c r="L59" s="93">
        <v>22.01</v>
      </c>
      <c r="M59" s="93">
        <v>1.4E-3</v>
      </c>
      <c r="N59" s="93">
        <v>1330</v>
      </c>
      <c r="O59" s="93">
        <v>1951</v>
      </c>
      <c r="P59" s="93">
        <v>4711</v>
      </c>
      <c r="Q59" s="93">
        <v>6662</v>
      </c>
      <c r="R59" s="101">
        <v>1.2930000000000001E-3</v>
      </c>
      <c r="T59" s="100">
        <v>3</v>
      </c>
      <c r="U59" s="22">
        <v>10000</v>
      </c>
      <c r="V59" s="22">
        <v>1</v>
      </c>
      <c r="W59" s="22">
        <v>1</v>
      </c>
      <c r="X59" s="93">
        <v>1E-4</v>
      </c>
      <c r="Y59" s="93">
        <v>1E-4</v>
      </c>
      <c r="Z59" s="93">
        <v>4001000</v>
      </c>
      <c r="AA59" s="93">
        <v>2360</v>
      </c>
      <c r="AB59" s="93">
        <v>1205</v>
      </c>
      <c r="AC59" s="93">
        <f t="shared" si="7"/>
        <v>3565</v>
      </c>
      <c r="AD59" s="93">
        <v>7721</v>
      </c>
      <c r="AE59" s="93">
        <v>70.010000000000005</v>
      </c>
      <c r="AF59" s="93">
        <v>4.7999999999999996E-3</v>
      </c>
      <c r="AG59" s="93">
        <v>708.1</v>
      </c>
      <c r="AH59" s="93">
        <v>880.3</v>
      </c>
      <c r="AI59" s="93">
        <v>34540</v>
      </c>
      <c r="AJ59" s="93">
        <v>35420</v>
      </c>
      <c r="AK59" s="101">
        <v>7.0619999999999997E-3</v>
      </c>
    </row>
    <row r="60" spans="1:37" x14ac:dyDescent="0.2">
      <c r="A60" s="100">
        <v>3.5</v>
      </c>
      <c r="B60" s="22">
        <v>10000</v>
      </c>
      <c r="C60" s="22">
        <v>0</v>
      </c>
      <c r="D60" s="22">
        <v>0</v>
      </c>
      <c r="E60" s="93">
        <v>0</v>
      </c>
      <c r="F60" s="93">
        <v>0</v>
      </c>
      <c r="G60" s="93">
        <v>148700</v>
      </c>
      <c r="H60" s="93">
        <v>63.96</v>
      </c>
      <c r="I60" s="93">
        <v>1137</v>
      </c>
      <c r="J60" s="93">
        <f t="shared" si="6"/>
        <v>1200.96</v>
      </c>
      <c r="K60" s="93">
        <v>66.64</v>
      </c>
      <c r="L60" s="93">
        <v>3.169</v>
      </c>
      <c r="M60" s="93">
        <v>0</v>
      </c>
      <c r="N60" s="93">
        <v>1328</v>
      </c>
      <c r="O60" s="93">
        <v>1946</v>
      </c>
      <c r="P60" s="93">
        <v>199</v>
      </c>
      <c r="Q60" s="93">
        <v>2145</v>
      </c>
      <c r="R60" s="101">
        <v>2.1259999999999999E-4</v>
      </c>
      <c r="T60" s="100">
        <v>3.5</v>
      </c>
      <c r="U60" s="22">
        <v>10000</v>
      </c>
      <c r="V60" s="22">
        <v>0</v>
      </c>
      <c r="W60" s="22">
        <v>0</v>
      </c>
      <c r="X60" s="93">
        <v>0</v>
      </c>
      <c r="Y60" s="93">
        <v>0</v>
      </c>
      <c r="Z60" s="93">
        <v>689200</v>
      </c>
      <c r="AA60" s="93">
        <v>447</v>
      </c>
      <c r="AB60" s="93">
        <v>1150</v>
      </c>
      <c r="AC60" s="93">
        <f t="shared" si="7"/>
        <v>1597</v>
      </c>
      <c r="AD60" s="93">
        <v>1234</v>
      </c>
      <c r="AE60" s="93">
        <v>13.71</v>
      </c>
      <c r="AF60" s="93">
        <v>6.9999999999999999E-4</v>
      </c>
      <c r="AG60" s="93">
        <v>708.7</v>
      </c>
      <c r="AH60" s="93">
        <v>880.9</v>
      </c>
      <c r="AI60" s="93">
        <v>5349</v>
      </c>
      <c r="AJ60" s="93">
        <v>6230</v>
      </c>
      <c r="AK60" s="101">
        <v>1.2229999999999999E-3</v>
      </c>
    </row>
    <row r="61" spans="1:37" x14ac:dyDescent="0.2">
      <c r="A61" s="100">
        <v>4</v>
      </c>
      <c r="B61" s="22">
        <v>10000</v>
      </c>
      <c r="C61" s="22">
        <v>0</v>
      </c>
      <c r="D61" s="22">
        <v>0</v>
      </c>
      <c r="E61" s="93">
        <v>0</v>
      </c>
      <c r="F61" s="93">
        <v>0</v>
      </c>
      <c r="G61" s="93">
        <v>135600</v>
      </c>
      <c r="H61" s="93">
        <v>25.56</v>
      </c>
      <c r="I61" s="93">
        <v>1135</v>
      </c>
      <c r="J61" s="93">
        <f t="shared" si="6"/>
        <v>1160.56</v>
      </c>
      <c r="K61" s="93">
        <v>21.08</v>
      </c>
      <c r="L61" s="93">
        <v>1.708</v>
      </c>
      <c r="M61" s="93">
        <v>0</v>
      </c>
      <c r="N61" s="93">
        <v>1328</v>
      </c>
      <c r="O61" s="93">
        <v>1947</v>
      </c>
      <c r="P61" s="93">
        <v>86.02</v>
      </c>
      <c r="Q61" s="93">
        <v>2033</v>
      </c>
      <c r="R61" s="101">
        <v>1.853E-4</v>
      </c>
      <c r="T61" s="100">
        <v>4</v>
      </c>
      <c r="U61" s="22">
        <v>10000</v>
      </c>
      <c r="V61" s="22">
        <v>0</v>
      </c>
      <c r="W61" s="22">
        <v>0</v>
      </c>
      <c r="X61" s="93">
        <v>0</v>
      </c>
      <c r="Y61" s="93">
        <v>0</v>
      </c>
      <c r="Z61" s="93">
        <v>166400</v>
      </c>
      <c r="AA61" s="93">
        <v>87.3</v>
      </c>
      <c r="AB61" s="93">
        <v>1138</v>
      </c>
      <c r="AC61" s="93">
        <f t="shared" si="7"/>
        <v>1225.3</v>
      </c>
      <c r="AD61" s="93">
        <v>182.3</v>
      </c>
      <c r="AE61" s="93">
        <v>3.1709999999999998</v>
      </c>
      <c r="AF61" s="93">
        <v>1E-4</v>
      </c>
      <c r="AG61" s="93">
        <v>708.6</v>
      </c>
      <c r="AH61" s="93">
        <v>880.8</v>
      </c>
      <c r="AI61" s="93">
        <v>785.7</v>
      </c>
      <c r="AJ61" s="93">
        <v>1667</v>
      </c>
      <c r="AK61" s="101">
        <v>2.8029999999999998E-4</v>
      </c>
    </row>
    <row r="62" spans="1:37" x14ac:dyDescent="0.2">
      <c r="A62" s="100">
        <v>4.5</v>
      </c>
      <c r="B62" s="22">
        <v>10000</v>
      </c>
      <c r="C62" s="22">
        <v>0</v>
      </c>
      <c r="D62" s="22">
        <v>0</v>
      </c>
      <c r="E62" s="93">
        <v>0</v>
      </c>
      <c r="F62" s="93">
        <v>0</v>
      </c>
      <c r="G62" s="93">
        <v>130200</v>
      </c>
      <c r="H62" s="93">
        <v>10.58</v>
      </c>
      <c r="I62" s="93">
        <v>1135</v>
      </c>
      <c r="J62" s="93">
        <f t="shared" si="6"/>
        <v>1145.58</v>
      </c>
      <c r="K62" s="93">
        <v>3.524</v>
      </c>
      <c r="L62" s="93">
        <v>1.173</v>
      </c>
      <c r="M62" s="93">
        <v>0</v>
      </c>
      <c r="N62" s="93">
        <v>1328</v>
      </c>
      <c r="O62" s="93">
        <v>1946</v>
      </c>
      <c r="P62" s="93">
        <v>39.35</v>
      </c>
      <c r="Q62" s="93">
        <v>1985</v>
      </c>
      <c r="R62" s="101">
        <v>1.7119999999999999E-4</v>
      </c>
      <c r="T62" s="100">
        <v>4.5</v>
      </c>
      <c r="U62" s="22">
        <v>10000</v>
      </c>
      <c r="V62" s="22">
        <v>0</v>
      </c>
      <c r="W62" s="22">
        <v>0</v>
      </c>
      <c r="X62" s="93">
        <v>0</v>
      </c>
      <c r="Y62" s="93">
        <v>0</v>
      </c>
      <c r="Z62" s="93">
        <v>78910</v>
      </c>
      <c r="AA62" s="93">
        <v>19.46</v>
      </c>
      <c r="AB62" s="93">
        <v>1134</v>
      </c>
      <c r="AC62" s="93">
        <f t="shared" si="7"/>
        <v>1153.46</v>
      </c>
      <c r="AD62" s="93">
        <v>4.407</v>
      </c>
      <c r="AE62" s="93">
        <v>1.234</v>
      </c>
      <c r="AF62" s="93">
        <v>0</v>
      </c>
      <c r="AG62" s="93">
        <v>707.5</v>
      </c>
      <c r="AH62" s="93">
        <v>879.4</v>
      </c>
      <c r="AI62" s="93">
        <v>26.56</v>
      </c>
      <c r="AJ62" s="93">
        <v>905.9</v>
      </c>
      <c r="AK62" s="101">
        <v>1.284E-4</v>
      </c>
    </row>
    <row r="63" spans="1:37" x14ac:dyDescent="0.2">
      <c r="A63" s="100">
        <v>5</v>
      </c>
      <c r="B63" s="22">
        <v>10000</v>
      </c>
      <c r="C63" s="22">
        <v>0</v>
      </c>
      <c r="D63" s="22">
        <v>0</v>
      </c>
      <c r="E63" s="93">
        <v>0</v>
      </c>
      <c r="F63" s="93">
        <v>0</v>
      </c>
      <c r="G63" s="93">
        <v>129700</v>
      </c>
      <c r="H63" s="93">
        <v>6.1840000000000002</v>
      </c>
      <c r="I63" s="93">
        <v>1135</v>
      </c>
      <c r="J63" s="93">
        <f t="shared" si="6"/>
        <v>1141.184</v>
      </c>
      <c r="K63" s="93">
        <v>1.4419999999999999</v>
      </c>
      <c r="L63" s="93">
        <v>1.0509999999999999</v>
      </c>
      <c r="M63" s="93">
        <v>0</v>
      </c>
      <c r="N63" s="93">
        <v>1328</v>
      </c>
      <c r="O63" s="93">
        <v>1946</v>
      </c>
      <c r="P63" s="93">
        <v>35.78</v>
      </c>
      <c r="Q63" s="93">
        <v>1982</v>
      </c>
      <c r="R63" s="101">
        <v>2.6600000000000001E-4</v>
      </c>
      <c r="T63" s="100">
        <v>5</v>
      </c>
      <c r="U63" s="22">
        <v>10000</v>
      </c>
      <c r="V63" s="22">
        <v>0</v>
      </c>
      <c r="W63" s="22">
        <v>0</v>
      </c>
      <c r="X63" s="93">
        <v>0</v>
      </c>
      <c r="Y63" s="93">
        <v>0</v>
      </c>
      <c r="Z63" s="93">
        <v>78370</v>
      </c>
      <c r="AA63" s="93">
        <v>12.8</v>
      </c>
      <c r="AB63" s="93">
        <v>1135</v>
      </c>
      <c r="AC63" s="93">
        <f t="shared" si="7"/>
        <v>1147.8</v>
      </c>
      <c r="AD63" s="93">
        <v>2.032</v>
      </c>
      <c r="AE63" s="93">
        <v>1.095</v>
      </c>
      <c r="AF63" s="93">
        <v>0</v>
      </c>
      <c r="AG63" s="93">
        <v>708.6</v>
      </c>
      <c r="AH63" s="93">
        <v>880.7</v>
      </c>
      <c r="AI63" s="93">
        <v>22.7</v>
      </c>
      <c r="AJ63" s="93">
        <v>903.4</v>
      </c>
      <c r="AK63" s="101">
        <v>1.206E-4</v>
      </c>
    </row>
    <row r="64" spans="1:37" x14ac:dyDescent="0.2">
      <c r="A64" s="100">
        <v>5.5</v>
      </c>
      <c r="B64" s="22">
        <v>10000</v>
      </c>
      <c r="C64" s="22">
        <v>0</v>
      </c>
      <c r="D64" s="22">
        <v>0</v>
      </c>
      <c r="E64" s="93">
        <v>0</v>
      </c>
      <c r="F64" s="93">
        <v>0</v>
      </c>
      <c r="G64" s="93">
        <v>129600</v>
      </c>
      <c r="H64" s="93">
        <v>4.3209999999999997</v>
      </c>
      <c r="I64" s="93">
        <v>1134</v>
      </c>
      <c r="J64" s="93">
        <f t="shared" si="6"/>
        <v>1138.3209999999999</v>
      </c>
      <c r="K64" s="93">
        <v>1.149</v>
      </c>
      <c r="L64" s="93">
        <v>1.02</v>
      </c>
      <c r="M64" s="93">
        <v>0</v>
      </c>
      <c r="N64" s="93">
        <v>1328</v>
      </c>
      <c r="O64" s="93">
        <v>1946</v>
      </c>
      <c r="P64" s="93">
        <v>35.44</v>
      </c>
      <c r="Q64" s="93">
        <v>1982</v>
      </c>
      <c r="R64" s="101">
        <v>3.1589999999999998E-4</v>
      </c>
      <c r="T64" s="100">
        <v>5.5</v>
      </c>
      <c r="U64" s="22">
        <v>10000</v>
      </c>
      <c r="V64" s="22">
        <v>0</v>
      </c>
      <c r="W64" s="22">
        <v>0</v>
      </c>
      <c r="X64" s="93">
        <v>0</v>
      </c>
      <c r="Y64" s="93">
        <v>0</v>
      </c>
      <c r="Z64" s="93">
        <v>78280</v>
      </c>
      <c r="AA64" s="93">
        <v>9.4689999999999994</v>
      </c>
      <c r="AB64" s="93">
        <v>1136</v>
      </c>
      <c r="AC64" s="93">
        <f t="shared" si="7"/>
        <v>1145.4690000000001</v>
      </c>
      <c r="AD64" s="93">
        <v>1.3460000000000001</v>
      </c>
      <c r="AE64" s="93">
        <v>1.0449999999999999</v>
      </c>
      <c r="AF64" s="93">
        <v>0</v>
      </c>
      <c r="AG64" s="93">
        <v>709.3</v>
      </c>
      <c r="AH64" s="93">
        <v>881.7</v>
      </c>
      <c r="AI64" s="93">
        <v>21.72</v>
      </c>
      <c r="AJ64" s="93">
        <v>903.4</v>
      </c>
      <c r="AK64" s="101">
        <v>1.225E-4</v>
      </c>
    </row>
    <row r="65" spans="1:37" ht="15" thickBot="1" x14ac:dyDescent="0.25">
      <c r="A65" s="102">
        <v>6</v>
      </c>
      <c r="B65" s="103">
        <v>10000</v>
      </c>
      <c r="C65" s="103">
        <v>0</v>
      </c>
      <c r="D65" s="103">
        <v>0</v>
      </c>
      <c r="E65" s="104">
        <v>0</v>
      </c>
      <c r="F65" s="104">
        <v>0</v>
      </c>
      <c r="G65" s="104">
        <v>129700</v>
      </c>
      <c r="H65" s="104">
        <v>3.09</v>
      </c>
      <c r="I65" s="104">
        <v>1134</v>
      </c>
      <c r="J65" s="93">
        <f t="shared" si="6"/>
        <v>1137.0899999999999</v>
      </c>
      <c r="K65" s="104">
        <v>1.06</v>
      </c>
      <c r="L65" s="104">
        <v>1.008</v>
      </c>
      <c r="M65" s="104">
        <v>0</v>
      </c>
      <c r="N65" s="104">
        <v>1329</v>
      </c>
      <c r="O65" s="104">
        <v>1947</v>
      </c>
      <c r="P65" s="104">
        <v>35.28</v>
      </c>
      <c r="Q65" s="104">
        <v>1983</v>
      </c>
      <c r="R65" s="105">
        <v>2.5480000000000001E-4</v>
      </c>
      <c r="T65" s="102">
        <v>6</v>
      </c>
      <c r="U65" s="103">
        <v>10000</v>
      </c>
      <c r="V65" s="103">
        <v>0</v>
      </c>
      <c r="W65" s="103">
        <v>0</v>
      </c>
      <c r="X65" s="104">
        <v>0</v>
      </c>
      <c r="Y65" s="104">
        <v>0</v>
      </c>
      <c r="Z65" s="104">
        <v>78310</v>
      </c>
      <c r="AA65" s="104">
        <v>7.3220000000000001</v>
      </c>
      <c r="AB65" s="104">
        <v>1135</v>
      </c>
      <c r="AC65" s="93">
        <f t="shared" si="7"/>
        <v>1142.3219999999999</v>
      </c>
      <c r="AD65" s="104">
        <v>1.296</v>
      </c>
      <c r="AE65" s="104">
        <v>1.024</v>
      </c>
      <c r="AF65" s="104">
        <v>0</v>
      </c>
      <c r="AG65" s="104">
        <v>709.5</v>
      </c>
      <c r="AH65" s="104">
        <v>882.2</v>
      </c>
      <c r="AI65" s="104">
        <v>21.72</v>
      </c>
      <c r="AJ65" s="104">
        <v>903.9</v>
      </c>
      <c r="AK65" s="105">
        <v>1.188E-4</v>
      </c>
    </row>
    <row r="67" spans="1:37" ht="15" thickBot="1" x14ac:dyDescent="0.25">
      <c r="A67" s="96" t="s">
        <v>233</v>
      </c>
      <c r="E67" s="96" t="s">
        <v>246</v>
      </c>
      <c r="T67" s="96" t="s">
        <v>234</v>
      </c>
      <c r="X67" s="96" t="s">
        <v>246</v>
      </c>
    </row>
    <row r="68" spans="1:37" x14ac:dyDescent="0.2">
      <c r="A68" s="97" t="s">
        <v>130</v>
      </c>
      <c r="B68" s="98" t="s">
        <v>133</v>
      </c>
      <c r="C68" s="98" t="s">
        <v>132</v>
      </c>
      <c r="D68" s="98" t="s">
        <v>183</v>
      </c>
      <c r="E68" s="98" t="s">
        <v>131</v>
      </c>
      <c r="F68" s="98" t="s">
        <v>184</v>
      </c>
      <c r="G68" s="98" t="s">
        <v>134</v>
      </c>
      <c r="H68" s="98" t="s">
        <v>135</v>
      </c>
      <c r="I68" s="98" t="s">
        <v>228</v>
      </c>
      <c r="J68" s="98" t="s">
        <v>235</v>
      </c>
      <c r="K68" s="98" t="s">
        <v>136</v>
      </c>
      <c r="L68" s="98" t="s">
        <v>156</v>
      </c>
      <c r="M68" s="98" t="s">
        <v>185</v>
      </c>
      <c r="N68" s="98" t="s">
        <v>149</v>
      </c>
      <c r="O68" s="98" t="s">
        <v>186</v>
      </c>
      <c r="P68" s="98" t="s">
        <v>146</v>
      </c>
      <c r="Q68" s="98" t="s">
        <v>187</v>
      </c>
      <c r="R68" s="99" t="s">
        <v>138</v>
      </c>
      <c r="T68" s="97" t="s">
        <v>130</v>
      </c>
      <c r="U68" s="98" t="s">
        <v>133</v>
      </c>
      <c r="V68" s="98" t="s">
        <v>132</v>
      </c>
      <c r="W68" s="98" t="s">
        <v>183</v>
      </c>
      <c r="X68" s="98" t="s">
        <v>131</v>
      </c>
      <c r="Y68" s="98" t="s">
        <v>184</v>
      </c>
      <c r="Z68" s="98" t="s">
        <v>134</v>
      </c>
      <c r="AA68" s="98" t="s">
        <v>135</v>
      </c>
      <c r="AB68" s="98" t="s">
        <v>228</v>
      </c>
      <c r="AC68" s="98" t="s">
        <v>235</v>
      </c>
      <c r="AD68" s="98" t="s">
        <v>136</v>
      </c>
      <c r="AE68" s="98" t="s">
        <v>156</v>
      </c>
      <c r="AF68" s="98" t="s">
        <v>185</v>
      </c>
      <c r="AG68" s="98" t="s">
        <v>149</v>
      </c>
      <c r="AH68" s="98" t="s">
        <v>186</v>
      </c>
      <c r="AI68" s="98" t="s">
        <v>146</v>
      </c>
      <c r="AJ68" s="98" t="s">
        <v>187</v>
      </c>
      <c r="AK68" s="99" t="s">
        <v>138</v>
      </c>
    </row>
    <row r="69" spans="1:37" x14ac:dyDescent="0.2">
      <c r="A69" s="100">
        <v>0</v>
      </c>
      <c r="B69" s="22">
        <v>10000</v>
      </c>
      <c r="C69" s="22">
        <v>4297</v>
      </c>
      <c r="D69" s="22">
        <v>4227</v>
      </c>
      <c r="E69" s="93">
        <v>0.42970000000000003</v>
      </c>
      <c r="F69" s="93">
        <v>0.42270000000000002</v>
      </c>
      <c r="G69" s="93">
        <v>185000000</v>
      </c>
      <c r="H69" s="93">
        <v>148500</v>
      </c>
      <c r="I69" s="93">
        <v>7104</v>
      </c>
      <c r="J69" s="93">
        <f>H69+I69</f>
        <v>155604</v>
      </c>
      <c r="K69" s="93">
        <v>487600</v>
      </c>
      <c r="L69" s="93">
        <v>5915</v>
      </c>
      <c r="M69" s="93">
        <v>0.70909999999999995</v>
      </c>
      <c r="N69" s="93">
        <v>742.9</v>
      </c>
      <c r="O69" s="93">
        <v>754.7</v>
      </c>
      <c r="P69" s="93">
        <v>1911000</v>
      </c>
      <c r="Q69" s="93">
        <v>1912000</v>
      </c>
      <c r="R69" s="101">
        <v>0.70760000000000001</v>
      </c>
      <c r="T69" s="100">
        <v>0</v>
      </c>
      <c r="U69" s="22">
        <v>10000</v>
      </c>
      <c r="V69" s="22">
        <v>2012</v>
      </c>
      <c r="W69" s="22">
        <v>1975</v>
      </c>
      <c r="X69" s="93">
        <v>0.20119999999999999</v>
      </c>
      <c r="Y69" s="93">
        <v>0.19750000000000001</v>
      </c>
      <c r="Z69" s="93">
        <v>476500000</v>
      </c>
      <c r="AA69" s="93">
        <v>198800</v>
      </c>
      <c r="AB69" s="93">
        <v>7034</v>
      </c>
      <c r="AC69" s="93">
        <f>AA69+AB69</f>
        <v>205834</v>
      </c>
      <c r="AD69" s="93">
        <v>882900</v>
      </c>
      <c r="AE69" s="93">
        <v>5848</v>
      </c>
      <c r="AF69" s="93">
        <v>0.78939999999999999</v>
      </c>
      <c r="AG69" s="93">
        <v>450.5</v>
      </c>
      <c r="AH69" s="93">
        <v>450.5</v>
      </c>
      <c r="AI69" s="93">
        <v>4278000</v>
      </c>
      <c r="AJ69" s="93">
        <v>4278000</v>
      </c>
      <c r="AK69" s="101">
        <v>1.327</v>
      </c>
    </row>
    <row r="70" spans="1:37" x14ac:dyDescent="0.2">
      <c r="A70" s="100">
        <v>0.5</v>
      </c>
      <c r="B70" s="22">
        <v>10000</v>
      </c>
      <c r="C70" s="22">
        <v>2433</v>
      </c>
      <c r="D70" s="22">
        <v>2381</v>
      </c>
      <c r="E70" s="93">
        <v>0.24329999999999999</v>
      </c>
      <c r="F70" s="93">
        <v>0.23810000000000001</v>
      </c>
      <c r="G70" s="93">
        <v>137100000</v>
      </c>
      <c r="H70" s="93">
        <v>111100</v>
      </c>
      <c r="I70" s="93">
        <v>5615</v>
      </c>
      <c r="J70" s="93">
        <f t="shared" ref="J70:J81" si="8">H70+I70</f>
        <v>116715</v>
      </c>
      <c r="K70" s="93">
        <v>361700</v>
      </c>
      <c r="L70" s="93">
        <v>4425</v>
      </c>
      <c r="M70" s="93">
        <v>0.52139999999999997</v>
      </c>
      <c r="N70" s="93">
        <v>743.8</v>
      </c>
      <c r="O70" s="93">
        <v>755.6</v>
      </c>
      <c r="P70" s="93">
        <v>1415000</v>
      </c>
      <c r="Q70" s="93">
        <v>1415000</v>
      </c>
      <c r="R70" s="101">
        <v>0.36109999999999998</v>
      </c>
      <c r="T70" s="100">
        <v>0.5</v>
      </c>
      <c r="U70" s="22">
        <v>10000</v>
      </c>
      <c r="V70" s="22">
        <v>1031</v>
      </c>
      <c r="W70" s="22">
        <v>1005</v>
      </c>
      <c r="X70" s="93">
        <v>0.1031</v>
      </c>
      <c r="Y70" s="93">
        <v>0.10050000000000001</v>
      </c>
      <c r="Z70" s="93">
        <v>378200000</v>
      </c>
      <c r="AA70" s="93">
        <v>160200</v>
      </c>
      <c r="AB70" s="93">
        <v>5900</v>
      </c>
      <c r="AC70" s="93">
        <f t="shared" ref="AC70:AC81" si="9">AA70+AB70</f>
        <v>166100</v>
      </c>
      <c r="AD70" s="93">
        <v>702400</v>
      </c>
      <c r="AE70" s="93">
        <v>4715</v>
      </c>
      <c r="AF70" s="93">
        <v>0.61809999999999998</v>
      </c>
      <c r="AG70" s="93">
        <v>450.6</v>
      </c>
      <c r="AH70" s="93">
        <v>450.6</v>
      </c>
      <c r="AI70" s="93">
        <v>3392000</v>
      </c>
      <c r="AJ70" s="93">
        <v>3392000</v>
      </c>
      <c r="AK70" s="101">
        <v>0.68620000000000003</v>
      </c>
    </row>
    <row r="71" spans="1:37" x14ac:dyDescent="0.2">
      <c r="A71" s="100">
        <v>1</v>
      </c>
      <c r="B71" s="22">
        <v>10000</v>
      </c>
      <c r="C71" s="22">
        <v>1098</v>
      </c>
      <c r="D71" s="22">
        <v>1062</v>
      </c>
      <c r="E71" s="93">
        <v>0.10979999999999999</v>
      </c>
      <c r="F71" s="93">
        <v>0.1062</v>
      </c>
      <c r="G71" s="93">
        <v>82590000</v>
      </c>
      <c r="H71" s="93">
        <v>68100</v>
      </c>
      <c r="I71" s="93">
        <v>3902</v>
      </c>
      <c r="J71" s="93">
        <f t="shared" si="8"/>
        <v>72002</v>
      </c>
      <c r="K71" s="93">
        <v>218500</v>
      </c>
      <c r="L71" s="93">
        <v>2714</v>
      </c>
      <c r="M71" s="93">
        <v>0.30969999999999998</v>
      </c>
      <c r="N71" s="93">
        <v>743.4</v>
      </c>
      <c r="O71" s="93">
        <v>755.2</v>
      </c>
      <c r="P71" s="93">
        <v>850800</v>
      </c>
      <c r="Q71" s="93">
        <v>851500</v>
      </c>
      <c r="R71" s="101">
        <v>0.21260000000000001</v>
      </c>
      <c r="T71" s="100">
        <v>1</v>
      </c>
      <c r="U71" s="22">
        <v>10000</v>
      </c>
      <c r="V71" s="22">
        <v>408</v>
      </c>
      <c r="W71" s="22">
        <v>399</v>
      </c>
      <c r="X71" s="93">
        <v>4.0800000000000003E-2</v>
      </c>
      <c r="Y71" s="93">
        <v>3.9899999999999998E-2</v>
      </c>
      <c r="Z71" s="93">
        <v>259700000</v>
      </c>
      <c r="AA71" s="93">
        <v>112500</v>
      </c>
      <c r="AB71" s="93">
        <v>4496</v>
      </c>
      <c r="AC71" s="93">
        <f t="shared" si="9"/>
        <v>116996</v>
      </c>
      <c r="AD71" s="93">
        <v>484100</v>
      </c>
      <c r="AE71" s="93">
        <v>3311</v>
      </c>
      <c r="AF71" s="93">
        <v>0.41689999999999999</v>
      </c>
      <c r="AG71" s="93">
        <v>450.7</v>
      </c>
      <c r="AH71" s="93">
        <v>450.7</v>
      </c>
      <c r="AI71" s="93">
        <v>2327000</v>
      </c>
      <c r="AJ71" s="93">
        <v>2327000</v>
      </c>
      <c r="AK71" s="101">
        <v>0.46579999999999999</v>
      </c>
    </row>
    <row r="72" spans="1:37" x14ac:dyDescent="0.2">
      <c r="A72" s="100">
        <v>1.5</v>
      </c>
      <c r="B72" s="22">
        <v>10000</v>
      </c>
      <c r="C72" s="22">
        <v>327</v>
      </c>
      <c r="D72" s="22">
        <v>309</v>
      </c>
      <c r="E72" s="93">
        <v>3.27E-2</v>
      </c>
      <c r="F72" s="93">
        <v>3.09E-2</v>
      </c>
      <c r="G72" s="93">
        <v>36400000</v>
      </c>
      <c r="H72" s="93">
        <v>30940</v>
      </c>
      <c r="I72" s="93">
        <v>2421</v>
      </c>
      <c r="J72" s="93">
        <f t="shared" si="8"/>
        <v>33361</v>
      </c>
      <c r="K72" s="93">
        <v>96680</v>
      </c>
      <c r="L72" s="93">
        <v>1233</v>
      </c>
      <c r="M72" s="93">
        <v>0.13320000000000001</v>
      </c>
      <c r="N72" s="93">
        <v>744.1</v>
      </c>
      <c r="O72" s="93">
        <v>756</v>
      </c>
      <c r="P72" s="93">
        <v>373700</v>
      </c>
      <c r="Q72" s="93">
        <v>374400</v>
      </c>
      <c r="R72" s="101">
        <v>9.2119999999999994E-2</v>
      </c>
      <c r="T72" s="100">
        <v>1.5</v>
      </c>
      <c r="U72" s="22">
        <v>10000</v>
      </c>
      <c r="V72" s="22">
        <v>113</v>
      </c>
      <c r="W72" s="22">
        <v>110</v>
      </c>
      <c r="X72" s="93">
        <v>1.1299999999999999E-2</v>
      </c>
      <c r="Y72" s="93">
        <v>1.0999999999999999E-2</v>
      </c>
      <c r="Z72" s="93">
        <v>137800000</v>
      </c>
      <c r="AA72" s="93">
        <v>62420</v>
      </c>
      <c r="AB72" s="93">
        <v>3022</v>
      </c>
      <c r="AC72" s="93">
        <f t="shared" si="9"/>
        <v>65442</v>
      </c>
      <c r="AD72" s="93">
        <v>258700</v>
      </c>
      <c r="AE72" s="93">
        <v>1837</v>
      </c>
      <c r="AF72" s="93">
        <v>0.21290000000000001</v>
      </c>
      <c r="AG72" s="93">
        <v>450.4</v>
      </c>
      <c r="AH72" s="93">
        <v>450.4</v>
      </c>
      <c r="AI72" s="93">
        <v>1232000</v>
      </c>
      <c r="AJ72" s="93">
        <v>1232000</v>
      </c>
      <c r="AK72" s="101">
        <v>0.24610000000000001</v>
      </c>
    </row>
    <row r="73" spans="1:37" x14ac:dyDescent="0.2">
      <c r="A73" s="100">
        <v>2</v>
      </c>
      <c r="B73" s="22">
        <v>10000</v>
      </c>
      <c r="C73" s="22">
        <v>81</v>
      </c>
      <c r="D73" s="22">
        <v>74</v>
      </c>
      <c r="E73" s="93">
        <v>8.0999999999999996E-3</v>
      </c>
      <c r="F73" s="93">
        <v>7.4000000000000003E-3</v>
      </c>
      <c r="G73" s="93">
        <v>11810000</v>
      </c>
      <c r="H73" s="93">
        <v>10590</v>
      </c>
      <c r="I73" s="93">
        <v>1609</v>
      </c>
      <c r="J73" s="93">
        <f t="shared" si="8"/>
        <v>12199</v>
      </c>
      <c r="K73" s="93">
        <v>31560</v>
      </c>
      <c r="L73" s="93">
        <v>422.4</v>
      </c>
      <c r="M73" s="93">
        <v>4.1300000000000003E-2</v>
      </c>
      <c r="N73" s="93">
        <v>743.9</v>
      </c>
      <c r="O73" s="93">
        <v>755.7</v>
      </c>
      <c r="P73" s="93">
        <v>120400</v>
      </c>
      <c r="Q73" s="93">
        <v>121100</v>
      </c>
      <c r="R73" s="101">
        <v>2.5760000000000002E-2</v>
      </c>
      <c r="T73" s="100">
        <v>2</v>
      </c>
      <c r="U73" s="22">
        <v>10000</v>
      </c>
      <c r="V73" s="22">
        <v>20</v>
      </c>
      <c r="W73" s="22">
        <v>19</v>
      </c>
      <c r="X73" s="93">
        <v>2E-3</v>
      </c>
      <c r="Y73" s="93">
        <v>1.9E-3</v>
      </c>
      <c r="Z73" s="93">
        <v>63250000</v>
      </c>
      <c r="AA73" s="93">
        <v>29980</v>
      </c>
      <c r="AB73" s="93">
        <v>2068</v>
      </c>
      <c r="AC73" s="93">
        <f t="shared" si="9"/>
        <v>32048</v>
      </c>
      <c r="AD73" s="93">
        <v>119600</v>
      </c>
      <c r="AE73" s="93">
        <v>882.8</v>
      </c>
      <c r="AF73" s="93">
        <v>9.4399999999999998E-2</v>
      </c>
      <c r="AG73" s="93">
        <v>451</v>
      </c>
      <c r="AH73" s="93">
        <v>451</v>
      </c>
      <c r="AI73" s="93">
        <v>563700</v>
      </c>
      <c r="AJ73" s="93">
        <v>564200</v>
      </c>
      <c r="AK73" s="101">
        <v>0.1124</v>
      </c>
    </row>
    <row r="74" spans="1:37" x14ac:dyDescent="0.2">
      <c r="A74" s="100">
        <v>2.5</v>
      </c>
      <c r="B74" s="22">
        <v>10000</v>
      </c>
      <c r="C74" s="22">
        <v>10</v>
      </c>
      <c r="D74" s="22">
        <v>8</v>
      </c>
      <c r="E74" s="93">
        <v>1E-3</v>
      </c>
      <c r="F74" s="93">
        <v>8.0000000000000004E-4</v>
      </c>
      <c r="G74" s="93">
        <v>2860000</v>
      </c>
      <c r="H74" s="93">
        <v>2724</v>
      </c>
      <c r="I74" s="93">
        <v>1295</v>
      </c>
      <c r="J74" s="93">
        <f t="shared" si="8"/>
        <v>4019</v>
      </c>
      <c r="K74" s="93">
        <v>7620</v>
      </c>
      <c r="L74" s="93">
        <v>109.1</v>
      </c>
      <c r="M74" s="93">
        <v>9.4000000000000004E-3</v>
      </c>
      <c r="N74" s="93">
        <v>743.6</v>
      </c>
      <c r="O74" s="93">
        <v>755.4</v>
      </c>
      <c r="P74" s="93">
        <v>28570</v>
      </c>
      <c r="Q74" s="93">
        <v>29330</v>
      </c>
      <c r="R74" s="101">
        <v>5.79E-3</v>
      </c>
      <c r="T74" s="100">
        <v>2.5</v>
      </c>
      <c r="U74" s="22">
        <v>10000</v>
      </c>
      <c r="V74" s="22">
        <v>3</v>
      </c>
      <c r="W74" s="22">
        <v>3</v>
      </c>
      <c r="X74" s="93">
        <v>2.9999999999999997E-4</v>
      </c>
      <c r="Y74" s="93">
        <v>2.9999999999999997E-4</v>
      </c>
      <c r="Z74" s="93">
        <v>18730000</v>
      </c>
      <c r="AA74" s="93">
        <v>9700</v>
      </c>
      <c r="AB74" s="93">
        <v>1469</v>
      </c>
      <c r="AC74" s="93">
        <f t="shared" si="9"/>
        <v>11169</v>
      </c>
      <c r="AD74" s="93">
        <v>35880</v>
      </c>
      <c r="AE74" s="93">
        <v>286.10000000000002</v>
      </c>
      <c r="AF74" s="93">
        <v>2.5899999999999999E-2</v>
      </c>
      <c r="AG74" s="93">
        <v>450.5</v>
      </c>
      <c r="AH74" s="93">
        <v>450.5</v>
      </c>
      <c r="AI74" s="93">
        <v>165800</v>
      </c>
      <c r="AJ74" s="93">
        <v>166300</v>
      </c>
      <c r="AK74" s="101">
        <v>3.3410000000000002E-2</v>
      </c>
    </row>
    <row r="75" spans="1:37" x14ac:dyDescent="0.2">
      <c r="A75" s="100">
        <v>3</v>
      </c>
      <c r="B75" s="22">
        <v>10000</v>
      </c>
      <c r="C75" s="22">
        <v>0</v>
      </c>
      <c r="D75" s="22">
        <v>0</v>
      </c>
      <c r="E75" s="93">
        <v>0</v>
      </c>
      <c r="F75" s="93">
        <v>0</v>
      </c>
      <c r="G75" s="93">
        <v>519100</v>
      </c>
      <c r="H75" s="93">
        <v>538.5</v>
      </c>
      <c r="I75" s="93">
        <v>1208</v>
      </c>
      <c r="J75" s="93">
        <f t="shared" si="8"/>
        <v>1746.5</v>
      </c>
      <c r="K75" s="93">
        <v>1299</v>
      </c>
      <c r="L75" s="93">
        <v>22.01</v>
      </c>
      <c r="M75" s="93">
        <v>1.4E-3</v>
      </c>
      <c r="N75" s="93">
        <v>743.1</v>
      </c>
      <c r="O75" s="93">
        <v>754.9</v>
      </c>
      <c r="P75" s="93">
        <v>4711</v>
      </c>
      <c r="Q75" s="93">
        <v>5466</v>
      </c>
      <c r="R75" s="101">
        <v>1.0300000000000001E-3</v>
      </c>
      <c r="T75" s="100">
        <v>3</v>
      </c>
      <c r="U75" s="22">
        <v>10000</v>
      </c>
      <c r="V75" s="22">
        <v>1</v>
      </c>
      <c r="W75" s="22">
        <v>1</v>
      </c>
      <c r="X75" s="93">
        <v>1E-4</v>
      </c>
      <c r="Y75" s="93">
        <v>1E-4</v>
      </c>
      <c r="Z75" s="93">
        <v>3965000</v>
      </c>
      <c r="AA75" s="93">
        <v>2360</v>
      </c>
      <c r="AB75" s="93">
        <v>1252</v>
      </c>
      <c r="AC75" s="93">
        <f t="shared" si="9"/>
        <v>3612</v>
      </c>
      <c r="AD75" s="93">
        <v>7721</v>
      </c>
      <c r="AE75" s="93">
        <v>70.010000000000005</v>
      </c>
      <c r="AF75" s="93">
        <v>4.7999999999999996E-3</v>
      </c>
      <c r="AG75" s="93">
        <v>450.5</v>
      </c>
      <c r="AH75" s="93">
        <v>450.5</v>
      </c>
      <c r="AI75" s="93">
        <v>34540</v>
      </c>
      <c r="AJ75" s="93">
        <v>34990</v>
      </c>
      <c r="AK75" s="101">
        <v>7.1650000000000004E-3</v>
      </c>
    </row>
    <row r="76" spans="1:37" x14ac:dyDescent="0.2">
      <c r="A76" s="100">
        <v>3.5</v>
      </c>
      <c r="B76" s="22">
        <v>10000</v>
      </c>
      <c r="C76" s="22">
        <v>0</v>
      </c>
      <c r="D76" s="22">
        <v>0</v>
      </c>
      <c r="E76" s="93">
        <v>0</v>
      </c>
      <c r="F76" s="93">
        <v>0</v>
      </c>
      <c r="G76" s="93">
        <v>71480</v>
      </c>
      <c r="H76" s="93">
        <v>63.96</v>
      </c>
      <c r="I76" s="93">
        <v>1189</v>
      </c>
      <c r="J76" s="93">
        <f t="shared" si="8"/>
        <v>1252.96</v>
      </c>
      <c r="K76" s="93">
        <v>66.64</v>
      </c>
      <c r="L76" s="93">
        <v>3.169</v>
      </c>
      <c r="M76" s="93">
        <v>0</v>
      </c>
      <c r="N76" s="93">
        <v>743.1</v>
      </c>
      <c r="O76" s="93">
        <v>754.9</v>
      </c>
      <c r="P76" s="93">
        <v>199</v>
      </c>
      <c r="Q76" s="93">
        <v>953.9</v>
      </c>
      <c r="R76" s="101">
        <v>1.5090000000000001E-4</v>
      </c>
      <c r="T76" s="100">
        <v>3.5</v>
      </c>
      <c r="U76" s="22">
        <v>10000</v>
      </c>
      <c r="V76" s="22">
        <v>0</v>
      </c>
      <c r="W76" s="22">
        <v>0</v>
      </c>
      <c r="X76" s="93">
        <v>0</v>
      </c>
      <c r="Y76" s="93">
        <v>0</v>
      </c>
      <c r="Z76" s="93">
        <v>652600</v>
      </c>
      <c r="AA76" s="93">
        <v>447</v>
      </c>
      <c r="AB76" s="93">
        <v>1196</v>
      </c>
      <c r="AC76" s="93">
        <f t="shared" si="9"/>
        <v>1643</v>
      </c>
      <c r="AD76" s="93">
        <v>1234</v>
      </c>
      <c r="AE76" s="93">
        <v>13.71</v>
      </c>
      <c r="AF76" s="93">
        <v>6.9999999999999999E-4</v>
      </c>
      <c r="AG76" s="93">
        <v>451</v>
      </c>
      <c r="AH76" s="93">
        <v>451</v>
      </c>
      <c r="AI76" s="93">
        <v>5349</v>
      </c>
      <c r="AJ76" s="93">
        <v>5800</v>
      </c>
      <c r="AK76" s="101">
        <v>1.181E-3</v>
      </c>
    </row>
    <row r="77" spans="1:37" x14ac:dyDescent="0.2">
      <c r="A77" s="100">
        <v>4</v>
      </c>
      <c r="B77" s="22">
        <v>10000</v>
      </c>
      <c r="C77" s="22">
        <v>0</v>
      </c>
      <c r="D77" s="22">
        <v>0</v>
      </c>
      <c r="E77" s="93">
        <v>0</v>
      </c>
      <c r="F77" s="93">
        <v>0</v>
      </c>
      <c r="G77" s="93">
        <v>58380</v>
      </c>
      <c r="H77" s="93">
        <v>25.56</v>
      </c>
      <c r="I77" s="93">
        <v>1186</v>
      </c>
      <c r="J77" s="93">
        <f t="shared" si="8"/>
        <v>1211.56</v>
      </c>
      <c r="K77" s="93">
        <v>21.08</v>
      </c>
      <c r="L77" s="93">
        <v>1.708</v>
      </c>
      <c r="M77" s="93">
        <v>0</v>
      </c>
      <c r="N77" s="93">
        <v>744.7</v>
      </c>
      <c r="O77" s="93">
        <v>756.6</v>
      </c>
      <c r="P77" s="93">
        <v>86.02</v>
      </c>
      <c r="Q77" s="93">
        <v>842.6</v>
      </c>
      <c r="R77" s="101">
        <v>1.0179999999999999E-4</v>
      </c>
      <c r="T77" s="100">
        <v>4</v>
      </c>
      <c r="U77" s="22">
        <v>10000</v>
      </c>
      <c r="V77" s="22">
        <v>0</v>
      </c>
      <c r="W77" s="22">
        <v>0</v>
      </c>
      <c r="X77" s="93">
        <v>0</v>
      </c>
      <c r="Y77" s="93">
        <v>0</v>
      </c>
      <c r="Z77" s="93">
        <v>129700</v>
      </c>
      <c r="AA77" s="93">
        <v>87.3</v>
      </c>
      <c r="AB77" s="93">
        <v>1185</v>
      </c>
      <c r="AC77" s="93">
        <f t="shared" si="9"/>
        <v>1272.3</v>
      </c>
      <c r="AD77" s="93">
        <v>182.3</v>
      </c>
      <c r="AE77" s="93">
        <v>3.1709999999999998</v>
      </c>
      <c r="AF77" s="93">
        <v>1E-4</v>
      </c>
      <c r="AG77" s="93">
        <v>450.5</v>
      </c>
      <c r="AH77" s="93">
        <v>450.5</v>
      </c>
      <c r="AI77" s="93">
        <v>785.7</v>
      </c>
      <c r="AJ77" s="93">
        <v>1236</v>
      </c>
      <c r="AK77" s="101">
        <v>2.3589999999999999E-4</v>
      </c>
    </row>
    <row r="78" spans="1:37" x14ac:dyDescent="0.2">
      <c r="A78" s="100">
        <v>4.5</v>
      </c>
      <c r="B78" s="22">
        <v>10000</v>
      </c>
      <c r="C78" s="22">
        <v>0</v>
      </c>
      <c r="D78" s="22">
        <v>0</v>
      </c>
      <c r="E78" s="93">
        <v>0</v>
      </c>
      <c r="F78" s="93">
        <v>0</v>
      </c>
      <c r="G78" s="93">
        <v>53010</v>
      </c>
      <c r="H78" s="93">
        <v>10.58</v>
      </c>
      <c r="I78" s="93">
        <v>1188</v>
      </c>
      <c r="J78" s="93">
        <f t="shared" si="8"/>
        <v>1198.58</v>
      </c>
      <c r="K78" s="93">
        <v>3.524</v>
      </c>
      <c r="L78" s="93">
        <v>1.173</v>
      </c>
      <c r="M78" s="93">
        <v>0</v>
      </c>
      <c r="N78" s="93">
        <v>743.5</v>
      </c>
      <c r="O78" s="93">
        <v>755.3</v>
      </c>
      <c r="P78" s="93">
        <v>39.35</v>
      </c>
      <c r="Q78" s="93">
        <v>794.6</v>
      </c>
      <c r="R78" s="101">
        <v>9.8800000000000003E-5</v>
      </c>
      <c r="T78" s="100">
        <v>4.5</v>
      </c>
      <c r="U78" s="22">
        <v>10000</v>
      </c>
      <c r="V78" s="22">
        <v>0</v>
      </c>
      <c r="W78" s="22">
        <v>0</v>
      </c>
      <c r="X78" s="93">
        <v>0</v>
      </c>
      <c r="Y78" s="93">
        <v>0</v>
      </c>
      <c r="Z78" s="93">
        <v>42400</v>
      </c>
      <c r="AA78" s="93">
        <v>19.46</v>
      </c>
      <c r="AB78" s="93">
        <v>1181</v>
      </c>
      <c r="AC78" s="93">
        <f t="shared" si="9"/>
        <v>1200.46</v>
      </c>
      <c r="AD78" s="93">
        <v>4.407</v>
      </c>
      <c r="AE78" s="93">
        <v>1.234</v>
      </c>
      <c r="AF78" s="93">
        <v>0</v>
      </c>
      <c r="AG78" s="93">
        <v>450.7</v>
      </c>
      <c r="AH78" s="93">
        <v>450.7</v>
      </c>
      <c r="AI78" s="93">
        <v>26.56</v>
      </c>
      <c r="AJ78" s="93">
        <v>477.2</v>
      </c>
      <c r="AK78" s="101">
        <v>7.7700000000000005E-5</v>
      </c>
    </row>
    <row r="79" spans="1:37" x14ac:dyDescent="0.2">
      <c r="A79" s="100">
        <v>5</v>
      </c>
      <c r="B79" s="22">
        <v>10000</v>
      </c>
      <c r="C79" s="22">
        <v>0</v>
      </c>
      <c r="D79" s="22">
        <v>0</v>
      </c>
      <c r="E79" s="93">
        <v>0</v>
      </c>
      <c r="F79" s="93">
        <v>0</v>
      </c>
      <c r="G79" s="93">
        <v>52480</v>
      </c>
      <c r="H79" s="93">
        <v>6.1840000000000002</v>
      </c>
      <c r="I79" s="93">
        <v>1186</v>
      </c>
      <c r="J79" s="93">
        <f t="shared" si="8"/>
        <v>1192.184</v>
      </c>
      <c r="K79" s="93">
        <v>1.4419999999999999</v>
      </c>
      <c r="L79" s="93">
        <v>1.0509999999999999</v>
      </c>
      <c r="M79" s="93">
        <v>0</v>
      </c>
      <c r="N79" s="93">
        <v>743.1</v>
      </c>
      <c r="O79" s="93">
        <v>754.9</v>
      </c>
      <c r="P79" s="93">
        <v>35.78</v>
      </c>
      <c r="Q79" s="93">
        <v>790.7</v>
      </c>
      <c r="R79" s="101">
        <v>9.6100000000000005E-5</v>
      </c>
      <c r="T79" s="100">
        <v>5</v>
      </c>
      <c r="U79" s="22">
        <v>10000</v>
      </c>
      <c r="V79" s="22">
        <v>0</v>
      </c>
      <c r="W79" s="22">
        <v>0</v>
      </c>
      <c r="X79" s="93">
        <v>0</v>
      </c>
      <c r="Y79" s="93">
        <v>0</v>
      </c>
      <c r="Z79" s="93">
        <v>41770</v>
      </c>
      <c r="AA79" s="93">
        <v>12.8</v>
      </c>
      <c r="AB79" s="93">
        <v>1182</v>
      </c>
      <c r="AC79" s="93">
        <f t="shared" si="9"/>
        <v>1194.8</v>
      </c>
      <c r="AD79" s="93">
        <v>2.032</v>
      </c>
      <c r="AE79" s="93">
        <v>1.095</v>
      </c>
      <c r="AF79" s="93">
        <v>0</v>
      </c>
      <c r="AG79" s="93">
        <v>450.9</v>
      </c>
      <c r="AH79" s="93">
        <v>450.9</v>
      </c>
      <c r="AI79" s="93">
        <v>22.7</v>
      </c>
      <c r="AJ79" s="93">
        <v>473.6</v>
      </c>
      <c r="AK79" s="101">
        <v>7.0300000000000001E-5</v>
      </c>
    </row>
    <row r="80" spans="1:37" x14ac:dyDescent="0.2">
      <c r="A80" s="100">
        <v>5.5</v>
      </c>
      <c r="B80" s="22">
        <v>10000</v>
      </c>
      <c r="C80" s="22">
        <v>0</v>
      </c>
      <c r="D80" s="22">
        <v>0</v>
      </c>
      <c r="E80" s="93">
        <v>0</v>
      </c>
      <c r="F80" s="93">
        <v>0</v>
      </c>
      <c r="G80" s="93">
        <v>52530</v>
      </c>
      <c r="H80" s="93">
        <v>4.3209999999999997</v>
      </c>
      <c r="I80" s="93">
        <v>1185</v>
      </c>
      <c r="J80" s="93">
        <f t="shared" si="8"/>
        <v>1189.3209999999999</v>
      </c>
      <c r="K80" s="93">
        <v>1.149</v>
      </c>
      <c r="L80" s="93">
        <v>1.02</v>
      </c>
      <c r="M80" s="93">
        <v>0</v>
      </c>
      <c r="N80" s="93">
        <v>744.9</v>
      </c>
      <c r="O80" s="93">
        <v>756.7</v>
      </c>
      <c r="P80" s="93">
        <v>35.44</v>
      </c>
      <c r="Q80" s="93">
        <v>792.2</v>
      </c>
      <c r="R80" s="101">
        <v>8.9499999999999994E-5</v>
      </c>
      <c r="T80" s="100">
        <v>5.5</v>
      </c>
      <c r="U80" s="22">
        <v>10000</v>
      </c>
      <c r="V80" s="22">
        <v>0</v>
      </c>
      <c r="W80" s="22">
        <v>0</v>
      </c>
      <c r="X80" s="93">
        <v>0</v>
      </c>
      <c r="Y80" s="93">
        <v>0</v>
      </c>
      <c r="Z80" s="93">
        <v>41570</v>
      </c>
      <c r="AA80" s="93">
        <v>9.4689999999999994</v>
      </c>
      <c r="AB80" s="93">
        <v>1183</v>
      </c>
      <c r="AC80" s="93">
        <f t="shared" si="9"/>
        <v>1192.4690000000001</v>
      </c>
      <c r="AD80" s="93">
        <v>1.3460000000000001</v>
      </c>
      <c r="AE80" s="93">
        <v>1.0449999999999999</v>
      </c>
      <c r="AF80" s="93">
        <v>0</v>
      </c>
      <c r="AG80" s="93">
        <v>450.7</v>
      </c>
      <c r="AH80" s="93">
        <v>450.7</v>
      </c>
      <c r="AI80" s="93">
        <v>21.72</v>
      </c>
      <c r="AJ80" s="93">
        <v>472.4</v>
      </c>
      <c r="AK80" s="101">
        <v>7.0500000000000006E-5</v>
      </c>
    </row>
    <row r="81" spans="1:37" ht="15" thickBot="1" x14ac:dyDescent="0.25">
      <c r="A81" s="102">
        <v>6</v>
      </c>
      <c r="B81" s="103">
        <v>10000</v>
      </c>
      <c r="C81" s="103">
        <v>0</v>
      </c>
      <c r="D81" s="103">
        <v>0</v>
      </c>
      <c r="E81" s="104">
        <v>0</v>
      </c>
      <c r="F81" s="104">
        <v>0</v>
      </c>
      <c r="G81" s="104">
        <v>52400</v>
      </c>
      <c r="H81" s="104">
        <v>3.09</v>
      </c>
      <c r="I81" s="104">
        <v>1186</v>
      </c>
      <c r="J81" s="93">
        <f t="shared" si="8"/>
        <v>1189.0899999999999</v>
      </c>
      <c r="K81" s="104">
        <v>1.06</v>
      </c>
      <c r="L81" s="104">
        <v>1.008</v>
      </c>
      <c r="M81" s="104">
        <v>0</v>
      </c>
      <c r="N81" s="104">
        <v>743.3</v>
      </c>
      <c r="O81" s="104">
        <v>755.1</v>
      </c>
      <c r="P81" s="104">
        <v>35.28</v>
      </c>
      <c r="Q81" s="104">
        <v>790.4</v>
      </c>
      <c r="R81" s="105">
        <v>9.2200000000000005E-5</v>
      </c>
      <c r="T81" s="102">
        <v>6</v>
      </c>
      <c r="U81" s="103">
        <v>10000</v>
      </c>
      <c r="V81" s="103">
        <v>0</v>
      </c>
      <c r="W81" s="103">
        <v>0</v>
      </c>
      <c r="X81" s="104">
        <v>0</v>
      </c>
      <c r="Y81" s="104">
        <v>0</v>
      </c>
      <c r="Z81" s="104">
        <v>41540</v>
      </c>
      <c r="AA81" s="104">
        <v>7.3220000000000001</v>
      </c>
      <c r="AB81" s="104">
        <v>1182</v>
      </c>
      <c r="AC81" s="93">
        <f t="shared" si="9"/>
        <v>1189.3219999999999</v>
      </c>
      <c r="AD81" s="104">
        <v>1.296</v>
      </c>
      <c r="AE81" s="104">
        <v>1.024</v>
      </c>
      <c r="AF81" s="104">
        <v>0</v>
      </c>
      <c r="AG81" s="104">
        <v>450.4</v>
      </c>
      <c r="AH81" s="104">
        <v>450.4</v>
      </c>
      <c r="AI81" s="104">
        <v>21.72</v>
      </c>
      <c r="AJ81" s="104">
        <v>472.2</v>
      </c>
      <c r="AK81" s="105">
        <v>7.1099999999999994E-5</v>
      </c>
    </row>
    <row r="83" spans="1:37" ht="15" thickBot="1" x14ac:dyDescent="0.25">
      <c r="A83" s="96" t="s">
        <v>218</v>
      </c>
      <c r="E83" s="96" t="s">
        <v>247</v>
      </c>
      <c r="T83" s="96" t="s">
        <v>216</v>
      </c>
      <c r="X83" s="96" t="s">
        <v>247</v>
      </c>
    </row>
    <row r="84" spans="1:37" x14ac:dyDescent="0.2">
      <c r="A84" s="97" t="s">
        <v>130</v>
      </c>
      <c r="B84" s="98" t="s">
        <v>133</v>
      </c>
      <c r="C84" s="98" t="s">
        <v>132</v>
      </c>
      <c r="D84" s="98" t="s">
        <v>183</v>
      </c>
      <c r="E84" s="98" t="s">
        <v>131</v>
      </c>
      <c r="F84" s="98" t="s">
        <v>184</v>
      </c>
      <c r="G84" s="98" t="s">
        <v>134</v>
      </c>
      <c r="H84" s="98" t="s">
        <v>135</v>
      </c>
      <c r="I84" s="98" t="s">
        <v>228</v>
      </c>
      <c r="J84" s="98" t="s">
        <v>235</v>
      </c>
      <c r="K84" s="98" t="s">
        <v>136</v>
      </c>
      <c r="L84" s="98" t="s">
        <v>156</v>
      </c>
      <c r="M84" s="98" t="s">
        <v>185</v>
      </c>
      <c r="N84" s="98" t="s">
        <v>149</v>
      </c>
      <c r="O84" s="98" t="s">
        <v>186</v>
      </c>
      <c r="P84" s="98" t="s">
        <v>146</v>
      </c>
      <c r="Q84" s="98" t="s">
        <v>187</v>
      </c>
      <c r="R84" s="99" t="s">
        <v>138</v>
      </c>
      <c r="T84" s="97" t="s">
        <v>130</v>
      </c>
      <c r="U84" s="98" t="s">
        <v>133</v>
      </c>
      <c r="V84" s="98" t="s">
        <v>132</v>
      </c>
      <c r="W84" s="98" t="s">
        <v>183</v>
      </c>
      <c r="X84" s="98" t="s">
        <v>131</v>
      </c>
      <c r="Y84" s="98" t="s">
        <v>184</v>
      </c>
      <c r="Z84" s="98" t="s">
        <v>134</v>
      </c>
      <c r="AA84" s="98" t="s">
        <v>135</v>
      </c>
      <c r="AB84" s="98" t="s">
        <v>228</v>
      </c>
      <c r="AC84" s="98" t="s">
        <v>235</v>
      </c>
      <c r="AD84" s="98" t="s">
        <v>136</v>
      </c>
      <c r="AE84" s="98" t="s">
        <v>156</v>
      </c>
      <c r="AF84" s="98" t="s">
        <v>185</v>
      </c>
      <c r="AG84" s="98" t="s">
        <v>149</v>
      </c>
      <c r="AH84" s="98" t="s">
        <v>186</v>
      </c>
      <c r="AI84" s="98" t="s">
        <v>146</v>
      </c>
      <c r="AJ84" s="98" t="s">
        <v>187</v>
      </c>
      <c r="AK84" s="99" t="s">
        <v>138</v>
      </c>
    </row>
    <row r="85" spans="1:37" x14ac:dyDescent="0.2">
      <c r="A85" s="100">
        <v>0</v>
      </c>
      <c r="B85" s="22">
        <v>10000</v>
      </c>
      <c r="C85" s="22">
        <v>4297</v>
      </c>
      <c r="D85" s="22">
        <v>4227</v>
      </c>
      <c r="E85" s="93">
        <v>0.42970000000000003</v>
      </c>
      <c r="F85" s="93">
        <v>0.42270000000000002</v>
      </c>
      <c r="G85" s="93">
        <v>185100000</v>
      </c>
      <c r="H85" s="93">
        <v>148500</v>
      </c>
      <c r="I85" s="93">
        <v>7119</v>
      </c>
      <c r="J85" s="93">
        <f>H85+I85</f>
        <v>155619</v>
      </c>
      <c r="K85" s="93">
        <v>487600</v>
      </c>
      <c r="L85" s="93">
        <v>5915</v>
      </c>
      <c r="M85" s="93">
        <v>0.70909999999999995</v>
      </c>
      <c r="N85" s="93">
        <v>966.6</v>
      </c>
      <c r="O85" s="93">
        <v>981.9</v>
      </c>
      <c r="P85" s="93">
        <v>1911000</v>
      </c>
      <c r="Q85" s="93">
        <v>1912000</v>
      </c>
      <c r="R85" s="101">
        <v>0.69379999999999997</v>
      </c>
      <c r="T85" s="100">
        <v>0</v>
      </c>
      <c r="U85" s="22">
        <v>10000</v>
      </c>
      <c r="V85" s="22">
        <v>2012</v>
      </c>
      <c r="W85" s="22">
        <v>1975</v>
      </c>
      <c r="X85" s="93">
        <v>0.20119999999999999</v>
      </c>
      <c r="Y85" s="93">
        <v>0.19750000000000001</v>
      </c>
      <c r="Z85" s="93">
        <v>476500000</v>
      </c>
      <c r="AA85" s="93">
        <v>198800</v>
      </c>
      <c r="AB85" s="93">
        <v>7047</v>
      </c>
      <c r="AC85" s="93">
        <f>AA85+AB85</f>
        <v>205847</v>
      </c>
      <c r="AD85" s="93">
        <v>882900</v>
      </c>
      <c r="AE85" s="93">
        <v>5848</v>
      </c>
      <c r="AF85" s="93">
        <v>0.78939999999999999</v>
      </c>
      <c r="AG85" s="93">
        <v>584.29999999999995</v>
      </c>
      <c r="AH85" s="93">
        <v>584.29999999999995</v>
      </c>
      <c r="AI85" s="93">
        <v>4278000</v>
      </c>
      <c r="AJ85" s="93">
        <v>4278000</v>
      </c>
      <c r="AK85" s="101">
        <v>1.335</v>
      </c>
    </row>
    <row r="86" spans="1:37" x14ac:dyDescent="0.2">
      <c r="A86" s="100">
        <v>0.5</v>
      </c>
      <c r="B86" s="22">
        <v>10000</v>
      </c>
      <c r="C86" s="22">
        <v>2433</v>
      </c>
      <c r="D86" s="22">
        <v>2381</v>
      </c>
      <c r="E86" s="93">
        <v>0.24329999999999999</v>
      </c>
      <c r="F86" s="93">
        <v>0.23810000000000001</v>
      </c>
      <c r="G86" s="93">
        <v>137100000</v>
      </c>
      <c r="H86" s="93">
        <v>111100</v>
      </c>
      <c r="I86" s="93">
        <v>5629</v>
      </c>
      <c r="J86" s="93">
        <f t="shared" ref="J86:J97" si="10">H86+I86</f>
        <v>116729</v>
      </c>
      <c r="K86" s="93">
        <v>361700</v>
      </c>
      <c r="L86" s="93">
        <v>4425</v>
      </c>
      <c r="M86" s="93">
        <v>0.52139999999999997</v>
      </c>
      <c r="N86" s="93">
        <v>966.2</v>
      </c>
      <c r="O86" s="93">
        <v>981.6</v>
      </c>
      <c r="P86" s="93">
        <v>1415000</v>
      </c>
      <c r="Q86" s="93">
        <v>1416000</v>
      </c>
      <c r="R86" s="101">
        <v>0.3543</v>
      </c>
      <c r="T86" s="100">
        <v>0.5</v>
      </c>
      <c r="U86" s="22">
        <v>10000</v>
      </c>
      <c r="V86" s="22">
        <v>1031</v>
      </c>
      <c r="W86" s="22">
        <v>1005</v>
      </c>
      <c r="X86" s="93">
        <v>0.1031</v>
      </c>
      <c r="Y86" s="93">
        <v>0.10050000000000001</v>
      </c>
      <c r="Z86" s="93">
        <v>378200000</v>
      </c>
      <c r="AA86" s="93">
        <v>160200</v>
      </c>
      <c r="AB86" s="93">
        <v>5913</v>
      </c>
      <c r="AC86" s="93">
        <f t="shared" ref="AC86:AC97" si="11">AA86+AB86</f>
        <v>166113</v>
      </c>
      <c r="AD86" s="93">
        <v>702400</v>
      </c>
      <c r="AE86" s="93">
        <v>4715</v>
      </c>
      <c r="AF86" s="93">
        <v>0.61809999999999998</v>
      </c>
      <c r="AG86" s="93">
        <v>584</v>
      </c>
      <c r="AH86" s="93">
        <v>584</v>
      </c>
      <c r="AI86" s="93">
        <v>3392000</v>
      </c>
      <c r="AJ86" s="93">
        <v>3392000</v>
      </c>
      <c r="AK86" s="101">
        <v>0.68469999999999998</v>
      </c>
    </row>
    <row r="87" spans="1:37" x14ac:dyDescent="0.2">
      <c r="A87" s="100">
        <v>1</v>
      </c>
      <c r="B87" s="22">
        <v>10000</v>
      </c>
      <c r="C87" s="22">
        <v>1098</v>
      </c>
      <c r="D87" s="22">
        <v>1062</v>
      </c>
      <c r="E87" s="93">
        <v>0.10979999999999999</v>
      </c>
      <c r="F87" s="93">
        <v>0.1062</v>
      </c>
      <c r="G87" s="93">
        <v>82610000</v>
      </c>
      <c r="H87" s="93">
        <v>68100</v>
      </c>
      <c r="I87" s="93">
        <v>3917</v>
      </c>
      <c r="J87" s="93">
        <f t="shared" si="10"/>
        <v>72017</v>
      </c>
      <c r="K87" s="93">
        <v>218500</v>
      </c>
      <c r="L87" s="93">
        <v>2714</v>
      </c>
      <c r="M87" s="93">
        <v>0.30969999999999998</v>
      </c>
      <c r="N87" s="93">
        <v>965.6</v>
      </c>
      <c r="O87" s="93">
        <v>980.9</v>
      </c>
      <c r="P87" s="93">
        <v>850800</v>
      </c>
      <c r="Q87" s="93">
        <v>851800</v>
      </c>
      <c r="R87" s="101">
        <v>0.2087</v>
      </c>
      <c r="T87" s="100">
        <v>1</v>
      </c>
      <c r="U87" s="22">
        <v>10000</v>
      </c>
      <c r="V87" s="22">
        <v>408</v>
      </c>
      <c r="W87" s="22">
        <v>399</v>
      </c>
      <c r="X87" s="93">
        <v>4.0800000000000003E-2</v>
      </c>
      <c r="Y87" s="93">
        <v>3.9899999999999998E-2</v>
      </c>
      <c r="Z87" s="93">
        <v>259700000</v>
      </c>
      <c r="AA87" s="93">
        <v>112500</v>
      </c>
      <c r="AB87" s="93">
        <v>4509</v>
      </c>
      <c r="AC87" s="93">
        <f t="shared" si="11"/>
        <v>117009</v>
      </c>
      <c r="AD87" s="93">
        <v>484100</v>
      </c>
      <c r="AE87" s="93">
        <v>3311</v>
      </c>
      <c r="AF87" s="93">
        <v>0.41689999999999999</v>
      </c>
      <c r="AG87" s="93">
        <v>584.29999999999995</v>
      </c>
      <c r="AH87" s="93">
        <v>584.29999999999995</v>
      </c>
      <c r="AI87" s="93">
        <v>2327000</v>
      </c>
      <c r="AJ87" s="93">
        <v>2328000</v>
      </c>
      <c r="AK87" s="101">
        <v>0.4657</v>
      </c>
    </row>
    <row r="88" spans="1:37" x14ac:dyDescent="0.2">
      <c r="A88" s="100">
        <v>1.5</v>
      </c>
      <c r="B88" s="22">
        <v>10000</v>
      </c>
      <c r="C88" s="22">
        <v>327</v>
      </c>
      <c r="D88" s="22">
        <v>309</v>
      </c>
      <c r="E88" s="93">
        <v>3.27E-2</v>
      </c>
      <c r="F88" s="93">
        <v>3.09E-2</v>
      </c>
      <c r="G88" s="93">
        <v>36420000</v>
      </c>
      <c r="H88" s="93">
        <v>30940</v>
      </c>
      <c r="I88" s="93">
        <v>2436</v>
      </c>
      <c r="J88" s="93">
        <f t="shared" si="10"/>
        <v>33376</v>
      </c>
      <c r="K88" s="93">
        <v>96680</v>
      </c>
      <c r="L88" s="93">
        <v>1233</v>
      </c>
      <c r="M88" s="93">
        <v>0.13320000000000001</v>
      </c>
      <c r="N88" s="93">
        <v>966.1</v>
      </c>
      <c r="O88" s="93">
        <v>981.5</v>
      </c>
      <c r="P88" s="93">
        <v>373700</v>
      </c>
      <c r="Q88" s="93">
        <v>374700</v>
      </c>
      <c r="R88" s="101">
        <v>9.4109999999999999E-2</v>
      </c>
      <c r="T88" s="100">
        <v>1.5</v>
      </c>
      <c r="U88" s="22">
        <v>10000</v>
      </c>
      <c r="V88" s="22">
        <v>113</v>
      </c>
      <c r="W88" s="22">
        <v>110</v>
      </c>
      <c r="X88" s="93">
        <v>1.1299999999999999E-2</v>
      </c>
      <c r="Y88" s="93">
        <v>1.0999999999999999E-2</v>
      </c>
      <c r="Z88" s="93">
        <v>137800000</v>
      </c>
      <c r="AA88" s="93">
        <v>62420</v>
      </c>
      <c r="AB88" s="93">
        <v>3035</v>
      </c>
      <c r="AC88" s="93">
        <f t="shared" si="11"/>
        <v>65455</v>
      </c>
      <c r="AD88" s="93">
        <v>258700</v>
      </c>
      <c r="AE88" s="93">
        <v>1837</v>
      </c>
      <c r="AF88" s="93">
        <v>0.21290000000000001</v>
      </c>
      <c r="AG88" s="93">
        <v>584.29999999999995</v>
      </c>
      <c r="AH88" s="93">
        <v>584.29999999999995</v>
      </c>
      <c r="AI88" s="93">
        <v>1232000</v>
      </c>
      <c r="AJ88" s="93">
        <v>1232000</v>
      </c>
      <c r="AK88" s="101">
        <v>0.24629999999999999</v>
      </c>
    </row>
    <row r="89" spans="1:37" x14ac:dyDescent="0.2">
      <c r="A89" s="100">
        <v>2</v>
      </c>
      <c r="B89" s="22">
        <v>10000</v>
      </c>
      <c r="C89" s="22">
        <v>81</v>
      </c>
      <c r="D89" s="22">
        <v>74</v>
      </c>
      <c r="E89" s="93">
        <v>8.0999999999999996E-3</v>
      </c>
      <c r="F89" s="93">
        <v>7.4000000000000003E-3</v>
      </c>
      <c r="G89" s="93">
        <v>11830000</v>
      </c>
      <c r="H89" s="93">
        <v>10590</v>
      </c>
      <c r="I89" s="93">
        <v>1624</v>
      </c>
      <c r="J89" s="93">
        <f t="shared" si="10"/>
        <v>12214</v>
      </c>
      <c r="K89" s="93">
        <v>31560</v>
      </c>
      <c r="L89" s="93">
        <v>422.4</v>
      </c>
      <c r="M89" s="93">
        <v>4.1300000000000003E-2</v>
      </c>
      <c r="N89" s="93">
        <v>967.2</v>
      </c>
      <c r="O89" s="93">
        <v>982.5</v>
      </c>
      <c r="P89" s="93">
        <v>120400</v>
      </c>
      <c r="Q89" s="93">
        <v>121300</v>
      </c>
      <c r="R89" s="101">
        <v>2.8510000000000001E-2</v>
      </c>
      <c r="T89" s="100">
        <v>2</v>
      </c>
      <c r="U89" s="22">
        <v>10000</v>
      </c>
      <c r="V89" s="22">
        <v>20</v>
      </c>
      <c r="W89" s="22">
        <v>19</v>
      </c>
      <c r="X89" s="93">
        <v>2E-3</v>
      </c>
      <c r="Y89" s="93">
        <v>1.9E-3</v>
      </c>
      <c r="Z89" s="93">
        <v>63260000</v>
      </c>
      <c r="AA89" s="93">
        <v>29980</v>
      </c>
      <c r="AB89" s="93">
        <v>2081</v>
      </c>
      <c r="AC89" s="93">
        <f t="shared" si="11"/>
        <v>32061</v>
      </c>
      <c r="AD89" s="93">
        <v>119600</v>
      </c>
      <c r="AE89" s="93">
        <v>882.8</v>
      </c>
      <c r="AF89" s="93">
        <v>9.4399999999999998E-2</v>
      </c>
      <c r="AG89" s="93">
        <v>584.4</v>
      </c>
      <c r="AH89" s="93">
        <v>584.4</v>
      </c>
      <c r="AI89" s="93">
        <v>563700</v>
      </c>
      <c r="AJ89" s="93">
        <v>564300</v>
      </c>
      <c r="AK89" s="101">
        <v>0.1125</v>
      </c>
    </row>
    <row r="90" spans="1:37" x14ac:dyDescent="0.2">
      <c r="A90" s="100">
        <v>2.5</v>
      </c>
      <c r="B90" s="22">
        <v>10000</v>
      </c>
      <c r="C90" s="22">
        <v>10</v>
      </c>
      <c r="D90" s="22">
        <v>8</v>
      </c>
      <c r="E90" s="93">
        <v>1E-3</v>
      </c>
      <c r="F90" s="93">
        <v>8.0000000000000004E-4</v>
      </c>
      <c r="G90" s="93">
        <v>2875000</v>
      </c>
      <c r="H90" s="93">
        <v>2724</v>
      </c>
      <c r="I90" s="93">
        <v>1310</v>
      </c>
      <c r="J90" s="93">
        <f t="shared" si="10"/>
        <v>4034</v>
      </c>
      <c r="K90" s="93">
        <v>7620</v>
      </c>
      <c r="L90" s="93">
        <v>109.1</v>
      </c>
      <c r="M90" s="93">
        <v>9.4000000000000004E-3</v>
      </c>
      <c r="N90" s="93">
        <v>966.8</v>
      </c>
      <c r="O90" s="93">
        <v>982.1</v>
      </c>
      <c r="P90" s="93">
        <v>28570</v>
      </c>
      <c r="Q90" s="93">
        <v>29560</v>
      </c>
      <c r="R90" s="101">
        <v>6.6109999999999997E-3</v>
      </c>
      <c r="T90" s="100">
        <v>2.5</v>
      </c>
      <c r="U90" s="22">
        <v>10000</v>
      </c>
      <c r="V90" s="22">
        <v>3</v>
      </c>
      <c r="W90" s="22">
        <v>3</v>
      </c>
      <c r="X90" s="93">
        <v>2.9999999999999997E-4</v>
      </c>
      <c r="Y90" s="93">
        <v>2.9999999999999997E-4</v>
      </c>
      <c r="Z90" s="93">
        <v>18740000</v>
      </c>
      <c r="AA90" s="93">
        <v>9700</v>
      </c>
      <c r="AB90" s="93">
        <v>1483</v>
      </c>
      <c r="AC90" s="93">
        <f t="shared" si="11"/>
        <v>11183</v>
      </c>
      <c r="AD90" s="93">
        <v>35880</v>
      </c>
      <c r="AE90" s="93">
        <v>286.10000000000002</v>
      </c>
      <c r="AF90" s="93">
        <v>2.5899999999999999E-2</v>
      </c>
      <c r="AG90" s="93">
        <v>583.70000000000005</v>
      </c>
      <c r="AH90" s="93">
        <v>583.70000000000005</v>
      </c>
      <c r="AI90" s="93">
        <v>165800</v>
      </c>
      <c r="AJ90" s="93">
        <v>166400</v>
      </c>
      <c r="AK90" s="101">
        <v>3.3419999999999998E-2</v>
      </c>
    </row>
    <row r="91" spans="1:37" x14ac:dyDescent="0.2">
      <c r="A91" s="100">
        <v>3</v>
      </c>
      <c r="B91" s="22">
        <v>10000</v>
      </c>
      <c r="C91" s="22">
        <v>0</v>
      </c>
      <c r="D91" s="22">
        <v>0</v>
      </c>
      <c r="E91" s="93">
        <v>0</v>
      </c>
      <c r="F91" s="93">
        <v>0</v>
      </c>
      <c r="G91" s="93">
        <v>533600</v>
      </c>
      <c r="H91" s="93">
        <v>538.5</v>
      </c>
      <c r="I91" s="93">
        <v>1223</v>
      </c>
      <c r="J91" s="93">
        <f t="shared" si="10"/>
        <v>1761.5</v>
      </c>
      <c r="K91" s="93">
        <v>1299</v>
      </c>
      <c r="L91" s="93">
        <v>22.01</v>
      </c>
      <c r="M91" s="93">
        <v>1.4E-3</v>
      </c>
      <c r="N91" s="93">
        <v>968.2</v>
      </c>
      <c r="O91" s="93">
        <v>983.6</v>
      </c>
      <c r="P91" s="93">
        <v>4711</v>
      </c>
      <c r="Q91" s="93">
        <v>5695</v>
      </c>
      <c r="R91" s="101">
        <v>1.196E-3</v>
      </c>
      <c r="T91" s="100">
        <v>3</v>
      </c>
      <c r="U91" s="22">
        <v>10000</v>
      </c>
      <c r="V91" s="22">
        <v>1</v>
      </c>
      <c r="W91" s="22">
        <v>1</v>
      </c>
      <c r="X91" s="93">
        <v>1E-4</v>
      </c>
      <c r="Y91" s="93">
        <v>1E-4</v>
      </c>
      <c r="Z91" s="93">
        <v>3976000</v>
      </c>
      <c r="AA91" s="93">
        <v>2360</v>
      </c>
      <c r="AB91" s="93">
        <v>1265</v>
      </c>
      <c r="AC91" s="93">
        <f t="shared" si="11"/>
        <v>3625</v>
      </c>
      <c r="AD91" s="93">
        <v>7721</v>
      </c>
      <c r="AE91" s="93">
        <v>70.010000000000005</v>
      </c>
      <c r="AF91" s="93">
        <v>4.7999999999999996E-3</v>
      </c>
      <c r="AG91" s="93">
        <v>584.1</v>
      </c>
      <c r="AH91" s="93">
        <v>584.1</v>
      </c>
      <c r="AI91" s="93">
        <v>34540</v>
      </c>
      <c r="AJ91" s="93">
        <v>35120</v>
      </c>
      <c r="AK91" s="101">
        <v>7.0229999999999997E-3</v>
      </c>
    </row>
    <row r="92" spans="1:37" x14ac:dyDescent="0.2">
      <c r="A92" s="100">
        <v>3.5</v>
      </c>
      <c r="B92" s="22">
        <v>10000</v>
      </c>
      <c r="C92" s="22">
        <v>0</v>
      </c>
      <c r="D92" s="22">
        <v>0</v>
      </c>
      <c r="E92" s="93">
        <v>0</v>
      </c>
      <c r="F92" s="93">
        <v>0</v>
      </c>
      <c r="G92" s="93">
        <v>85800</v>
      </c>
      <c r="H92" s="93">
        <v>63.96</v>
      </c>
      <c r="I92" s="93">
        <v>1204</v>
      </c>
      <c r="J92" s="93">
        <f t="shared" si="10"/>
        <v>1267.96</v>
      </c>
      <c r="K92" s="93">
        <v>66.64</v>
      </c>
      <c r="L92" s="93">
        <v>3.169</v>
      </c>
      <c r="M92" s="93">
        <v>0</v>
      </c>
      <c r="N92" s="93">
        <v>966.3</v>
      </c>
      <c r="O92" s="93">
        <v>981.7</v>
      </c>
      <c r="P92" s="93">
        <v>199</v>
      </c>
      <c r="Q92" s="93">
        <v>1181</v>
      </c>
      <c r="R92" s="101">
        <v>1.3850000000000001E-4</v>
      </c>
      <c r="T92" s="100">
        <v>3.5</v>
      </c>
      <c r="U92" s="22">
        <v>10000</v>
      </c>
      <c r="V92" s="22">
        <v>0</v>
      </c>
      <c r="W92" s="22">
        <v>0</v>
      </c>
      <c r="X92" s="93">
        <v>0</v>
      </c>
      <c r="Y92" s="93">
        <v>0</v>
      </c>
      <c r="Z92" s="93">
        <v>663800</v>
      </c>
      <c r="AA92" s="93">
        <v>447</v>
      </c>
      <c r="AB92" s="93">
        <v>1210</v>
      </c>
      <c r="AC92" s="93">
        <f t="shared" si="11"/>
        <v>1657</v>
      </c>
      <c r="AD92" s="93">
        <v>1234</v>
      </c>
      <c r="AE92" s="93">
        <v>13.71</v>
      </c>
      <c r="AF92" s="93">
        <v>6.9999999999999999E-4</v>
      </c>
      <c r="AG92" s="93">
        <v>584.79999999999995</v>
      </c>
      <c r="AH92" s="93">
        <v>584.79999999999995</v>
      </c>
      <c r="AI92" s="93">
        <v>5349</v>
      </c>
      <c r="AJ92" s="93">
        <v>5934</v>
      </c>
      <c r="AK92" s="101">
        <v>1.2019999999999999E-3</v>
      </c>
    </row>
    <row r="93" spans="1:37" x14ac:dyDescent="0.2">
      <c r="A93" s="100">
        <v>4</v>
      </c>
      <c r="B93" s="22">
        <v>10000</v>
      </c>
      <c r="C93" s="22">
        <v>0</v>
      </c>
      <c r="D93" s="22">
        <v>0</v>
      </c>
      <c r="E93" s="93">
        <v>0</v>
      </c>
      <c r="F93" s="93">
        <v>0</v>
      </c>
      <c r="G93" s="93">
        <v>72620</v>
      </c>
      <c r="H93" s="93">
        <v>25.56</v>
      </c>
      <c r="I93" s="93">
        <v>1201</v>
      </c>
      <c r="J93" s="93">
        <f t="shared" si="10"/>
        <v>1226.56</v>
      </c>
      <c r="K93" s="93">
        <v>21.08</v>
      </c>
      <c r="L93" s="93">
        <v>1.708</v>
      </c>
      <c r="M93" s="93">
        <v>0</v>
      </c>
      <c r="N93" s="93">
        <v>966.8</v>
      </c>
      <c r="O93" s="93">
        <v>982.2</v>
      </c>
      <c r="P93" s="93">
        <v>86.02</v>
      </c>
      <c r="Q93" s="93">
        <v>1068</v>
      </c>
      <c r="R93" s="101">
        <v>1.3679999999999999E-4</v>
      </c>
      <c r="T93" s="100">
        <v>4</v>
      </c>
      <c r="U93" s="22">
        <v>10000</v>
      </c>
      <c r="V93" s="22">
        <v>0</v>
      </c>
      <c r="W93" s="22">
        <v>0</v>
      </c>
      <c r="X93" s="93">
        <v>0</v>
      </c>
      <c r="Y93" s="93">
        <v>0</v>
      </c>
      <c r="Z93" s="93">
        <v>141000</v>
      </c>
      <c r="AA93" s="93">
        <v>87.3</v>
      </c>
      <c r="AB93" s="93">
        <v>1198</v>
      </c>
      <c r="AC93" s="93">
        <f t="shared" si="11"/>
        <v>1285.3</v>
      </c>
      <c r="AD93" s="93">
        <v>182.3</v>
      </c>
      <c r="AE93" s="93">
        <v>3.1709999999999998</v>
      </c>
      <c r="AF93" s="93">
        <v>1E-4</v>
      </c>
      <c r="AG93" s="93">
        <v>584.6</v>
      </c>
      <c r="AH93" s="93">
        <v>584.6</v>
      </c>
      <c r="AI93" s="93">
        <v>785.7</v>
      </c>
      <c r="AJ93" s="93">
        <v>1370</v>
      </c>
      <c r="AK93" s="101">
        <v>2.3220000000000001E-4</v>
      </c>
    </row>
    <row r="94" spans="1:37" x14ac:dyDescent="0.2">
      <c r="A94" s="100">
        <v>4.5</v>
      </c>
      <c r="B94" s="22">
        <v>10000</v>
      </c>
      <c r="C94" s="22">
        <v>0</v>
      </c>
      <c r="D94" s="22">
        <v>0</v>
      </c>
      <c r="E94" s="93">
        <v>0</v>
      </c>
      <c r="F94" s="93">
        <v>0</v>
      </c>
      <c r="G94" s="93">
        <v>67320</v>
      </c>
      <c r="H94" s="93">
        <v>10.58</v>
      </c>
      <c r="I94" s="93">
        <v>1202</v>
      </c>
      <c r="J94" s="93">
        <f t="shared" si="10"/>
        <v>1212.58</v>
      </c>
      <c r="K94" s="93">
        <v>3.524</v>
      </c>
      <c r="L94" s="93">
        <v>1.173</v>
      </c>
      <c r="M94" s="93">
        <v>0</v>
      </c>
      <c r="N94" s="93">
        <v>966.5</v>
      </c>
      <c r="O94" s="93">
        <v>981.8</v>
      </c>
      <c r="P94" s="93">
        <v>39.35</v>
      </c>
      <c r="Q94" s="93">
        <v>1021</v>
      </c>
      <c r="R94" s="101">
        <v>1.4410000000000001E-4</v>
      </c>
      <c r="T94" s="100">
        <v>4.5</v>
      </c>
      <c r="U94" s="22">
        <v>10000</v>
      </c>
      <c r="V94" s="22">
        <v>0</v>
      </c>
      <c r="W94" s="22">
        <v>0</v>
      </c>
      <c r="X94" s="93">
        <v>0</v>
      </c>
      <c r="Y94" s="93">
        <v>0</v>
      </c>
      <c r="Z94" s="93">
        <v>53540</v>
      </c>
      <c r="AA94" s="93">
        <v>19.46</v>
      </c>
      <c r="AB94" s="93">
        <v>1194</v>
      </c>
      <c r="AC94" s="93">
        <f t="shared" si="11"/>
        <v>1213.46</v>
      </c>
      <c r="AD94" s="93">
        <v>4.407</v>
      </c>
      <c r="AE94" s="93">
        <v>1.234</v>
      </c>
      <c r="AF94" s="93">
        <v>0</v>
      </c>
      <c r="AG94" s="93">
        <v>583.4</v>
      </c>
      <c r="AH94" s="93">
        <v>583.4</v>
      </c>
      <c r="AI94" s="93">
        <v>26.56</v>
      </c>
      <c r="AJ94" s="93">
        <v>610</v>
      </c>
      <c r="AK94" s="101">
        <v>7.8499999999999997E-5</v>
      </c>
    </row>
    <row r="95" spans="1:37" x14ac:dyDescent="0.2">
      <c r="A95" s="100">
        <v>5</v>
      </c>
      <c r="B95" s="22">
        <v>10000</v>
      </c>
      <c r="C95" s="22">
        <v>0</v>
      </c>
      <c r="D95" s="22">
        <v>0</v>
      </c>
      <c r="E95" s="93">
        <v>0</v>
      </c>
      <c r="F95" s="93">
        <v>0</v>
      </c>
      <c r="G95" s="93">
        <v>66870</v>
      </c>
      <c r="H95" s="93">
        <v>6.1840000000000002</v>
      </c>
      <c r="I95" s="93">
        <v>1201</v>
      </c>
      <c r="J95" s="93">
        <f t="shared" si="10"/>
        <v>1207.184</v>
      </c>
      <c r="K95" s="93">
        <v>1.4419999999999999</v>
      </c>
      <c r="L95" s="93">
        <v>1.0509999999999999</v>
      </c>
      <c r="M95" s="93">
        <v>0</v>
      </c>
      <c r="N95" s="93">
        <v>967.3</v>
      </c>
      <c r="O95" s="93">
        <v>982.7</v>
      </c>
      <c r="P95" s="93">
        <v>35.78</v>
      </c>
      <c r="Q95" s="93">
        <v>1018</v>
      </c>
      <c r="R95" s="101">
        <v>1.4760000000000001E-4</v>
      </c>
      <c r="T95" s="100">
        <v>5</v>
      </c>
      <c r="U95" s="22">
        <v>10000</v>
      </c>
      <c r="V95" s="22">
        <v>0</v>
      </c>
      <c r="W95" s="22">
        <v>0</v>
      </c>
      <c r="X95" s="93">
        <v>0</v>
      </c>
      <c r="Y95" s="93">
        <v>0</v>
      </c>
      <c r="Z95" s="93">
        <v>53000</v>
      </c>
      <c r="AA95" s="93">
        <v>12.8</v>
      </c>
      <c r="AB95" s="93">
        <v>1195</v>
      </c>
      <c r="AC95" s="93">
        <f t="shared" si="11"/>
        <v>1207.8</v>
      </c>
      <c r="AD95" s="93">
        <v>2.032</v>
      </c>
      <c r="AE95" s="93">
        <v>1.095</v>
      </c>
      <c r="AF95" s="93">
        <v>0</v>
      </c>
      <c r="AG95" s="93">
        <v>584.70000000000005</v>
      </c>
      <c r="AH95" s="93">
        <v>584.70000000000005</v>
      </c>
      <c r="AI95" s="93">
        <v>22.7</v>
      </c>
      <c r="AJ95" s="93">
        <v>607.4</v>
      </c>
      <c r="AK95" s="101">
        <v>7.5799999999999999E-5</v>
      </c>
    </row>
    <row r="96" spans="1:37" x14ac:dyDescent="0.2">
      <c r="A96" s="100">
        <v>5.5</v>
      </c>
      <c r="B96" s="22">
        <v>10000</v>
      </c>
      <c r="C96" s="22">
        <v>0</v>
      </c>
      <c r="D96" s="22">
        <v>0</v>
      </c>
      <c r="E96" s="93">
        <v>0</v>
      </c>
      <c r="F96" s="93">
        <v>0</v>
      </c>
      <c r="G96" s="93">
        <v>66840</v>
      </c>
      <c r="H96" s="93">
        <v>4.3209999999999997</v>
      </c>
      <c r="I96" s="93">
        <v>1199</v>
      </c>
      <c r="J96" s="93">
        <f t="shared" si="10"/>
        <v>1203.3209999999999</v>
      </c>
      <c r="K96" s="93">
        <v>1.149</v>
      </c>
      <c r="L96" s="93">
        <v>1.02</v>
      </c>
      <c r="M96" s="93">
        <v>0</v>
      </c>
      <c r="N96" s="93">
        <v>967.9</v>
      </c>
      <c r="O96" s="93">
        <v>983.3</v>
      </c>
      <c r="P96" s="93">
        <v>35.44</v>
      </c>
      <c r="Q96" s="93">
        <v>1019</v>
      </c>
      <c r="R96" s="101">
        <v>1.098E-4</v>
      </c>
      <c r="T96" s="100">
        <v>5.5</v>
      </c>
      <c r="U96" s="22">
        <v>10000</v>
      </c>
      <c r="V96" s="22">
        <v>0</v>
      </c>
      <c r="W96" s="22">
        <v>0</v>
      </c>
      <c r="X96" s="93">
        <v>0</v>
      </c>
      <c r="Y96" s="93">
        <v>0</v>
      </c>
      <c r="Z96" s="93">
        <v>52850</v>
      </c>
      <c r="AA96" s="93">
        <v>9.4689999999999994</v>
      </c>
      <c r="AB96" s="93">
        <v>1196</v>
      </c>
      <c r="AC96" s="93">
        <f t="shared" si="11"/>
        <v>1205.4690000000001</v>
      </c>
      <c r="AD96" s="93">
        <v>1.3460000000000001</v>
      </c>
      <c r="AE96" s="93">
        <v>1.0449999999999999</v>
      </c>
      <c r="AF96" s="93">
        <v>0</v>
      </c>
      <c r="AG96" s="93">
        <v>585</v>
      </c>
      <c r="AH96" s="93">
        <v>585</v>
      </c>
      <c r="AI96" s="93">
        <v>21.72</v>
      </c>
      <c r="AJ96" s="93">
        <v>606.70000000000005</v>
      </c>
      <c r="AK96" s="101">
        <v>8.0000000000000007E-5</v>
      </c>
    </row>
    <row r="97" spans="1:37" ht="15" thickBot="1" x14ac:dyDescent="0.25">
      <c r="A97" s="102">
        <v>6</v>
      </c>
      <c r="B97" s="103">
        <v>10000</v>
      </c>
      <c r="C97" s="103">
        <v>0</v>
      </c>
      <c r="D97" s="103">
        <v>0</v>
      </c>
      <c r="E97" s="104">
        <v>0</v>
      </c>
      <c r="F97" s="104">
        <v>0</v>
      </c>
      <c r="G97" s="104">
        <v>66780</v>
      </c>
      <c r="H97" s="104">
        <v>3.09</v>
      </c>
      <c r="I97" s="104">
        <v>1201</v>
      </c>
      <c r="J97" s="93">
        <f t="shared" si="10"/>
        <v>1204.0899999999999</v>
      </c>
      <c r="K97" s="104">
        <v>1.06</v>
      </c>
      <c r="L97" s="104">
        <v>1.008</v>
      </c>
      <c r="M97" s="104">
        <v>0</v>
      </c>
      <c r="N97" s="104">
        <v>967.4</v>
      </c>
      <c r="O97" s="104">
        <v>982.8</v>
      </c>
      <c r="P97" s="104">
        <v>35.28</v>
      </c>
      <c r="Q97" s="104">
        <v>1018</v>
      </c>
      <c r="R97" s="105">
        <v>9.6600000000000003E-5</v>
      </c>
      <c r="T97" s="102">
        <v>6</v>
      </c>
      <c r="U97" s="103">
        <v>10000</v>
      </c>
      <c r="V97" s="103">
        <v>0</v>
      </c>
      <c r="W97" s="103">
        <v>0</v>
      </c>
      <c r="X97" s="104">
        <v>0</v>
      </c>
      <c r="Y97" s="104">
        <v>0</v>
      </c>
      <c r="Z97" s="104">
        <v>52800</v>
      </c>
      <c r="AA97" s="104">
        <v>7.3220000000000001</v>
      </c>
      <c r="AB97" s="104">
        <v>1195</v>
      </c>
      <c r="AC97" s="93">
        <f t="shared" si="11"/>
        <v>1202.3219999999999</v>
      </c>
      <c r="AD97" s="104">
        <v>1.296</v>
      </c>
      <c r="AE97" s="104">
        <v>1.024</v>
      </c>
      <c r="AF97" s="104">
        <v>0</v>
      </c>
      <c r="AG97" s="104">
        <v>584.6</v>
      </c>
      <c r="AH97" s="104">
        <v>584.6</v>
      </c>
      <c r="AI97" s="104">
        <v>21.72</v>
      </c>
      <c r="AJ97" s="104">
        <v>606.29999999999995</v>
      </c>
      <c r="AK97" s="105">
        <v>7.75E-5</v>
      </c>
    </row>
    <row r="98" spans="1:37" x14ac:dyDescent="0.2"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</row>
    <row r="99" spans="1:37" x14ac:dyDescent="0.2"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</row>
    <row r="101" spans="1:37" ht="15" thickBot="1" x14ac:dyDescent="0.25">
      <c r="A101" s="96" t="s">
        <v>213</v>
      </c>
      <c r="E101" s="96" t="s">
        <v>248</v>
      </c>
    </row>
    <row r="102" spans="1:37" ht="15" thickBot="1" x14ac:dyDescent="0.25">
      <c r="A102" s="97" t="s">
        <v>130</v>
      </c>
      <c r="B102" s="98" t="s">
        <v>133</v>
      </c>
      <c r="C102" s="98" t="s">
        <v>132</v>
      </c>
      <c r="D102" s="98" t="s">
        <v>183</v>
      </c>
      <c r="E102" s="98" t="s">
        <v>131</v>
      </c>
      <c r="F102" s="98" t="s">
        <v>184</v>
      </c>
      <c r="G102" s="98" t="s">
        <v>134</v>
      </c>
      <c r="H102" s="98" t="s">
        <v>135</v>
      </c>
      <c r="I102" s="98" t="s">
        <v>228</v>
      </c>
      <c r="J102" s="98" t="s">
        <v>235</v>
      </c>
      <c r="K102" s="98" t="s">
        <v>136</v>
      </c>
      <c r="L102" s="98" t="s">
        <v>156</v>
      </c>
      <c r="M102" s="98" t="s">
        <v>185</v>
      </c>
      <c r="N102" s="98" t="s">
        <v>149</v>
      </c>
      <c r="O102" s="98" t="s">
        <v>186</v>
      </c>
      <c r="P102" s="98" t="s">
        <v>146</v>
      </c>
      <c r="Q102" s="98" t="s">
        <v>187</v>
      </c>
      <c r="R102" s="99" t="s">
        <v>138</v>
      </c>
      <c r="T102" s="97" t="s">
        <v>103</v>
      </c>
      <c r="U102" s="117" t="s">
        <v>84</v>
      </c>
      <c r="V102" s="117"/>
      <c r="W102" s="98">
        <v>2</v>
      </c>
      <c r="X102" s="98">
        <v>3</v>
      </c>
      <c r="Y102" s="98">
        <v>4</v>
      </c>
      <c r="Z102" s="99">
        <v>5</v>
      </c>
      <c r="AB102" s="97" t="s">
        <v>103</v>
      </c>
      <c r="AC102" s="117" t="s">
        <v>84</v>
      </c>
      <c r="AD102" s="117"/>
      <c r="AE102" s="98">
        <v>3</v>
      </c>
      <c r="AF102" s="98">
        <v>4</v>
      </c>
      <c r="AG102" s="99">
        <v>5</v>
      </c>
    </row>
    <row r="103" spans="1:37" x14ac:dyDescent="0.2">
      <c r="A103" s="100">
        <v>0</v>
      </c>
      <c r="B103" s="22">
        <v>10000</v>
      </c>
      <c r="C103" s="22">
        <v>1477</v>
      </c>
      <c r="D103" s="22">
        <v>1452</v>
      </c>
      <c r="E103" s="93">
        <v>0.1477</v>
      </c>
      <c r="F103" s="93">
        <v>0.1452</v>
      </c>
      <c r="G103" s="93">
        <v>59910000</v>
      </c>
      <c r="H103" s="93">
        <v>82090</v>
      </c>
      <c r="I103" s="93">
        <v>3109</v>
      </c>
      <c r="J103" s="93">
        <f>H103+I103</f>
        <v>85199</v>
      </c>
      <c r="K103" s="93">
        <v>100100</v>
      </c>
      <c r="L103" s="93">
        <v>1970</v>
      </c>
      <c r="M103" s="93">
        <v>0.65310000000000001</v>
      </c>
      <c r="N103" s="93">
        <v>343.8</v>
      </c>
      <c r="O103" s="93">
        <v>393.8</v>
      </c>
      <c r="P103" s="93">
        <v>473800</v>
      </c>
      <c r="Q103" s="93">
        <v>474200</v>
      </c>
      <c r="R103" s="101">
        <v>0.24610000000000001</v>
      </c>
      <c r="T103" s="116">
        <v>99</v>
      </c>
      <c r="U103" s="117" t="s">
        <v>251</v>
      </c>
      <c r="V103" s="117"/>
      <c r="W103" s="118">
        <v>9387</v>
      </c>
      <c r="X103" s="118">
        <v>2673</v>
      </c>
      <c r="Y103" s="118">
        <v>200.6</v>
      </c>
      <c r="Z103" s="119">
        <v>8.0749999999999993</v>
      </c>
      <c r="AB103" s="116">
        <v>99</v>
      </c>
      <c r="AC103" s="117" t="s">
        <v>251</v>
      </c>
      <c r="AD103" s="117"/>
      <c r="AE103" s="118">
        <v>2673</v>
      </c>
      <c r="AF103" s="118">
        <v>200.6</v>
      </c>
      <c r="AG103" s="119">
        <v>8.0749999999999993</v>
      </c>
    </row>
    <row r="104" spans="1:37" x14ac:dyDescent="0.2">
      <c r="A104" s="100">
        <v>0.5</v>
      </c>
      <c r="B104" s="22">
        <v>10000</v>
      </c>
      <c r="C104" s="22">
        <v>734</v>
      </c>
      <c r="D104" s="22">
        <v>714</v>
      </c>
      <c r="E104" s="93">
        <v>7.3400000000000007E-2</v>
      </c>
      <c r="F104" s="93">
        <v>7.1400000000000005E-2</v>
      </c>
      <c r="G104" s="93">
        <v>44350000</v>
      </c>
      <c r="H104" s="93">
        <v>62180</v>
      </c>
      <c r="I104" s="93">
        <v>2630</v>
      </c>
      <c r="J104" s="93">
        <f t="shared" ref="J104:J115" si="12">H104+I104</f>
        <v>64810</v>
      </c>
      <c r="K104" s="93">
        <v>74450</v>
      </c>
      <c r="L104" s="93">
        <v>1493</v>
      </c>
      <c r="M104" s="93">
        <v>0.47189999999999999</v>
      </c>
      <c r="N104" s="93">
        <v>343.3</v>
      </c>
      <c r="O104" s="93">
        <v>393.1</v>
      </c>
      <c r="P104" s="93">
        <v>350200</v>
      </c>
      <c r="Q104" s="93">
        <v>350600</v>
      </c>
      <c r="R104" s="101">
        <v>0.1668</v>
      </c>
      <c r="T104" s="120"/>
      <c r="U104" s="121" t="s">
        <v>252</v>
      </c>
      <c r="V104" s="121"/>
      <c r="W104" s="93">
        <v>1869</v>
      </c>
      <c r="X104" s="93">
        <v>1344</v>
      </c>
      <c r="Y104" s="93">
        <v>1149</v>
      </c>
      <c r="Z104" s="101">
        <v>1136</v>
      </c>
      <c r="AB104" s="120"/>
      <c r="AC104" s="121" t="s">
        <v>252</v>
      </c>
      <c r="AD104" s="121"/>
      <c r="AE104" s="93">
        <v>1344</v>
      </c>
      <c r="AF104" s="93">
        <v>1149</v>
      </c>
      <c r="AG104" s="101">
        <v>1136</v>
      </c>
    </row>
    <row r="105" spans="1:37" x14ac:dyDescent="0.2">
      <c r="A105" s="100">
        <v>1</v>
      </c>
      <c r="B105" s="22">
        <v>10000</v>
      </c>
      <c r="C105" s="22">
        <v>325</v>
      </c>
      <c r="D105" s="22">
        <v>312</v>
      </c>
      <c r="E105" s="93">
        <v>3.2500000000000001E-2</v>
      </c>
      <c r="F105" s="93">
        <v>3.1199999999999999E-2</v>
      </c>
      <c r="G105" s="93">
        <v>27760000</v>
      </c>
      <c r="H105" s="93">
        <v>40210</v>
      </c>
      <c r="I105" s="93">
        <v>2103</v>
      </c>
      <c r="J105" s="93">
        <f t="shared" si="12"/>
        <v>42313</v>
      </c>
      <c r="K105" s="93">
        <v>46910</v>
      </c>
      <c r="L105" s="93">
        <v>965.6</v>
      </c>
      <c r="M105" s="93">
        <v>0.28549999999999998</v>
      </c>
      <c r="N105" s="93">
        <v>343.4</v>
      </c>
      <c r="O105" s="93">
        <v>393.3</v>
      </c>
      <c r="P105" s="93">
        <v>218600</v>
      </c>
      <c r="Q105" s="93">
        <v>219000</v>
      </c>
      <c r="R105" s="101">
        <v>8.8660000000000003E-2</v>
      </c>
      <c r="T105" s="120"/>
      <c r="U105" s="122" t="s">
        <v>253</v>
      </c>
      <c r="V105" s="22" t="s">
        <v>254</v>
      </c>
      <c r="W105" s="93">
        <v>596600</v>
      </c>
      <c r="X105" s="93">
        <v>195900</v>
      </c>
      <c r="Y105" s="93">
        <v>49990</v>
      </c>
      <c r="Z105" s="101">
        <v>39220</v>
      </c>
      <c r="AA105" s="93"/>
      <c r="AB105" s="120"/>
      <c r="AC105" s="122" t="s">
        <v>253</v>
      </c>
      <c r="AD105" s="22" t="s">
        <v>254</v>
      </c>
      <c r="AE105" s="93">
        <v>195900</v>
      </c>
      <c r="AF105" s="93">
        <v>49990</v>
      </c>
      <c r="AG105" s="101">
        <v>39220</v>
      </c>
    </row>
    <row r="106" spans="1:37" x14ac:dyDescent="0.2">
      <c r="A106" s="100">
        <v>1.5</v>
      </c>
      <c r="B106" s="22">
        <v>10000</v>
      </c>
      <c r="C106" s="22">
        <v>100</v>
      </c>
      <c r="D106" s="22">
        <v>93</v>
      </c>
      <c r="E106" s="93">
        <v>0.01</v>
      </c>
      <c r="F106" s="93">
        <v>9.2999999999999992E-3</v>
      </c>
      <c r="G106" s="93">
        <v>12960000</v>
      </c>
      <c r="H106" s="93">
        <v>20010</v>
      </c>
      <c r="I106" s="93">
        <v>1619</v>
      </c>
      <c r="J106" s="93">
        <f t="shared" si="12"/>
        <v>21629</v>
      </c>
      <c r="K106" s="93">
        <v>22180</v>
      </c>
      <c r="L106" s="93">
        <v>480.9</v>
      </c>
      <c r="M106" s="93">
        <v>0.1244</v>
      </c>
      <c r="N106" s="93">
        <v>343.7</v>
      </c>
      <c r="O106" s="93">
        <v>393.7</v>
      </c>
      <c r="P106" s="93">
        <v>101500</v>
      </c>
      <c r="Q106" s="93">
        <v>101900</v>
      </c>
      <c r="R106" s="101">
        <v>4.172E-2</v>
      </c>
      <c r="T106" s="120"/>
      <c r="U106" s="122"/>
      <c r="V106" s="22" t="s">
        <v>255</v>
      </c>
      <c r="W106" s="93">
        <v>588600</v>
      </c>
      <c r="X106" s="93">
        <v>188000</v>
      </c>
      <c r="Y106" s="93">
        <v>42090</v>
      </c>
      <c r="Z106" s="101">
        <v>31280</v>
      </c>
      <c r="AA106" s="93"/>
      <c r="AB106" s="120"/>
      <c r="AC106" s="122"/>
      <c r="AD106" s="22" t="s">
        <v>255</v>
      </c>
      <c r="AE106" s="93">
        <v>188000</v>
      </c>
      <c r="AF106" s="93">
        <v>42090</v>
      </c>
      <c r="AG106" s="101">
        <v>31280</v>
      </c>
    </row>
    <row r="107" spans="1:37" ht="15" thickBot="1" x14ac:dyDescent="0.25">
      <c r="A107" s="100">
        <v>2</v>
      </c>
      <c r="B107" s="22">
        <v>10000</v>
      </c>
      <c r="C107" s="22">
        <v>30</v>
      </c>
      <c r="D107" s="22">
        <v>24</v>
      </c>
      <c r="E107" s="93">
        <v>3.0000000000000001E-3</v>
      </c>
      <c r="F107" s="93">
        <v>2.3999999999999998E-3</v>
      </c>
      <c r="G107" s="93">
        <v>4992000</v>
      </c>
      <c r="H107" s="93">
        <v>8290</v>
      </c>
      <c r="I107" s="93">
        <v>1335</v>
      </c>
      <c r="J107" s="93">
        <f t="shared" si="12"/>
        <v>9625</v>
      </c>
      <c r="K107" s="93">
        <v>8639</v>
      </c>
      <c r="L107" s="93">
        <v>199.4</v>
      </c>
      <c r="M107" s="93">
        <v>4.4499999999999998E-2</v>
      </c>
      <c r="N107" s="93">
        <v>343.3</v>
      </c>
      <c r="O107" s="93">
        <v>393.2</v>
      </c>
      <c r="P107" s="93">
        <v>38690</v>
      </c>
      <c r="Q107" s="93">
        <v>39080</v>
      </c>
      <c r="R107" s="101">
        <v>1.5890000000000001E-2</v>
      </c>
      <c r="T107" s="123"/>
      <c r="U107" s="124"/>
      <c r="V107" s="103" t="s">
        <v>256</v>
      </c>
      <c r="W107" s="104">
        <v>581800</v>
      </c>
      <c r="X107" s="104">
        <v>181100</v>
      </c>
      <c r="Y107" s="104">
        <v>35340</v>
      </c>
      <c r="Z107" s="105">
        <v>24550</v>
      </c>
      <c r="AA107" s="93"/>
      <c r="AB107" s="123"/>
      <c r="AC107" s="124"/>
      <c r="AD107" s="103" t="s">
        <v>256</v>
      </c>
      <c r="AE107" s="104">
        <v>181100</v>
      </c>
      <c r="AF107" s="104">
        <v>35340</v>
      </c>
      <c r="AG107" s="105">
        <v>24550</v>
      </c>
    </row>
    <row r="108" spans="1:37" x14ac:dyDescent="0.2">
      <c r="A108" s="100">
        <v>2.5</v>
      </c>
      <c r="B108" s="22">
        <v>10000</v>
      </c>
      <c r="C108" s="22">
        <v>2</v>
      </c>
      <c r="D108" s="22">
        <v>2</v>
      </c>
      <c r="E108" s="93">
        <v>2.0000000000000001E-4</v>
      </c>
      <c r="F108" s="93">
        <v>2.0000000000000001E-4</v>
      </c>
      <c r="G108" s="93">
        <v>1351000</v>
      </c>
      <c r="H108" s="93">
        <v>2578</v>
      </c>
      <c r="I108" s="93">
        <v>1198</v>
      </c>
      <c r="J108" s="93">
        <f t="shared" si="12"/>
        <v>3776</v>
      </c>
      <c r="K108" s="93">
        <v>2369</v>
      </c>
      <c r="L108" s="93">
        <v>62.31</v>
      </c>
      <c r="M108" s="93">
        <v>0.01</v>
      </c>
      <c r="N108" s="93">
        <v>343.4</v>
      </c>
      <c r="O108" s="93">
        <v>393.3</v>
      </c>
      <c r="P108" s="93">
        <v>10130</v>
      </c>
      <c r="Q108" s="93">
        <v>10520</v>
      </c>
      <c r="R108" s="101">
        <v>4.1609999999999998E-3</v>
      </c>
      <c r="T108" s="116">
        <v>85</v>
      </c>
      <c r="U108" s="117" t="s">
        <v>251</v>
      </c>
      <c r="V108" s="117"/>
      <c r="W108" s="118">
        <v>29700</v>
      </c>
      <c r="X108" s="118">
        <v>2860</v>
      </c>
      <c r="Y108" s="118">
        <v>47.3</v>
      </c>
      <c r="Z108" s="119">
        <v>3.79</v>
      </c>
      <c r="AA108"/>
      <c r="AB108" s="116">
        <v>85</v>
      </c>
      <c r="AC108" s="117" t="s">
        <v>251</v>
      </c>
      <c r="AD108" s="117"/>
      <c r="AE108" s="118">
        <v>2860</v>
      </c>
      <c r="AF108" s="118">
        <v>47.3</v>
      </c>
      <c r="AG108" s="119">
        <v>3.79</v>
      </c>
    </row>
    <row r="109" spans="1:37" x14ac:dyDescent="0.2">
      <c r="A109" s="100">
        <v>3</v>
      </c>
      <c r="B109" s="22">
        <v>10000</v>
      </c>
      <c r="C109" s="22">
        <v>0</v>
      </c>
      <c r="D109" s="22">
        <v>0</v>
      </c>
      <c r="E109" s="93">
        <v>0</v>
      </c>
      <c r="F109" s="93">
        <v>0</v>
      </c>
      <c r="G109" s="93">
        <v>360300</v>
      </c>
      <c r="H109" s="93">
        <v>776.2</v>
      </c>
      <c r="I109" s="93">
        <v>1154</v>
      </c>
      <c r="J109" s="93">
        <f t="shared" si="12"/>
        <v>1930.2</v>
      </c>
      <c r="K109" s="93">
        <v>603.9</v>
      </c>
      <c r="L109" s="93">
        <v>19.07</v>
      </c>
      <c r="M109" s="93">
        <v>2E-3</v>
      </c>
      <c r="N109" s="93">
        <v>343.4</v>
      </c>
      <c r="O109" s="93">
        <v>393.3</v>
      </c>
      <c r="P109" s="93">
        <v>2442</v>
      </c>
      <c r="Q109" s="93">
        <v>2835</v>
      </c>
      <c r="R109" s="101">
        <v>8.1800000000000004E-4</v>
      </c>
      <c r="T109" s="120"/>
      <c r="U109" s="121" t="s">
        <v>252</v>
      </c>
      <c r="V109" s="121"/>
      <c r="W109" s="93">
        <v>2790</v>
      </c>
      <c r="X109" s="93">
        <v>1300</v>
      </c>
      <c r="Y109" s="93">
        <v>1140</v>
      </c>
      <c r="Z109" s="101">
        <v>1140</v>
      </c>
      <c r="AA109"/>
      <c r="AB109" s="120"/>
      <c r="AC109" s="121" t="s">
        <v>252</v>
      </c>
      <c r="AD109" s="121"/>
      <c r="AE109" s="93">
        <v>1300</v>
      </c>
      <c r="AF109" s="93">
        <v>1140</v>
      </c>
      <c r="AG109" s="101">
        <v>1140</v>
      </c>
    </row>
    <row r="110" spans="1:37" x14ac:dyDescent="0.2">
      <c r="A110" s="100">
        <v>3.5</v>
      </c>
      <c r="B110" s="22">
        <v>10000</v>
      </c>
      <c r="C110" s="22">
        <v>0</v>
      </c>
      <c r="D110" s="22">
        <v>0</v>
      </c>
      <c r="E110" s="93">
        <v>0</v>
      </c>
      <c r="F110" s="93">
        <v>0</v>
      </c>
      <c r="G110" s="93">
        <v>87550</v>
      </c>
      <c r="H110" s="93">
        <v>203.5</v>
      </c>
      <c r="I110" s="93">
        <v>1141</v>
      </c>
      <c r="J110" s="93">
        <f t="shared" si="12"/>
        <v>1344.5</v>
      </c>
      <c r="K110" s="93">
        <v>101.7</v>
      </c>
      <c r="L110" s="93">
        <v>5.3540000000000001</v>
      </c>
      <c r="M110" s="93">
        <v>1E-4</v>
      </c>
      <c r="N110" s="93">
        <v>343.4</v>
      </c>
      <c r="O110" s="93">
        <v>393.3</v>
      </c>
      <c r="P110" s="93">
        <v>348.2</v>
      </c>
      <c r="Q110" s="93">
        <v>741.4</v>
      </c>
      <c r="R110" s="101">
        <v>1.6550000000000001E-4</v>
      </c>
      <c r="T110" s="120"/>
      <c r="U110" s="122" t="s">
        <v>253</v>
      </c>
      <c r="V110" s="22" t="s">
        <v>254</v>
      </c>
      <c r="W110" s="93">
        <v>5120000</v>
      </c>
      <c r="X110" s="93">
        <v>530000</v>
      </c>
      <c r="Y110" s="93">
        <v>79300</v>
      </c>
      <c r="Z110" s="101">
        <v>75900</v>
      </c>
      <c r="AA110"/>
      <c r="AB110" s="120"/>
      <c r="AC110" s="122" t="s">
        <v>253</v>
      </c>
      <c r="AD110" s="22" t="s">
        <v>254</v>
      </c>
      <c r="AE110" s="93">
        <v>530000</v>
      </c>
      <c r="AF110" s="93">
        <v>79300</v>
      </c>
      <c r="AG110" s="101">
        <v>75900</v>
      </c>
    </row>
    <row r="111" spans="1:37" x14ac:dyDescent="0.2">
      <c r="A111" s="100">
        <v>4</v>
      </c>
      <c r="B111" s="22">
        <v>10000</v>
      </c>
      <c r="C111" s="22">
        <v>0</v>
      </c>
      <c r="D111" s="22">
        <v>0</v>
      </c>
      <c r="E111" s="93">
        <v>0</v>
      </c>
      <c r="F111" s="93">
        <v>0</v>
      </c>
      <c r="G111" s="93">
        <v>48570</v>
      </c>
      <c r="H111" s="93">
        <v>73.86</v>
      </c>
      <c r="I111" s="93">
        <v>1136</v>
      </c>
      <c r="J111" s="93">
        <f t="shared" si="12"/>
        <v>1209.8599999999999</v>
      </c>
      <c r="K111" s="93">
        <v>20.34</v>
      </c>
      <c r="L111" s="93">
        <v>2.2959999999999998</v>
      </c>
      <c r="M111" s="93">
        <v>0</v>
      </c>
      <c r="N111" s="93">
        <v>344</v>
      </c>
      <c r="O111" s="93">
        <v>394</v>
      </c>
      <c r="P111" s="93">
        <v>62.02</v>
      </c>
      <c r="Q111" s="93">
        <v>456</v>
      </c>
      <c r="R111" s="101">
        <v>1.6200000000000001E-4</v>
      </c>
      <c r="T111" s="120"/>
      <c r="U111" s="122"/>
      <c r="V111" s="22" t="s">
        <v>255</v>
      </c>
      <c r="W111" s="93">
        <v>5100000</v>
      </c>
      <c r="X111" s="93">
        <v>506000</v>
      </c>
      <c r="Y111" s="93">
        <v>55200</v>
      </c>
      <c r="Z111" s="101">
        <v>51900</v>
      </c>
      <c r="AB111" s="120"/>
      <c r="AC111" s="122"/>
      <c r="AD111" s="22" t="s">
        <v>255</v>
      </c>
      <c r="AE111" s="93">
        <v>506000</v>
      </c>
      <c r="AF111" s="93">
        <v>55200</v>
      </c>
      <c r="AG111" s="101">
        <v>51900</v>
      </c>
    </row>
    <row r="112" spans="1:37" ht="15" thickBot="1" x14ac:dyDescent="0.25">
      <c r="A112" s="100">
        <v>4.5</v>
      </c>
      <c r="B112" s="22">
        <v>10000</v>
      </c>
      <c r="C112" s="22">
        <v>0</v>
      </c>
      <c r="D112" s="22">
        <v>0</v>
      </c>
      <c r="E112" s="93">
        <v>0</v>
      </c>
      <c r="F112" s="93">
        <v>0</v>
      </c>
      <c r="G112" s="93">
        <v>43210</v>
      </c>
      <c r="H112" s="93">
        <v>40.369999999999997</v>
      </c>
      <c r="I112" s="93">
        <v>1136</v>
      </c>
      <c r="J112" s="93">
        <f t="shared" si="12"/>
        <v>1176.3699999999999</v>
      </c>
      <c r="K112" s="93">
        <v>6.7729999999999997</v>
      </c>
      <c r="L112" s="93">
        <v>1.5449999999999999</v>
      </c>
      <c r="M112" s="93">
        <v>0</v>
      </c>
      <c r="N112" s="93">
        <v>343.9</v>
      </c>
      <c r="O112" s="93">
        <v>393.9</v>
      </c>
      <c r="P112" s="93">
        <v>26.32</v>
      </c>
      <c r="Q112" s="93">
        <v>420.2</v>
      </c>
      <c r="R112" s="101">
        <v>1.786E-4</v>
      </c>
      <c r="T112" s="123"/>
      <c r="U112" s="124"/>
      <c r="V112" s="103" t="s">
        <v>256</v>
      </c>
      <c r="W112" s="104">
        <v>5090000</v>
      </c>
      <c r="X112" s="104">
        <v>495000</v>
      </c>
      <c r="Y112" s="104">
        <v>44200</v>
      </c>
      <c r="Z112" s="105">
        <v>40900</v>
      </c>
      <c r="AB112" s="123"/>
      <c r="AC112" s="124"/>
      <c r="AD112" s="103" t="s">
        <v>256</v>
      </c>
      <c r="AE112" s="104">
        <v>495000</v>
      </c>
      <c r="AF112" s="104">
        <v>44200</v>
      </c>
      <c r="AG112" s="105">
        <v>40900</v>
      </c>
    </row>
    <row r="113" spans="1:33" x14ac:dyDescent="0.2">
      <c r="A113" s="100">
        <v>5</v>
      </c>
      <c r="B113" s="22">
        <v>10000</v>
      </c>
      <c r="C113" s="22">
        <v>0</v>
      </c>
      <c r="D113" s="22">
        <v>0</v>
      </c>
      <c r="E113" s="93">
        <v>0</v>
      </c>
      <c r="F113" s="93">
        <v>0</v>
      </c>
      <c r="G113" s="93">
        <v>41840</v>
      </c>
      <c r="H113" s="93">
        <v>26.02</v>
      </c>
      <c r="I113" s="93">
        <v>1135</v>
      </c>
      <c r="J113" s="93">
        <f t="shared" si="12"/>
        <v>1161.02</v>
      </c>
      <c r="K113" s="93">
        <v>3.0779999999999998</v>
      </c>
      <c r="L113" s="93">
        <v>1.254</v>
      </c>
      <c r="M113" s="93">
        <v>0</v>
      </c>
      <c r="N113" s="93">
        <v>343.1</v>
      </c>
      <c r="O113" s="93">
        <v>392.9</v>
      </c>
      <c r="P113" s="93">
        <v>18.61</v>
      </c>
      <c r="Q113" s="93">
        <v>411.5</v>
      </c>
      <c r="R113" s="101">
        <v>1.8990000000000001E-4</v>
      </c>
      <c r="T113" s="116">
        <v>64</v>
      </c>
      <c r="U113" s="117" t="s">
        <v>251</v>
      </c>
      <c r="V113" s="117"/>
      <c r="W113" s="118">
        <v>10600</v>
      </c>
      <c r="X113" s="118">
        <v>539</v>
      </c>
      <c r="Y113" s="118">
        <v>25.6</v>
      </c>
      <c r="Z113" s="119">
        <v>6.18</v>
      </c>
      <c r="AB113" s="116">
        <v>64</v>
      </c>
      <c r="AC113" s="117" t="s">
        <v>251</v>
      </c>
      <c r="AD113" s="117"/>
      <c r="AE113" s="118">
        <v>539</v>
      </c>
      <c r="AF113" s="118">
        <v>25.6</v>
      </c>
      <c r="AG113" s="119">
        <v>6.18</v>
      </c>
    </row>
    <row r="114" spans="1:33" x14ac:dyDescent="0.2">
      <c r="A114" s="100">
        <v>5.5</v>
      </c>
      <c r="B114" s="22">
        <v>10000</v>
      </c>
      <c r="C114" s="22">
        <v>0</v>
      </c>
      <c r="D114" s="22">
        <v>0</v>
      </c>
      <c r="E114" s="93">
        <v>0</v>
      </c>
      <c r="F114" s="93">
        <v>0</v>
      </c>
      <c r="G114" s="93">
        <v>41440</v>
      </c>
      <c r="H114" s="93">
        <v>18.39</v>
      </c>
      <c r="I114" s="93">
        <v>1133</v>
      </c>
      <c r="J114" s="93">
        <f t="shared" si="12"/>
        <v>1151.3900000000001</v>
      </c>
      <c r="K114" s="93">
        <v>1.806</v>
      </c>
      <c r="L114" s="93">
        <v>1.121</v>
      </c>
      <c r="M114" s="93">
        <v>0</v>
      </c>
      <c r="N114" s="93">
        <v>343</v>
      </c>
      <c r="O114" s="93">
        <v>392.8</v>
      </c>
      <c r="P114" s="93">
        <v>16.510000000000002</v>
      </c>
      <c r="Q114" s="93">
        <v>409.3</v>
      </c>
      <c r="R114" s="101">
        <v>1.2640000000000001E-4</v>
      </c>
      <c r="T114" s="120"/>
      <c r="U114" s="121" t="s">
        <v>252</v>
      </c>
      <c r="V114" s="121"/>
      <c r="W114" s="93">
        <v>1560</v>
      </c>
      <c r="X114" s="93">
        <v>1160</v>
      </c>
      <c r="Y114" s="93">
        <v>1140</v>
      </c>
      <c r="Z114" s="101">
        <v>1140</v>
      </c>
      <c r="AB114" s="120"/>
      <c r="AC114" s="121" t="s">
        <v>252</v>
      </c>
      <c r="AD114" s="121"/>
      <c r="AE114" s="93">
        <v>1160</v>
      </c>
      <c r="AF114" s="93">
        <v>1140</v>
      </c>
      <c r="AG114" s="101">
        <v>1140</v>
      </c>
    </row>
    <row r="115" spans="1:33" ht="15" thickBot="1" x14ac:dyDescent="0.25">
      <c r="A115" s="102">
        <v>6</v>
      </c>
      <c r="B115" s="103">
        <v>10000</v>
      </c>
      <c r="C115" s="103">
        <v>0</v>
      </c>
      <c r="D115" s="103">
        <v>0</v>
      </c>
      <c r="E115" s="104">
        <v>0</v>
      </c>
      <c r="F115" s="104">
        <v>0</v>
      </c>
      <c r="G115" s="104">
        <v>41400</v>
      </c>
      <c r="H115" s="104">
        <v>14.87</v>
      </c>
      <c r="I115" s="104">
        <v>1136</v>
      </c>
      <c r="J115" s="93">
        <f t="shared" si="12"/>
        <v>1150.8699999999999</v>
      </c>
      <c r="K115" s="104">
        <v>1.4630000000000001</v>
      </c>
      <c r="L115" s="104">
        <v>1.0780000000000001</v>
      </c>
      <c r="M115" s="104">
        <v>0</v>
      </c>
      <c r="N115" s="104">
        <v>343.4</v>
      </c>
      <c r="O115" s="104">
        <v>393.4</v>
      </c>
      <c r="P115" s="104">
        <v>16.02</v>
      </c>
      <c r="Q115" s="104">
        <v>409.4</v>
      </c>
      <c r="R115" s="105">
        <v>1.7420000000000001E-4</v>
      </c>
      <c r="T115" s="120"/>
      <c r="U115" s="122" t="s">
        <v>253</v>
      </c>
      <c r="V115" s="22" t="s">
        <v>254</v>
      </c>
      <c r="W115" s="93">
        <v>11900000</v>
      </c>
      <c r="X115" s="93">
        <v>597000</v>
      </c>
      <c r="Y115" s="93">
        <v>136000</v>
      </c>
      <c r="Z115" s="101">
        <v>130000</v>
      </c>
      <c r="AB115" s="120"/>
      <c r="AC115" s="122" t="s">
        <v>253</v>
      </c>
      <c r="AD115" s="22" t="s">
        <v>254</v>
      </c>
      <c r="AE115" s="93">
        <v>597000</v>
      </c>
      <c r="AF115" s="93">
        <v>136000</v>
      </c>
      <c r="AG115" s="101">
        <v>130000</v>
      </c>
    </row>
    <row r="116" spans="1:33" x14ac:dyDescent="0.2">
      <c r="T116" s="120"/>
      <c r="U116" s="122"/>
      <c r="V116" s="22" t="s">
        <v>255</v>
      </c>
      <c r="W116" s="93">
        <v>11800000</v>
      </c>
      <c r="X116" s="93">
        <v>534000</v>
      </c>
      <c r="Y116" s="93">
        <v>72600</v>
      </c>
      <c r="Z116" s="101">
        <v>66900</v>
      </c>
      <c r="AB116" s="120"/>
      <c r="AC116" s="122"/>
      <c r="AD116" s="22" t="s">
        <v>255</v>
      </c>
      <c r="AE116" s="93">
        <v>534000</v>
      </c>
      <c r="AF116" s="93">
        <v>72600</v>
      </c>
      <c r="AG116" s="101">
        <v>66900</v>
      </c>
    </row>
    <row r="117" spans="1:33" ht="15" thickBot="1" x14ac:dyDescent="0.25">
      <c r="A117" s="96" t="s">
        <v>229</v>
      </c>
      <c r="E117" s="96" t="s">
        <v>249</v>
      </c>
      <c r="T117" s="123"/>
      <c r="U117" s="124"/>
      <c r="V117" s="103" t="s">
        <v>256</v>
      </c>
      <c r="W117" s="104">
        <v>11800000</v>
      </c>
      <c r="X117" s="104">
        <v>519000</v>
      </c>
      <c r="Y117" s="104">
        <v>58400</v>
      </c>
      <c r="Z117" s="105">
        <v>52500</v>
      </c>
      <c r="AB117" s="123"/>
      <c r="AC117" s="124"/>
      <c r="AD117" s="103" t="s">
        <v>256</v>
      </c>
      <c r="AE117" s="104">
        <v>519000</v>
      </c>
      <c r="AF117" s="104">
        <v>58400</v>
      </c>
      <c r="AG117" s="105">
        <v>52500</v>
      </c>
    </row>
    <row r="118" spans="1:33" x14ac:dyDescent="0.2">
      <c r="A118" s="97" t="s">
        <v>130</v>
      </c>
      <c r="B118" s="98" t="s">
        <v>133</v>
      </c>
      <c r="C118" s="98" t="s">
        <v>132</v>
      </c>
      <c r="D118" s="98" t="s">
        <v>183</v>
      </c>
      <c r="E118" s="98" t="s">
        <v>131</v>
      </c>
      <c r="F118" s="98" t="s">
        <v>184</v>
      </c>
      <c r="G118" s="98" t="s">
        <v>134</v>
      </c>
      <c r="H118" s="98" t="s">
        <v>135</v>
      </c>
      <c r="I118" s="98" t="s">
        <v>228</v>
      </c>
      <c r="J118" s="98" t="s">
        <v>235</v>
      </c>
      <c r="K118" s="98" t="s">
        <v>136</v>
      </c>
      <c r="L118" s="98" t="s">
        <v>156</v>
      </c>
      <c r="M118" s="98" t="s">
        <v>185</v>
      </c>
      <c r="N118" s="98" t="s">
        <v>149</v>
      </c>
      <c r="O118" s="98" t="s">
        <v>186</v>
      </c>
      <c r="P118" s="98" t="s">
        <v>146</v>
      </c>
      <c r="Q118" s="98" t="s">
        <v>187</v>
      </c>
      <c r="R118" s="99" t="s">
        <v>138</v>
      </c>
      <c r="T118" s="116">
        <v>43</v>
      </c>
      <c r="U118" s="117" t="s">
        <v>251</v>
      </c>
      <c r="V118" s="117"/>
      <c r="W118" s="118">
        <v>30000</v>
      </c>
      <c r="X118" s="118">
        <v>2360</v>
      </c>
      <c r="Y118" s="118">
        <v>87.3</v>
      </c>
      <c r="Z118" s="119">
        <v>12.8</v>
      </c>
      <c r="AB118" s="116">
        <v>43</v>
      </c>
      <c r="AC118" s="117" t="s">
        <v>251</v>
      </c>
      <c r="AD118" s="117"/>
      <c r="AE118" s="118">
        <v>2360</v>
      </c>
      <c r="AF118" s="118">
        <v>87.3</v>
      </c>
      <c r="AG118" s="119">
        <v>12.8</v>
      </c>
    </row>
    <row r="119" spans="1:33" x14ac:dyDescent="0.2">
      <c r="A119" s="100">
        <v>0</v>
      </c>
      <c r="B119" s="22">
        <v>10000</v>
      </c>
      <c r="C119" s="22">
        <v>1477</v>
      </c>
      <c r="D119" s="22">
        <v>1452</v>
      </c>
      <c r="E119" s="93">
        <v>0.1477</v>
      </c>
      <c r="F119" s="93">
        <v>0.1452</v>
      </c>
      <c r="G119" s="93">
        <v>59890000</v>
      </c>
      <c r="H119" s="93">
        <v>82090</v>
      </c>
      <c r="I119" s="93">
        <v>3147</v>
      </c>
      <c r="J119" s="93">
        <f>H119+I119</f>
        <v>85237</v>
      </c>
      <c r="K119" s="93">
        <v>100100</v>
      </c>
      <c r="L119" s="93">
        <v>1970</v>
      </c>
      <c r="M119" s="93">
        <v>0.65310000000000001</v>
      </c>
      <c r="N119" s="93">
        <v>231.8</v>
      </c>
      <c r="O119" s="93">
        <v>231.8</v>
      </c>
      <c r="P119" s="93">
        <v>473800</v>
      </c>
      <c r="Q119" s="93">
        <v>474000</v>
      </c>
      <c r="R119" s="101">
        <v>0.2555</v>
      </c>
      <c r="T119" s="120"/>
      <c r="U119" s="121" t="s">
        <v>252</v>
      </c>
      <c r="V119" s="121"/>
      <c r="W119" s="93">
        <v>2020</v>
      </c>
      <c r="X119" s="93">
        <v>1210</v>
      </c>
      <c r="Y119" s="93">
        <v>1140</v>
      </c>
      <c r="Z119" s="101">
        <v>1140</v>
      </c>
      <c r="AB119" s="120"/>
      <c r="AC119" s="121" t="s">
        <v>252</v>
      </c>
      <c r="AD119" s="121"/>
      <c r="AE119" s="93">
        <v>1210</v>
      </c>
      <c r="AF119" s="93">
        <v>1140</v>
      </c>
      <c r="AG119" s="101">
        <v>1140</v>
      </c>
    </row>
    <row r="120" spans="1:33" x14ac:dyDescent="0.2">
      <c r="A120" s="100">
        <v>0.5</v>
      </c>
      <c r="B120" s="22">
        <v>10000</v>
      </c>
      <c r="C120" s="22">
        <v>734</v>
      </c>
      <c r="D120" s="22">
        <v>714</v>
      </c>
      <c r="E120" s="93">
        <v>7.3400000000000007E-2</v>
      </c>
      <c r="F120" s="93">
        <v>7.1400000000000005E-2</v>
      </c>
      <c r="G120" s="93">
        <v>44340000</v>
      </c>
      <c r="H120" s="93">
        <v>62180</v>
      </c>
      <c r="I120" s="93">
        <v>2668</v>
      </c>
      <c r="J120" s="93">
        <f t="shared" ref="J120:J131" si="13">H120+I120</f>
        <v>64848</v>
      </c>
      <c r="K120" s="93">
        <v>74450</v>
      </c>
      <c r="L120" s="93">
        <v>1493</v>
      </c>
      <c r="M120" s="93">
        <v>0.47189999999999999</v>
      </c>
      <c r="N120" s="93">
        <v>231.7</v>
      </c>
      <c r="O120" s="93">
        <v>231.7</v>
      </c>
      <c r="P120" s="93">
        <v>350200</v>
      </c>
      <c r="Q120" s="93">
        <v>350400</v>
      </c>
      <c r="R120" s="101">
        <v>0.16489999999999999</v>
      </c>
      <c r="T120" s="120"/>
      <c r="U120" s="122" t="s">
        <v>253</v>
      </c>
      <c r="V120" s="22" t="s">
        <v>254</v>
      </c>
      <c r="W120" s="93">
        <v>63300000</v>
      </c>
      <c r="X120" s="93">
        <v>4000000</v>
      </c>
      <c r="Y120" s="93">
        <v>166000</v>
      </c>
      <c r="Z120" s="101">
        <v>78400</v>
      </c>
      <c r="AB120" s="120"/>
      <c r="AC120" s="122" t="s">
        <v>253</v>
      </c>
      <c r="AD120" s="22" t="s">
        <v>254</v>
      </c>
      <c r="AE120" s="93">
        <v>4000000</v>
      </c>
      <c r="AF120" s="93">
        <v>166000</v>
      </c>
      <c r="AG120" s="101">
        <v>78400</v>
      </c>
    </row>
    <row r="121" spans="1:33" x14ac:dyDescent="0.2">
      <c r="A121" s="100">
        <v>1</v>
      </c>
      <c r="B121" s="22">
        <v>10000</v>
      </c>
      <c r="C121" s="22">
        <v>325</v>
      </c>
      <c r="D121" s="22">
        <v>312</v>
      </c>
      <c r="E121" s="93">
        <v>3.2500000000000001E-2</v>
      </c>
      <c r="F121" s="93">
        <v>3.1199999999999999E-2</v>
      </c>
      <c r="G121" s="93">
        <v>27740000</v>
      </c>
      <c r="H121" s="93">
        <v>40210</v>
      </c>
      <c r="I121" s="93">
        <v>2140</v>
      </c>
      <c r="J121" s="93">
        <f t="shared" si="13"/>
        <v>42350</v>
      </c>
      <c r="K121" s="93">
        <v>46910</v>
      </c>
      <c r="L121" s="93">
        <v>965.6</v>
      </c>
      <c r="M121" s="93">
        <v>0.28549999999999998</v>
      </c>
      <c r="N121" s="93">
        <v>231.4</v>
      </c>
      <c r="O121" s="93">
        <v>231.4</v>
      </c>
      <c r="P121" s="93">
        <v>218600</v>
      </c>
      <c r="Q121" s="93">
        <v>218800</v>
      </c>
      <c r="R121" s="101">
        <v>8.967E-2</v>
      </c>
      <c r="T121" s="120"/>
      <c r="U121" s="122"/>
      <c r="V121" s="22" t="s">
        <v>255</v>
      </c>
      <c r="W121" s="93">
        <v>63300000</v>
      </c>
      <c r="X121" s="93">
        <v>3980000</v>
      </c>
      <c r="Y121" s="93">
        <v>141000</v>
      </c>
      <c r="Z121" s="101">
        <v>53000</v>
      </c>
      <c r="AB121" s="120"/>
      <c r="AC121" s="122"/>
      <c r="AD121" s="22" t="s">
        <v>255</v>
      </c>
      <c r="AE121" s="93">
        <v>3980000</v>
      </c>
      <c r="AF121" s="93">
        <v>141000</v>
      </c>
      <c r="AG121" s="101">
        <v>53000</v>
      </c>
    </row>
    <row r="122" spans="1:33" ht="15" thickBot="1" x14ac:dyDescent="0.25">
      <c r="A122" s="100">
        <v>1.5</v>
      </c>
      <c r="B122" s="22">
        <v>10000</v>
      </c>
      <c r="C122" s="22">
        <v>100</v>
      </c>
      <c r="D122" s="22">
        <v>93</v>
      </c>
      <c r="E122" s="93">
        <v>0.01</v>
      </c>
      <c r="F122" s="93">
        <v>9.2999999999999992E-3</v>
      </c>
      <c r="G122" s="93">
        <v>12950000</v>
      </c>
      <c r="H122" s="93">
        <v>20010</v>
      </c>
      <c r="I122" s="93">
        <v>1656</v>
      </c>
      <c r="J122" s="93">
        <f t="shared" si="13"/>
        <v>21666</v>
      </c>
      <c r="K122" s="93">
        <v>22180</v>
      </c>
      <c r="L122" s="93">
        <v>480.9</v>
      </c>
      <c r="M122" s="93">
        <v>0.1244</v>
      </c>
      <c r="N122" s="93">
        <v>231.5</v>
      </c>
      <c r="O122" s="93">
        <v>231.5</v>
      </c>
      <c r="P122" s="93">
        <v>101500</v>
      </c>
      <c r="Q122" s="93">
        <v>101700</v>
      </c>
      <c r="R122" s="101">
        <v>4.0379999999999999E-2</v>
      </c>
      <c r="T122" s="123"/>
      <c r="U122" s="124"/>
      <c r="V122" s="103" t="s">
        <v>256</v>
      </c>
      <c r="W122" s="104">
        <v>63300000</v>
      </c>
      <c r="X122" s="104">
        <v>3970000</v>
      </c>
      <c r="Y122" s="104">
        <v>130000</v>
      </c>
      <c r="Z122" s="105">
        <v>41800</v>
      </c>
      <c r="AB122" s="123"/>
      <c r="AC122" s="124"/>
      <c r="AD122" s="103" t="s">
        <v>256</v>
      </c>
      <c r="AE122" s="104">
        <v>3970000</v>
      </c>
      <c r="AF122" s="104">
        <v>130000</v>
      </c>
      <c r="AG122" s="105">
        <v>41800</v>
      </c>
    </row>
    <row r="123" spans="1:33" x14ac:dyDescent="0.2">
      <c r="A123" s="100">
        <v>2</v>
      </c>
      <c r="B123" s="22">
        <v>10000</v>
      </c>
      <c r="C123" s="22">
        <v>30</v>
      </c>
      <c r="D123" s="22">
        <v>24</v>
      </c>
      <c r="E123" s="93">
        <v>3.0000000000000001E-3</v>
      </c>
      <c r="F123" s="93">
        <v>2.3999999999999998E-3</v>
      </c>
      <c r="G123" s="93">
        <v>4976000</v>
      </c>
      <c r="H123" s="93">
        <v>8290</v>
      </c>
      <c r="I123" s="93">
        <v>1373</v>
      </c>
      <c r="J123" s="93">
        <f t="shared" si="13"/>
        <v>9663</v>
      </c>
      <c r="K123" s="93">
        <v>8639</v>
      </c>
      <c r="L123" s="93">
        <v>199.4</v>
      </c>
      <c r="M123" s="93">
        <v>4.4499999999999998E-2</v>
      </c>
      <c r="N123" s="93">
        <v>231.5</v>
      </c>
      <c r="O123" s="93">
        <v>231.5</v>
      </c>
      <c r="P123" s="93">
        <v>38690</v>
      </c>
      <c r="Q123" s="93">
        <v>38920</v>
      </c>
      <c r="R123" s="101">
        <v>1.5949999999999999E-2</v>
      </c>
      <c r="T123" s="120">
        <v>29</v>
      </c>
      <c r="U123" s="121" t="s">
        <v>251</v>
      </c>
      <c r="V123" s="121"/>
      <c r="W123" s="93">
        <v>8290</v>
      </c>
      <c r="X123" s="93">
        <v>776</v>
      </c>
      <c r="Y123" s="93">
        <v>73.900000000000006</v>
      </c>
      <c r="Z123" s="101">
        <v>26</v>
      </c>
      <c r="AB123" s="120">
        <v>29</v>
      </c>
      <c r="AC123" s="121" t="s">
        <v>251</v>
      </c>
      <c r="AD123" s="121"/>
      <c r="AE123" s="93">
        <v>776</v>
      </c>
      <c r="AF123" s="93">
        <v>73.900000000000006</v>
      </c>
      <c r="AG123" s="101">
        <v>26</v>
      </c>
    </row>
    <row r="124" spans="1:33" x14ac:dyDescent="0.2">
      <c r="A124" s="100">
        <v>2.5</v>
      </c>
      <c r="B124" s="22">
        <v>10000</v>
      </c>
      <c r="C124" s="22">
        <v>2</v>
      </c>
      <c r="D124" s="22">
        <v>2</v>
      </c>
      <c r="E124" s="93">
        <v>2.0000000000000001E-4</v>
      </c>
      <c r="F124" s="93">
        <v>2.0000000000000001E-4</v>
      </c>
      <c r="G124" s="93">
        <v>1335000</v>
      </c>
      <c r="H124" s="93">
        <v>2578</v>
      </c>
      <c r="I124" s="93">
        <v>1235</v>
      </c>
      <c r="J124" s="93">
        <f t="shared" si="13"/>
        <v>3813</v>
      </c>
      <c r="K124" s="93">
        <v>2369</v>
      </c>
      <c r="L124" s="93">
        <v>62.31</v>
      </c>
      <c r="M124" s="93">
        <v>0.01</v>
      </c>
      <c r="N124" s="93">
        <v>231.9</v>
      </c>
      <c r="O124" s="93">
        <v>231.9</v>
      </c>
      <c r="P124" s="93">
        <v>10130</v>
      </c>
      <c r="Q124" s="93">
        <v>10360</v>
      </c>
      <c r="R124" s="101">
        <v>3.6979999999999999E-3</v>
      </c>
      <c r="T124" s="120"/>
      <c r="U124" s="121" t="s">
        <v>252</v>
      </c>
      <c r="V124" s="121"/>
      <c r="W124" s="93">
        <v>1340</v>
      </c>
      <c r="X124" s="93">
        <v>1150</v>
      </c>
      <c r="Y124" s="93">
        <v>1140</v>
      </c>
      <c r="Z124" s="101">
        <v>1140</v>
      </c>
      <c r="AB124" s="120"/>
      <c r="AC124" s="121" t="s">
        <v>252</v>
      </c>
      <c r="AD124" s="121"/>
      <c r="AE124" s="93">
        <v>1150</v>
      </c>
      <c r="AF124" s="93">
        <v>1140</v>
      </c>
      <c r="AG124" s="101">
        <v>1140</v>
      </c>
    </row>
    <row r="125" spans="1:33" x14ac:dyDescent="0.2">
      <c r="A125" s="100">
        <v>3</v>
      </c>
      <c r="B125" s="22">
        <v>10000</v>
      </c>
      <c r="C125" s="22">
        <v>0</v>
      </c>
      <c r="D125" s="22">
        <v>0</v>
      </c>
      <c r="E125" s="93">
        <v>0</v>
      </c>
      <c r="F125" s="93">
        <v>0</v>
      </c>
      <c r="G125" s="93">
        <v>344500</v>
      </c>
      <c r="H125" s="93">
        <v>776.2</v>
      </c>
      <c r="I125" s="93">
        <v>1191</v>
      </c>
      <c r="J125" s="93">
        <f t="shared" si="13"/>
        <v>1967.2</v>
      </c>
      <c r="K125" s="93">
        <v>603.9</v>
      </c>
      <c r="L125" s="93">
        <v>19.07</v>
      </c>
      <c r="M125" s="93">
        <v>2E-3</v>
      </c>
      <c r="N125" s="93">
        <v>231.6</v>
      </c>
      <c r="O125" s="93">
        <v>231.6</v>
      </c>
      <c r="P125" s="93">
        <v>2442</v>
      </c>
      <c r="Q125" s="93">
        <v>2673</v>
      </c>
      <c r="R125" s="101">
        <v>7.3629999999999995E-4</v>
      </c>
      <c r="T125" s="120"/>
      <c r="U125" s="122" t="s">
        <v>253</v>
      </c>
      <c r="V125" s="22" t="s">
        <v>254</v>
      </c>
      <c r="W125" s="93">
        <v>4990000</v>
      </c>
      <c r="X125" s="93">
        <v>360000</v>
      </c>
      <c r="Y125" s="93">
        <v>48600</v>
      </c>
      <c r="Z125" s="101">
        <v>41800</v>
      </c>
      <c r="AB125" s="120"/>
      <c r="AC125" s="122" t="s">
        <v>253</v>
      </c>
      <c r="AD125" s="22" t="s">
        <v>254</v>
      </c>
      <c r="AE125" s="93">
        <v>360000</v>
      </c>
      <c r="AF125" s="93">
        <v>48600</v>
      </c>
      <c r="AG125" s="101">
        <v>41800</v>
      </c>
    </row>
    <row r="126" spans="1:33" x14ac:dyDescent="0.2">
      <c r="A126" s="100">
        <v>3.5</v>
      </c>
      <c r="B126" s="22">
        <v>10000</v>
      </c>
      <c r="C126" s="22">
        <v>0</v>
      </c>
      <c r="D126" s="22">
        <v>0</v>
      </c>
      <c r="E126" s="93">
        <v>0</v>
      </c>
      <c r="F126" s="93">
        <v>0</v>
      </c>
      <c r="G126" s="93">
        <v>71750</v>
      </c>
      <c r="H126" s="93">
        <v>203.5</v>
      </c>
      <c r="I126" s="93">
        <v>1178</v>
      </c>
      <c r="J126" s="93">
        <f t="shared" si="13"/>
        <v>1381.5</v>
      </c>
      <c r="K126" s="93">
        <v>101.7</v>
      </c>
      <c r="L126" s="93">
        <v>5.3540000000000001</v>
      </c>
      <c r="M126" s="93">
        <v>1E-4</v>
      </c>
      <c r="N126" s="93">
        <v>231.5</v>
      </c>
      <c r="O126" s="93">
        <v>231.5</v>
      </c>
      <c r="P126" s="93">
        <v>348.2</v>
      </c>
      <c r="Q126" s="93">
        <v>579.70000000000005</v>
      </c>
      <c r="R126" s="101">
        <v>1.4139999999999999E-4</v>
      </c>
      <c r="T126" s="120"/>
      <c r="U126" s="122"/>
      <c r="V126" s="22" t="s">
        <v>255</v>
      </c>
      <c r="W126" s="93">
        <v>4980000</v>
      </c>
      <c r="X126" s="93">
        <v>352000</v>
      </c>
      <c r="Y126" s="93">
        <v>39800</v>
      </c>
      <c r="Z126" s="101">
        <v>33100</v>
      </c>
      <c r="AB126" s="120"/>
      <c r="AC126" s="122"/>
      <c r="AD126" s="22" t="s">
        <v>255</v>
      </c>
      <c r="AE126" s="93">
        <v>352000</v>
      </c>
      <c r="AF126" s="93">
        <v>39800</v>
      </c>
      <c r="AG126" s="101">
        <v>33100</v>
      </c>
    </row>
    <row r="127" spans="1:33" ht="15" thickBot="1" x14ac:dyDescent="0.25">
      <c r="A127" s="100">
        <v>4</v>
      </c>
      <c r="B127" s="22">
        <v>10000</v>
      </c>
      <c r="C127" s="22">
        <v>0</v>
      </c>
      <c r="D127" s="22">
        <v>0</v>
      </c>
      <c r="E127" s="93">
        <v>0</v>
      </c>
      <c r="F127" s="93">
        <v>0</v>
      </c>
      <c r="G127" s="93">
        <v>32690</v>
      </c>
      <c r="H127" s="93">
        <v>73.86</v>
      </c>
      <c r="I127" s="93">
        <v>1173</v>
      </c>
      <c r="J127" s="93">
        <f t="shared" si="13"/>
        <v>1246.8599999999999</v>
      </c>
      <c r="K127" s="93">
        <v>20.34</v>
      </c>
      <c r="L127" s="93">
        <v>2.2959999999999998</v>
      </c>
      <c r="M127" s="93">
        <v>0</v>
      </c>
      <c r="N127" s="93">
        <v>231.4</v>
      </c>
      <c r="O127" s="93">
        <v>231.4</v>
      </c>
      <c r="P127" s="93">
        <v>62.02</v>
      </c>
      <c r="Q127" s="93">
        <v>293.39999999999998</v>
      </c>
      <c r="R127" s="101">
        <v>6.9900000000000005E-5</v>
      </c>
      <c r="T127" s="123"/>
      <c r="U127" s="124"/>
      <c r="V127" s="103" t="s">
        <v>256</v>
      </c>
      <c r="W127" s="104">
        <v>4980000</v>
      </c>
      <c r="X127" s="104">
        <v>345000</v>
      </c>
      <c r="Y127" s="104">
        <v>32700</v>
      </c>
      <c r="Z127" s="105">
        <v>26100</v>
      </c>
      <c r="AB127" s="123"/>
      <c r="AC127" s="124"/>
      <c r="AD127" s="103" t="s">
        <v>256</v>
      </c>
      <c r="AE127" s="104">
        <v>345000</v>
      </c>
      <c r="AF127" s="104">
        <v>32700</v>
      </c>
      <c r="AG127" s="105">
        <v>26100</v>
      </c>
    </row>
    <row r="128" spans="1:33" x14ac:dyDescent="0.2">
      <c r="A128" s="100">
        <v>4.5</v>
      </c>
      <c r="B128" s="22">
        <v>10000</v>
      </c>
      <c r="C128" s="22">
        <v>0</v>
      </c>
      <c r="D128" s="22">
        <v>0</v>
      </c>
      <c r="E128" s="93">
        <v>0</v>
      </c>
      <c r="F128" s="93">
        <v>0</v>
      </c>
      <c r="G128" s="93">
        <v>27390</v>
      </c>
      <c r="H128" s="93">
        <v>40.369999999999997</v>
      </c>
      <c r="I128" s="93">
        <v>1173</v>
      </c>
      <c r="J128" s="93">
        <f t="shared" si="13"/>
        <v>1213.3699999999999</v>
      </c>
      <c r="K128" s="93">
        <v>6.7729999999999997</v>
      </c>
      <c r="L128" s="93">
        <v>1.5449999999999999</v>
      </c>
      <c r="M128" s="93">
        <v>0</v>
      </c>
      <c r="N128" s="93">
        <v>231.9</v>
      </c>
      <c r="O128" s="93">
        <v>231.9</v>
      </c>
      <c r="P128" s="93">
        <v>26.32</v>
      </c>
      <c r="Q128" s="93">
        <v>258.2</v>
      </c>
      <c r="R128" s="101">
        <v>1.13E-4</v>
      </c>
      <c r="AB128" s="93"/>
      <c r="AC128" s="93"/>
      <c r="AD128" s="93"/>
    </row>
    <row r="129" spans="1:31" x14ac:dyDescent="0.2">
      <c r="A129" s="100">
        <v>5</v>
      </c>
      <c r="B129" s="22">
        <v>10000</v>
      </c>
      <c r="C129" s="22">
        <v>0</v>
      </c>
      <c r="D129" s="22">
        <v>0</v>
      </c>
      <c r="E129" s="93">
        <v>0</v>
      </c>
      <c r="F129" s="93">
        <v>0</v>
      </c>
      <c r="G129" s="93">
        <v>26090</v>
      </c>
      <c r="H129" s="93">
        <v>26.02</v>
      </c>
      <c r="I129" s="93">
        <v>1173</v>
      </c>
      <c r="J129" s="93">
        <f t="shared" si="13"/>
        <v>1199.02</v>
      </c>
      <c r="K129" s="93">
        <v>3.0779999999999998</v>
      </c>
      <c r="L129" s="93">
        <v>1.254</v>
      </c>
      <c r="M129" s="93">
        <v>0</v>
      </c>
      <c r="N129" s="93">
        <v>231.6</v>
      </c>
      <c r="O129" s="93">
        <v>231.6</v>
      </c>
      <c r="P129" s="93">
        <v>18.61</v>
      </c>
      <c r="Q129" s="93">
        <v>250.2</v>
      </c>
      <c r="R129" s="101">
        <v>1.154E-4</v>
      </c>
      <c r="AB129" s="93"/>
      <c r="AC129" s="93"/>
      <c r="AD129" s="93"/>
      <c r="AE129" s="106"/>
    </row>
    <row r="130" spans="1:31" x14ac:dyDescent="0.2">
      <c r="A130" s="100">
        <v>5.5</v>
      </c>
      <c r="B130" s="22">
        <v>10000</v>
      </c>
      <c r="C130" s="22">
        <v>0</v>
      </c>
      <c r="D130" s="22">
        <v>0</v>
      </c>
      <c r="E130" s="93">
        <v>0</v>
      </c>
      <c r="F130" s="93">
        <v>0</v>
      </c>
      <c r="G130" s="93">
        <v>25720</v>
      </c>
      <c r="H130" s="93">
        <v>18.39</v>
      </c>
      <c r="I130" s="93">
        <v>1171</v>
      </c>
      <c r="J130" s="93">
        <f t="shared" si="13"/>
        <v>1189.3900000000001</v>
      </c>
      <c r="K130" s="93">
        <v>1.806</v>
      </c>
      <c r="L130" s="93">
        <v>1.121</v>
      </c>
      <c r="M130" s="93">
        <v>0</v>
      </c>
      <c r="N130" s="93">
        <v>231.7</v>
      </c>
      <c r="O130" s="93">
        <v>231.7</v>
      </c>
      <c r="P130" s="93">
        <v>16.510000000000002</v>
      </c>
      <c r="Q130" s="93">
        <v>248.2</v>
      </c>
      <c r="R130" s="101">
        <v>1.0509999999999999E-4</v>
      </c>
      <c r="AB130" s="93"/>
      <c r="AC130" s="93"/>
      <c r="AD130" s="93"/>
    </row>
    <row r="131" spans="1:31" ht="15" thickBot="1" x14ac:dyDescent="0.25">
      <c r="A131" s="102">
        <v>6</v>
      </c>
      <c r="B131" s="103">
        <v>10000</v>
      </c>
      <c r="C131" s="103">
        <v>0</v>
      </c>
      <c r="D131" s="103">
        <v>0</v>
      </c>
      <c r="E131" s="104">
        <v>0</v>
      </c>
      <c r="F131" s="104">
        <v>0</v>
      </c>
      <c r="G131" s="104">
        <v>25610</v>
      </c>
      <c r="H131" s="104">
        <v>14.87</v>
      </c>
      <c r="I131" s="104">
        <v>1173</v>
      </c>
      <c r="J131" s="93">
        <f t="shared" si="13"/>
        <v>1187.8699999999999</v>
      </c>
      <c r="K131" s="104">
        <v>1.4630000000000001</v>
      </c>
      <c r="L131" s="104">
        <v>1.0780000000000001</v>
      </c>
      <c r="M131" s="104">
        <v>0</v>
      </c>
      <c r="N131" s="104">
        <v>231.7</v>
      </c>
      <c r="O131" s="104">
        <v>231.7</v>
      </c>
      <c r="P131" s="104">
        <v>16.02</v>
      </c>
      <c r="Q131" s="104">
        <v>247.7</v>
      </c>
      <c r="R131" s="105">
        <v>8.7999999999999998E-5</v>
      </c>
      <c r="T131" s="93"/>
      <c r="U131" s="93"/>
      <c r="V131" s="93"/>
      <c r="W131" s="93"/>
      <c r="X131" s="93"/>
      <c r="AB131" s="106"/>
      <c r="AC131" s="106"/>
      <c r="AD131" s="106"/>
      <c r="AE131" s="106"/>
    </row>
    <row r="132" spans="1:31" x14ac:dyDescent="0.2">
      <c r="T132" s="93"/>
      <c r="U132" s="93"/>
      <c r="V132" s="93"/>
      <c r="W132" s="93"/>
      <c r="X132" s="93"/>
    </row>
    <row r="133" spans="1:31" ht="15" thickBot="1" x14ac:dyDescent="0.25">
      <c r="A133" s="96" t="s">
        <v>214</v>
      </c>
      <c r="E133" s="96" t="s">
        <v>250</v>
      </c>
      <c r="T133" s="93"/>
      <c r="U133" s="93"/>
      <c r="V133" s="93"/>
      <c r="W133" s="93"/>
      <c r="X133" s="93"/>
    </row>
    <row r="134" spans="1:31" x14ac:dyDescent="0.2">
      <c r="A134" s="97" t="s">
        <v>130</v>
      </c>
      <c r="B134" s="98" t="s">
        <v>133</v>
      </c>
      <c r="C134" s="98" t="s">
        <v>132</v>
      </c>
      <c r="D134" s="98" t="s">
        <v>183</v>
      </c>
      <c r="E134" s="98" t="s">
        <v>131</v>
      </c>
      <c r="F134" s="98" t="s">
        <v>184</v>
      </c>
      <c r="G134" s="98" t="s">
        <v>134</v>
      </c>
      <c r="H134" s="98" t="s">
        <v>135</v>
      </c>
      <c r="I134" s="98" t="s">
        <v>228</v>
      </c>
      <c r="J134" s="98" t="s">
        <v>235</v>
      </c>
      <c r="K134" s="98" t="s">
        <v>136</v>
      </c>
      <c r="L134" s="98" t="s">
        <v>156</v>
      </c>
      <c r="M134" s="98" t="s">
        <v>185</v>
      </c>
      <c r="N134" s="98" t="s">
        <v>149</v>
      </c>
      <c r="O134" s="98" t="s">
        <v>186</v>
      </c>
      <c r="P134" s="98" t="s">
        <v>146</v>
      </c>
      <c r="Q134" s="98" t="s">
        <v>187</v>
      </c>
      <c r="R134" s="99" t="s">
        <v>138</v>
      </c>
      <c r="T134" s="93"/>
      <c r="U134" s="93"/>
      <c r="V134" s="93"/>
      <c r="W134" s="93"/>
      <c r="X134" s="93"/>
    </row>
    <row r="135" spans="1:31" x14ac:dyDescent="0.2">
      <c r="A135" s="100">
        <v>0</v>
      </c>
      <c r="B135" s="22">
        <v>10000</v>
      </c>
      <c r="C135" s="22">
        <v>1477</v>
      </c>
      <c r="D135" s="22">
        <v>1452</v>
      </c>
      <c r="E135" s="93">
        <v>0.1477</v>
      </c>
      <c r="F135" s="93">
        <v>0.1452</v>
      </c>
      <c r="G135" s="93">
        <v>59900000</v>
      </c>
      <c r="H135" s="93">
        <v>82090</v>
      </c>
      <c r="I135" s="93">
        <v>3158</v>
      </c>
      <c r="J135" s="93">
        <f>H135+I135</f>
        <v>85248</v>
      </c>
      <c r="K135" s="93">
        <v>100100</v>
      </c>
      <c r="L135" s="93">
        <v>1970</v>
      </c>
      <c r="M135" s="93">
        <v>0.65310000000000001</v>
      </c>
      <c r="N135" s="93">
        <v>304.39999999999998</v>
      </c>
      <c r="O135" s="93">
        <v>304.39999999999998</v>
      </c>
      <c r="P135" s="93">
        <v>473800</v>
      </c>
      <c r="Q135" s="93">
        <v>474100</v>
      </c>
      <c r="R135" s="101">
        <v>0.2387</v>
      </c>
      <c r="T135" s="93"/>
      <c r="U135" s="93"/>
      <c r="V135" s="93"/>
      <c r="W135" s="93"/>
      <c r="X135" s="93"/>
    </row>
    <row r="136" spans="1:31" x14ac:dyDescent="0.2">
      <c r="A136" s="100">
        <v>0.5</v>
      </c>
      <c r="B136" s="22">
        <v>10000</v>
      </c>
      <c r="C136" s="22">
        <v>734</v>
      </c>
      <c r="D136" s="22">
        <v>714</v>
      </c>
      <c r="E136" s="93">
        <v>7.3400000000000007E-2</v>
      </c>
      <c r="F136" s="93">
        <v>7.1400000000000005E-2</v>
      </c>
      <c r="G136" s="93">
        <v>44340000</v>
      </c>
      <c r="H136" s="93">
        <v>62180</v>
      </c>
      <c r="I136" s="93">
        <v>2679</v>
      </c>
      <c r="J136" s="93">
        <f t="shared" ref="J136:J147" si="14">H136+I136</f>
        <v>64859</v>
      </c>
      <c r="K136" s="93">
        <v>74450</v>
      </c>
      <c r="L136" s="93">
        <v>1493</v>
      </c>
      <c r="M136" s="93">
        <v>0.47189999999999999</v>
      </c>
      <c r="N136" s="93">
        <v>304.3</v>
      </c>
      <c r="O136" s="93">
        <v>304.3</v>
      </c>
      <c r="P136" s="93">
        <v>350200</v>
      </c>
      <c r="Q136" s="93">
        <v>350500</v>
      </c>
      <c r="R136" s="101">
        <v>0.16550000000000001</v>
      </c>
    </row>
    <row r="137" spans="1:31" x14ac:dyDescent="0.2">
      <c r="A137" s="100">
        <v>1</v>
      </c>
      <c r="B137" s="22">
        <v>10000</v>
      </c>
      <c r="C137" s="22">
        <v>325</v>
      </c>
      <c r="D137" s="22">
        <v>312</v>
      </c>
      <c r="E137" s="93">
        <v>3.2500000000000001E-2</v>
      </c>
      <c r="F137" s="93">
        <v>3.1199999999999999E-2</v>
      </c>
      <c r="G137" s="93">
        <v>27750000</v>
      </c>
      <c r="H137" s="93">
        <v>40210</v>
      </c>
      <c r="I137" s="93">
        <v>2151</v>
      </c>
      <c r="J137" s="93">
        <f t="shared" si="14"/>
        <v>42361</v>
      </c>
      <c r="K137" s="93">
        <v>46910</v>
      </c>
      <c r="L137" s="93">
        <v>965.6</v>
      </c>
      <c r="M137" s="93">
        <v>0.28549999999999998</v>
      </c>
      <c r="N137" s="93">
        <v>303.89999999999998</v>
      </c>
      <c r="O137" s="93">
        <v>303.89999999999998</v>
      </c>
      <c r="P137" s="93">
        <v>218600</v>
      </c>
      <c r="Q137" s="93">
        <v>218900</v>
      </c>
      <c r="R137" s="101">
        <v>9.2719999999999997E-2</v>
      </c>
    </row>
    <row r="138" spans="1:31" x14ac:dyDescent="0.2">
      <c r="A138" s="100">
        <v>1.5</v>
      </c>
      <c r="B138" s="22">
        <v>10000</v>
      </c>
      <c r="C138" s="22">
        <v>100</v>
      </c>
      <c r="D138" s="22">
        <v>93</v>
      </c>
      <c r="E138" s="93">
        <v>0.01</v>
      </c>
      <c r="F138" s="93">
        <v>9.2999999999999992E-3</v>
      </c>
      <c r="G138" s="93">
        <v>12950000</v>
      </c>
      <c r="H138" s="93">
        <v>20010</v>
      </c>
      <c r="I138" s="93">
        <v>1667</v>
      </c>
      <c r="J138" s="93">
        <f t="shared" si="14"/>
        <v>21677</v>
      </c>
      <c r="K138" s="93">
        <v>22180</v>
      </c>
      <c r="L138" s="93">
        <v>480.9</v>
      </c>
      <c r="M138" s="93">
        <v>0.1244</v>
      </c>
      <c r="N138" s="93">
        <v>304.8</v>
      </c>
      <c r="O138" s="93">
        <v>304.8</v>
      </c>
      <c r="P138" s="93">
        <v>101500</v>
      </c>
      <c r="Q138" s="93">
        <v>101800</v>
      </c>
      <c r="R138" s="101">
        <v>4.0379999999999999E-2</v>
      </c>
    </row>
    <row r="139" spans="1:31" x14ac:dyDescent="0.2">
      <c r="A139" s="100">
        <v>2</v>
      </c>
      <c r="B139" s="22">
        <v>10000</v>
      </c>
      <c r="C139" s="22">
        <v>30</v>
      </c>
      <c r="D139" s="22">
        <v>24</v>
      </c>
      <c r="E139" s="93">
        <v>3.0000000000000001E-3</v>
      </c>
      <c r="F139" s="93">
        <v>2.3999999999999998E-3</v>
      </c>
      <c r="G139" s="93">
        <v>4983000</v>
      </c>
      <c r="H139" s="93">
        <v>8290</v>
      </c>
      <c r="I139" s="93">
        <v>1384</v>
      </c>
      <c r="J139" s="93">
        <f t="shared" si="14"/>
        <v>9674</v>
      </c>
      <c r="K139" s="93">
        <v>8639</v>
      </c>
      <c r="L139" s="93">
        <v>199.4</v>
      </c>
      <c r="M139" s="93">
        <v>4.4499999999999998E-2</v>
      </c>
      <c r="N139" s="93">
        <v>304.3</v>
      </c>
      <c r="O139" s="93">
        <v>304.3</v>
      </c>
      <c r="P139" s="93">
        <v>38690</v>
      </c>
      <c r="Q139" s="93">
        <v>38990</v>
      </c>
      <c r="R139" s="101">
        <v>1.814E-2</v>
      </c>
    </row>
    <row r="140" spans="1:31" x14ac:dyDescent="0.2">
      <c r="A140" s="100">
        <v>2.5</v>
      </c>
      <c r="B140" s="22">
        <v>10000</v>
      </c>
      <c r="C140" s="22">
        <v>2</v>
      </c>
      <c r="D140" s="22">
        <v>2</v>
      </c>
      <c r="E140" s="93">
        <v>2.0000000000000001E-4</v>
      </c>
      <c r="F140" s="93">
        <v>2.0000000000000001E-4</v>
      </c>
      <c r="G140" s="93">
        <v>1342000</v>
      </c>
      <c r="H140" s="93">
        <v>2578</v>
      </c>
      <c r="I140" s="93">
        <v>1246</v>
      </c>
      <c r="J140" s="93">
        <f t="shared" si="14"/>
        <v>3824</v>
      </c>
      <c r="K140" s="93">
        <v>2369</v>
      </c>
      <c r="L140" s="93">
        <v>62.31</v>
      </c>
      <c r="M140" s="93">
        <v>0.01</v>
      </c>
      <c r="N140" s="93">
        <v>304.10000000000002</v>
      </c>
      <c r="O140" s="93">
        <v>304.10000000000002</v>
      </c>
      <c r="P140" s="93">
        <v>10130</v>
      </c>
      <c r="Q140" s="93">
        <v>10430</v>
      </c>
      <c r="R140" s="101">
        <v>4.3020000000000003E-3</v>
      </c>
    </row>
    <row r="141" spans="1:31" x14ac:dyDescent="0.2">
      <c r="A141" s="100">
        <v>3</v>
      </c>
      <c r="B141" s="22">
        <v>10000</v>
      </c>
      <c r="C141" s="22">
        <v>0</v>
      </c>
      <c r="D141" s="22">
        <v>0</v>
      </c>
      <c r="E141" s="93">
        <v>0</v>
      </c>
      <c r="F141" s="93">
        <v>0</v>
      </c>
      <c r="G141" s="93">
        <v>351600</v>
      </c>
      <c r="H141" s="93">
        <v>776.2</v>
      </c>
      <c r="I141" s="93">
        <v>1202</v>
      </c>
      <c r="J141" s="93">
        <f t="shared" si="14"/>
        <v>1978.2</v>
      </c>
      <c r="K141" s="93">
        <v>603.9</v>
      </c>
      <c r="L141" s="93">
        <v>19.07</v>
      </c>
      <c r="M141" s="93">
        <v>2E-3</v>
      </c>
      <c r="N141" s="93">
        <v>304.10000000000002</v>
      </c>
      <c r="O141" s="93">
        <v>304.10000000000002</v>
      </c>
      <c r="P141" s="93">
        <v>2442</v>
      </c>
      <c r="Q141" s="93">
        <v>2746</v>
      </c>
      <c r="R141" s="101">
        <v>1.6019999999999999E-3</v>
      </c>
    </row>
    <row r="142" spans="1:31" x14ac:dyDescent="0.2">
      <c r="A142" s="100">
        <v>3.5</v>
      </c>
      <c r="B142" s="22">
        <v>10000</v>
      </c>
      <c r="C142" s="22">
        <v>0</v>
      </c>
      <c r="D142" s="22">
        <v>0</v>
      </c>
      <c r="E142" s="93">
        <v>0</v>
      </c>
      <c r="F142" s="93">
        <v>0</v>
      </c>
      <c r="G142" s="93">
        <v>78840</v>
      </c>
      <c r="H142" s="93">
        <v>203.5</v>
      </c>
      <c r="I142" s="93">
        <v>1189</v>
      </c>
      <c r="J142" s="93">
        <f t="shared" si="14"/>
        <v>1392.5</v>
      </c>
      <c r="K142" s="93">
        <v>101.7</v>
      </c>
      <c r="L142" s="93">
        <v>5.3540000000000001</v>
      </c>
      <c r="M142" s="93">
        <v>1E-4</v>
      </c>
      <c r="N142" s="93">
        <v>304.2</v>
      </c>
      <c r="O142" s="93">
        <v>304.2</v>
      </c>
      <c r="P142" s="93">
        <v>348.2</v>
      </c>
      <c r="Q142" s="93">
        <v>652.4</v>
      </c>
      <c r="R142" s="101">
        <v>1.841E-4</v>
      </c>
    </row>
    <row r="143" spans="1:31" x14ac:dyDescent="0.2">
      <c r="A143" s="100">
        <v>4</v>
      </c>
      <c r="B143" s="22">
        <v>10000</v>
      </c>
      <c r="C143" s="22">
        <v>0</v>
      </c>
      <c r="D143" s="22">
        <v>0</v>
      </c>
      <c r="E143" s="93">
        <v>0</v>
      </c>
      <c r="F143" s="93">
        <v>0</v>
      </c>
      <c r="G143" s="93">
        <v>39760</v>
      </c>
      <c r="H143" s="93">
        <v>73.86</v>
      </c>
      <c r="I143" s="93">
        <v>1184</v>
      </c>
      <c r="J143" s="93">
        <f t="shared" si="14"/>
        <v>1257.8599999999999</v>
      </c>
      <c r="K143" s="93">
        <v>20.34</v>
      </c>
      <c r="L143" s="93">
        <v>2.2959999999999998</v>
      </c>
      <c r="M143" s="93">
        <v>0</v>
      </c>
      <c r="N143" s="93">
        <v>303.89999999999998</v>
      </c>
      <c r="O143" s="93">
        <v>303.89999999999998</v>
      </c>
      <c r="P143" s="93">
        <v>62.02</v>
      </c>
      <c r="Q143" s="93">
        <v>365.9</v>
      </c>
      <c r="R143" s="101">
        <v>1.4909999999999999E-4</v>
      </c>
    </row>
    <row r="144" spans="1:31" x14ac:dyDescent="0.2">
      <c r="A144" s="100">
        <v>4.5</v>
      </c>
      <c r="B144" s="22">
        <v>10000</v>
      </c>
      <c r="C144" s="22">
        <v>0</v>
      </c>
      <c r="D144" s="22">
        <v>0</v>
      </c>
      <c r="E144" s="93">
        <v>0</v>
      </c>
      <c r="F144" s="93">
        <v>0</v>
      </c>
      <c r="G144" s="93">
        <v>34490</v>
      </c>
      <c r="H144" s="93">
        <v>40.369999999999997</v>
      </c>
      <c r="I144" s="93">
        <v>1184</v>
      </c>
      <c r="J144" s="93">
        <f t="shared" si="14"/>
        <v>1224.3699999999999</v>
      </c>
      <c r="K144" s="93">
        <v>6.7729999999999997</v>
      </c>
      <c r="L144" s="93">
        <v>1.5449999999999999</v>
      </c>
      <c r="M144" s="93">
        <v>0</v>
      </c>
      <c r="N144" s="93">
        <v>304.7</v>
      </c>
      <c r="O144" s="93">
        <v>304.7</v>
      </c>
      <c r="P144" s="93">
        <v>26.32</v>
      </c>
      <c r="Q144" s="93">
        <v>331</v>
      </c>
      <c r="R144" s="101">
        <v>1.6229999999999999E-4</v>
      </c>
    </row>
    <row r="145" spans="1:18" x14ac:dyDescent="0.2">
      <c r="A145" s="100">
        <v>5</v>
      </c>
      <c r="B145" s="22">
        <v>10000</v>
      </c>
      <c r="C145" s="22">
        <v>0</v>
      </c>
      <c r="D145" s="22">
        <v>0</v>
      </c>
      <c r="E145" s="93">
        <v>0</v>
      </c>
      <c r="F145" s="93">
        <v>0</v>
      </c>
      <c r="G145" s="93">
        <v>33120</v>
      </c>
      <c r="H145" s="93">
        <v>26.02</v>
      </c>
      <c r="I145" s="93">
        <v>1184</v>
      </c>
      <c r="J145" s="93">
        <f t="shared" si="14"/>
        <v>1210.02</v>
      </c>
      <c r="K145" s="93">
        <v>3.0779999999999998</v>
      </c>
      <c r="L145" s="93">
        <v>1.254</v>
      </c>
      <c r="M145" s="93">
        <v>0</v>
      </c>
      <c r="N145" s="93">
        <v>303.8</v>
      </c>
      <c r="O145" s="93">
        <v>303.8</v>
      </c>
      <c r="P145" s="93">
        <v>18.61</v>
      </c>
      <c r="Q145" s="93">
        <v>322.39999999999998</v>
      </c>
      <c r="R145" s="101">
        <v>1.593E-4</v>
      </c>
    </row>
    <row r="146" spans="1:18" x14ac:dyDescent="0.2">
      <c r="A146" s="100">
        <v>5.5</v>
      </c>
      <c r="B146" s="22">
        <v>10000</v>
      </c>
      <c r="C146" s="22">
        <v>0</v>
      </c>
      <c r="D146" s="22">
        <v>0</v>
      </c>
      <c r="E146" s="93">
        <v>0</v>
      </c>
      <c r="F146" s="93">
        <v>0</v>
      </c>
      <c r="G146" s="93">
        <v>32750</v>
      </c>
      <c r="H146" s="93">
        <v>18.39</v>
      </c>
      <c r="I146" s="93">
        <v>1181</v>
      </c>
      <c r="J146" s="93">
        <f t="shared" si="14"/>
        <v>1199.3900000000001</v>
      </c>
      <c r="K146" s="93">
        <v>1.806</v>
      </c>
      <c r="L146" s="93">
        <v>1.121</v>
      </c>
      <c r="M146" s="93">
        <v>0</v>
      </c>
      <c r="N146" s="93">
        <v>303.89999999999998</v>
      </c>
      <c r="O146" s="93">
        <v>303.89999999999998</v>
      </c>
      <c r="P146" s="93">
        <v>16.510000000000002</v>
      </c>
      <c r="Q146" s="93">
        <v>320.39999999999998</v>
      </c>
      <c r="R146" s="101">
        <v>1.6210000000000001E-4</v>
      </c>
    </row>
    <row r="147" spans="1:18" ht="15" thickBot="1" x14ac:dyDescent="0.25">
      <c r="A147" s="102">
        <v>6</v>
      </c>
      <c r="B147" s="103">
        <v>10000</v>
      </c>
      <c r="C147" s="103">
        <v>0</v>
      </c>
      <c r="D147" s="103">
        <v>0</v>
      </c>
      <c r="E147" s="104">
        <v>0</v>
      </c>
      <c r="F147" s="104">
        <v>0</v>
      </c>
      <c r="G147" s="104">
        <v>32640</v>
      </c>
      <c r="H147" s="104">
        <v>14.87</v>
      </c>
      <c r="I147" s="104">
        <v>1184</v>
      </c>
      <c r="J147" s="93">
        <f t="shared" si="14"/>
        <v>1198.8699999999999</v>
      </c>
      <c r="K147" s="104">
        <v>1.4630000000000001</v>
      </c>
      <c r="L147" s="104">
        <v>1.0780000000000001</v>
      </c>
      <c r="M147" s="104">
        <v>0</v>
      </c>
      <c r="N147" s="104">
        <v>303.8</v>
      </c>
      <c r="O147" s="104">
        <v>303.8</v>
      </c>
      <c r="P147" s="104">
        <v>16.02</v>
      </c>
      <c r="Q147" s="104">
        <v>319.8</v>
      </c>
      <c r="R147" s="105">
        <v>1.5100000000000001E-4</v>
      </c>
    </row>
  </sheetData>
  <mergeCells count="42">
    <mergeCell ref="AB118:AB122"/>
    <mergeCell ref="AC118:AD118"/>
    <mergeCell ref="AC119:AD119"/>
    <mergeCell ref="AC120:AC122"/>
    <mergeCell ref="AB123:AB127"/>
    <mergeCell ref="AC123:AD123"/>
    <mergeCell ref="AC124:AD124"/>
    <mergeCell ref="AC125:AC127"/>
    <mergeCell ref="AB108:AB112"/>
    <mergeCell ref="AC108:AD108"/>
    <mergeCell ref="AC109:AD109"/>
    <mergeCell ref="AC110:AC112"/>
    <mergeCell ref="AB113:AB117"/>
    <mergeCell ref="AC113:AD113"/>
    <mergeCell ref="AC114:AD114"/>
    <mergeCell ref="AC115:AC117"/>
    <mergeCell ref="AC102:AD102"/>
    <mergeCell ref="AB103:AB107"/>
    <mergeCell ref="AC103:AD103"/>
    <mergeCell ref="AC104:AD104"/>
    <mergeCell ref="AC105:AC107"/>
    <mergeCell ref="U108:V108"/>
    <mergeCell ref="U109:V109"/>
    <mergeCell ref="U113:V113"/>
    <mergeCell ref="U114:V114"/>
    <mergeCell ref="U102:V102"/>
    <mergeCell ref="U125:U127"/>
    <mergeCell ref="T103:T107"/>
    <mergeCell ref="T108:T112"/>
    <mergeCell ref="T113:T117"/>
    <mergeCell ref="T118:T122"/>
    <mergeCell ref="T123:T127"/>
    <mergeCell ref="U118:V118"/>
    <mergeCell ref="U119:V119"/>
    <mergeCell ref="U123:V123"/>
    <mergeCell ref="U124:V124"/>
    <mergeCell ref="U105:U107"/>
    <mergeCell ref="U110:U112"/>
    <mergeCell ref="U115:U117"/>
    <mergeCell ref="U120:U122"/>
    <mergeCell ref="U103:V103"/>
    <mergeCell ref="U104:V10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174C3-71C9-4897-891D-8BBC4D90C755}">
  <dimension ref="B1:X62"/>
  <sheetViews>
    <sheetView topLeftCell="A16" workbookViewId="0">
      <selection activeCell="G36" sqref="G36"/>
    </sheetView>
  </sheetViews>
  <sheetFormatPr defaultRowHeight="14.25" x14ac:dyDescent="0.2"/>
  <sheetData>
    <row r="1" spans="2:24" ht="15" thickBot="1" x14ac:dyDescent="0.25"/>
    <row r="2" spans="2:24" x14ac:dyDescent="0.2">
      <c r="B2" s="16" t="s">
        <v>34</v>
      </c>
      <c r="C2" s="17" t="s">
        <v>27</v>
      </c>
      <c r="D2" s="17"/>
      <c r="E2" s="17"/>
      <c r="F2" s="17"/>
      <c r="G2" s="17"/>
      <c r="H2" s="18"/>
      <c r="J2" s="16" t="s">
        <v>33</v>
      </c>
      <c r="K2" s="17" t="s">
        <v>27</v>
      </c>
      <c r="L2" s="17"/>
      <c r="M2" s="17"/>
      <c r="N2" s="17"/>
      <c r="O2" s="17"/>
      <c r="P2" s="18"/>
      <c r="R2" s="16" t="s">
        <v>35</v>
      </c>
      <c r="S2" s="17" t="s">
        <v>27</v>
      </c>
      <c r="T2" s="17"/>
      <c r="U2" s="17"/>
      <c r="V2" s="17"/>
      <c r="W2" s="17"/>
      <c r="X2" s="18"/>
    </row>
    <row r="3" spans="2:24" x14ac:dyDescent="0.2">
      <c r="B3" s="2" t="s">
        <v>36</v>
      </c>
      <c r="C3" s="3" t="s">
        <v>1</v>
      </c>
      <c r="D3" s="3" t="s">
        <v>2</v>
      </c>
      <c r="E3" s="3" t="s">
        <v>3</v>
      </c>
      <c r="F3" s="3" t="s">
        <v>37</v>
      </c>
      <c r="G3" s="3" t="s">
        <v>38</v>
      </c>
      <c r="H3" s="4" t="s">
        <v>39</v>
      </c>
      <c r="J3" s="2" t="s">
        <v>36</v>
      </c>
      <c r="K3" s="3" t="s">
        <v>1</v>
      </c>
      <c r="L3" s="3" t="s">
        <v>2</v>
      </c>
      <c r="M3" s="3" t="s">
        <v>3</v>
      </c>
      <c r="N3" s="3" t="s">
        <v>37</v>
      </c>
      <c r="O3" s="3" t="s">
        <v>38</v>
      </c>
      <c r="P3" s="4" t="s">
        <v>39</v>
      </c>
      <c r="R3" s="2" t="s">
        <v>36</v>
      </c>
      <c r="S3" s="3" t="s">
        <v>1</v>
      </c>
      <c r="T3" s="3" t="s">
        <v>2</v>
      </c>
      <c r="U3" s="3" t="s">
        <v>3</v>
      </c>
      <c r="V3" s="3" t="s">
        <v>37</v>
      </c>
      <c r="W3" s="3" t="s">
        <v>38</v>
      </c>
      <c r="X3" s="4" t="s">
        <v>39</v>
      </c>
    </row>
    <row r="4" spans="2:24" x14ac:dyDescent="0.2">
      <c r="B4" s="2">
        <v>0</v>
      </c>
      <c r="C4" s="5">
        <v>0.22559999999999999</v>
      </c>
      <c r="D4" s="14">
        <v>2256</v>
      </c>
      <c r="E4" s="3">
        <v>10000</v>
      </c>
      <c r="F4" s="5">
        <v>4235386</v>
      </c>
      <c r="G4" s="5">
        <v>1193863</v>
      </c>
      <c r="H4" s="26">
        <v>2.5000000000000001E-2</v>
      </c>
      <c r="J4" s="2">
        <v>0</v>
      </c>
      <c r="K4" s="5">
        <v>0.22559999999999999</v>
      </c>
      <c r="L4" s="14">
        <v>2256</v>
      </c>
      <c r="M4" s="3">
        <v>10000</v>
      </c>
      <c r="N4" s="5">
        <v>3531117</v>
      </c>
      <c r="O4" s="5">
        <v>1193863</v>
      </c>
      <c r="P4" s="26">
        <v>2.5999999999999999E-2</v>
      </c>
      <c r="R4" s="2">
        <v>0</v>
      </c>
      <c r="S4" s="5">
        <v>0.22559999999999999</v>
      </c>
      <c r="T4" s="14">
        <v>2256</v>
      </c>
      <c r="U4" s="3">
        <v>10000</v>
      </c>
      <c r="V4" s="5">
        <v>3060000</v>
      </c>
      <c r="W4" s="5">
        <v>1194000</v>
      </c>
      <c r="X4" s="26">
        <v>2.8000000000000001E-2</v>
      </c>
    </row>
    <row r="5" spans="2:24" x14ac:dyDescent="0.2">
      <c r="B5" s="2">
        <v>1</v>
      </c>
      <c r="C5" s="5">
        <v>0.1273</v>
      </c>
      <c r="D5" s="14">
        <v>1273</v>
      </c>
      <c r="E5" s="3">
        <v>10000</v>
      </c>
      <c r="F5" s="5">
        <v>7896084</v>
      </c>
      <c r="G5" s="5">
        <v>2180830</v>
      </c>
      <c r="H5" s="26">
        <v>2.4E-2</v>
      </c>
      <c r="J5" s="2">
        <v>1</v>
      </c>
      <c r="K5" s="5">
        <v>0.1273</v>
      </c>
      <c r="L5" s="14">
        <v>1273</v>
      </c>
      <c r="M5" s="3">
        <v>10000</v>
      </c>
      <c r="N5" s="5">
        <v>6497525</v>
      </c>
      <c r="O5" s="5">
        <v>2180830</v>
      </c>
      <c r="P5" s="26">
        <v>2.3E-2</v>
      </c>
      <c r="R5" s="2">
        <v>1</v>
      </c>
      <c r="S5" s="5">
        <v>0.1273</v>
      </c>
      <c r="T5" s="14">
        <v>1273</v>
      </c>
      <c r="U5" s="3">
        <v>10000</v>
      </c>
      <c r="V5" s="5">
        <v>5562000</v>
      </c>
      <c r="W5" s="5">
        <v>2181000</v>
      </c>
      <c r="X5" s="26">
        <v>2.5999999999999999E-2</v>
      </c>
    </row>
    <row r="6" spans="2:24" x14ac:dyDescent="0.2">
      <c r="B6" s="2">
        <v>2</v>
      </c>
      <c r="C6" s="5">
        <v>6.0999999999999999E-2</v>
      </c>
      <c r="D6" s="14">
        <v>610</v>
      </c>
      <c r="E6" s="3">
        <v>10000</v>
      </c>
      <c r="F6" s="5">
        <v>10997495</v>
      </c>
      <c r="G6" s="5">
        <v>2963518</v>
      </c>
      <c r="H6" s="26">
        <v>2.1000000000000001E-2</v>
      </c>
      <c r="J6" s="2">
        <v>2</v>
      </c>
      <c r="K6" s="5">
        <v>6.0999999999999999E-2</v>
      </c>
      <c r="L6" s="14">
        <v>610</v>
      </c>
      <c r="M6" s="3">
        <v>10000</v>
      </c>
      <c r="N6" s="5">
        <v>8911745</v>
      </c>
      <c r="O6" s="5">
        <v>2963518</v>
      </c>
      <c r="P6" s="26">
        <v>2.1999999999999999E-2</v>
      </c>
      <c r="R6" s="2">
        <v>2</v>
      </c>
      <c r="S6" s="5">
        <v>6.0999999999999999E-2</v>
      </c>
      <c r="T6" s="14">
        <v>610</v>
      </c>
      <c r="U6" s="3">
        <v>10000</v>
      </c>
      <c r="V6" s="5">
        <v>7511000</v>
      </c>
      <c r="W6" s="5">
        <v>2964000</v>
      </c>
      <c r="X6" s="26">
        <v>2.4E-2</v>
      </c>
    </row>
    <row r="7" spans="2:24" x14ac:dyDescent="0.2">
      <c r="B7" s="2">
        <v>3</v>
      </c>
      <c r="C7" s="5">
        <v>2.5499999999999998E-2</v>
      </c>
      <c r="D7" s="14">
        <v>255</v>
      </c>
      <c r="E7" s="3">
        <v>10000</v>
      </c>
      <c r="F7" s="5">
        <v>13605131</v>
      </c>
      <c r="G7" s="5">
        <v>3559720</v>
      </c>
      <c r="H7" s="26">
        <v>1.9E-2</v>
      </c>
      <c r="J7" s="2">
        <v>3</v>
      </c>
      <c r="K7" s="5">
        <v>2.5499999999999998E-2</v>
      </c>
      <c r="L7" s="14">
        <v>255</v>
      </c>
      <c r="M7" s="3">
        <v>10000</v>
      </c>
      <c r="N7" s="5">
        <v>10822650</v>
      </c>
      <c r="O7" s="5">
        <v>3559720</v>
      </c>
      <c r="P7" s="26">
        <v>1.9E-2</v>
      </c>
      <c r="R7" s="2">
        <v>3</v>
      </c>
      <c r="S7" s="5">
        <v>2.5499999999999998E-2</v>
      </c>
      <c r="T7" s="14">
        <v>255</v>
      </c>
      <c r="U7" s="3">
        <v>10000</v>
      </c>
      <c r="V7" s="5">
        <v>8958000</v>
      </c>
      <c r="W7" s="5">
        <v>3560000</v>
      </c>
      <c r="X7" s="26">
        <v>2.3E-2</v>
      </c>
    </row>
    <row r="8" spans="2:24" x14ac:dyDescent="0.2">
      <c r="B8" s="2">
        <v>4</v>
      </c>
      <c r="C8" s="5">
        <v>6.9220000000000002E-3</v>
      </c>
      <c r="D8" s="3">
        <v>200</v>
      </c>
      <c r="E8" s="14">
        <v>28892</v>
      </c>
      <c r="F8" s="5">
        <v>20027684</v>
      </c>
      <c r="G8" s="5">
        <v>4872299</v>
      </c>
      <c r="H8" s="26">
        <v>5.3999999999999999E-2</v>
      </c>
      <c r="J8" s="2">
        <v>4</v>
      </c>
      <c r="K8" s="5">
        <v>6.9220000000000002E-3</v>
      </c>
      <c r="L8" s="3">
        <v>200</v>
      </c>
      <c r="M8" s="14">
        <v>28892</v>
      </c>
      <c r="N8" s="5">
        <v>15243577</v>
      </c>
      <c r="O8" s="5">
        <v>4872299</v>
      </c>
      <c r="P8" s="26">
        <v>4.9000000000000002E-2</v>
      </c>
      <c r="R8" s="2">
        <v>4</v>
      </c>
      <c r="S8" s="5">
        <v>6.9220000000000002E-3</v>
      </c>
      <c r="T8" s="3">
        <v>200</v>
      </c>
      <c r="U8" s="14">
        <v>28892</v>
      </c>
      <c r="V8" s="5">
        <v>12030000</v>
      </c>
      <c r="W8" s="5">
        <v>4872000</v>
      </c>
      <c r="X8" s="26">
        <v>6.8000000000000005E-2</v>
      </c>
    </row>
    <row r="9" spans="2:24" x14ac:dyDescent="0.2">
      <c r="B9" s="2">
        <v>5</v>
      </c>
      <c r="C9" s="5">
        <v>1.1659999999999999E-3</v>
      </c>
      <c r="D9" s="3">
        <v>200</v>
      </c>
      <c r="E9" s="14">
        <v>171580</v>
      </c>
      <c r="F9" s="5">
        <v>55028659</v>
      </c>
      <c r="G9" s="5">
        <v>11462802</v>
      </c>
      <c r="H9" s="26">
        <v>0.36299999999999999</v>
      </c>
      <c r="J9" s="2">
        <v>5</v>
      </c>
      <c r="K9" s="5">
        <v>1.1659999999999999E-3</v>
      </c>
      <c r="L9" s="3">
        <v>200</v>
      </c>
      <c r="M9" s="14">
        <v>171580</v>
      </c>
      <c r="N9" s="5">
        <v>38285313</v>
      </c>
      <c r="O9" s="5">
        <v>11462802</v>
      </c>
      <c r="P9" s="26">
        <v>0.34699999999999998</v>
      </c>
      <c r="R9" s="2">
        <v>5</v>
      </c>
      <c r="S9" s="5">
        <v>1.1659999999999999E-3</v>
      </c>
      <c r="T9" s="3">
        <v>200</v>
      </c>
      <c r="U9" s="14">
        <v>171580</v>
      </c>
      <c r="V9" s="5">
        <v>27060000</v>
      </c>
      <c r="W9" s="5">
        <v>11460000</v>
      </c>
      <c r="X9" s="26">
        <v>0.41599999999999998</v>
      </c>
    </row>
    <row r="10" spans="2:24" x14ac:dyDescent="0.2">
      <c r="B10" s="2">
        <v>6</v>
      </c>
      <c r="C10" s="5">
        <v>2.0230000000000001E-4</v>
      </c>
      <c r="D10" s="3">
        <v>200</v>
      </c>
      <c r="E10" s="14">
        <v>988524</v>
      </c>
      <c r="F10" s="5">
        <v>249475732</v>
      </c>
      <c r="G10" s="5">
        <v>46774553</v>
      </c>
      <c r="H10" s="26">
        <v>1.7909999999999999</v>
      </c>
      <c r="J10" s="2">
        <v>6</v>
      </c>
      <c r="K10" s="5">
        <v>2.0230000000000001E-4</v>
      </c>
      <c r="L10" s="3">
        <v>200</v>
      </c>
      <c r="M10" s="14">
        <v>988524</v>
      </c>
      <c r="N10" s="5">
        <v>163819722</v>
      </c>
      <c r="O10" s="5">
        <v>46774553</v>
      </c>
      <c r="P10" s="26">
        <v>1.736</v>
      </c>
      <c r="R10" s="2">
        <v>6</v>
      </c>
      <c r="S10" s="5">
        <v>2.0230000000000001E-4</v>
      </c>
      <c r="T10" s="3">
        <v>200</v>
      </c>
      <c r="U10" s="14">
        <v>988524</v>
      </c>
      <c r="V10" s="5">
        <v>106500000</v>
      </c>
      <c r="W10" s="5">
        <v>46770000</v>
      </c>
      <c r="X10" s="26">
        <v>1.976</v>
      </c>
    </row>
    <row r="11" spans="2:24" ht="15" thickBot="1" x14ac:dyDescent="0.25">
      <c r="B11" s="6">
        <v>7</v>
      </c>
      <c r="C11" s="7">
        <v>1.4800000000000001E-5</v>
      </c>
      <c r="D11" s="15">
        <v>74</v>
      </c>
      <c r="E11" s="8">
        <v>5000000</v>
      </c>
      <c r="F11" s="7">
        <v>1224356581</v>
      </c>
      <c r="G11" s="7">
        <v>222218637</v>
      </c>
      <c r="H11" s="27">
        <v>8.0370000000000008</v>
      </c>
      <c r="J11" s="6">
        <v>7</v>
      </c>
      <c r="K11" s="7">
        <v>1.4800000000000001E-5</v>
      </c>
      <c r="L11" s="15">
        <v>74</v>
      </c>
      <c r="M11" s="8">
        <v>5000000</v>
      </c>
      <c r="N11" s="7">
        <v>790427122</v>
      </c>
      <c r="O11" s="7">
        <v>222218637</v>
      </c>
      <c r="P11" s="27">
        <v>7.6150000000000002</v>
      </c>
      <c r="R11" s="6">
        <v>7</v>
      </c>
      <c r="S11" s="7">
        <v>1.4800000000000001E-5</v>
      </c>
      <c r="T11" s="15">
        <v>74</v>
      </c>
      <c r="U11" s="8">
        <v>5000000</v>
      </c>
      <c r="V11" s="7">
        <v>500000000</v>
      </c>
      <c r="W11" s="7">
        <v>222200000</v>
      </c>
      <c r="X11" s="27">
        <v>9.09</v>
      </c>
    </row>
    <row r="14" spans="2:24" s="13" customFormat="1" x14ac:dyDescent="0.2"/>
    <row r="15" spans="2:24" ht="15" thickBot="1" x14ac:dyDescent="0.25"/>
    <row r="16" spans="2:24" x14ac:dyDescent="0.2">
      <c r="B16" s="16" t="s">
        <v>34</v>
      </c>
      <c r="C16" s="17" t="s">
        <v>27</v>
      </c>
      <c r="D16" s="17"/>
      <c r="E16" s="17"/>
      <c r="F16" s="17"/>
      <c r="G16" s="17"/>
      <c r="H16" s="18"/>
    </row>
    <row r="17" spans="2:16" x14ac:dyDescent="0.2">
      <c r="B17" s="2" t="s">
        <v>36</v>
      </c>
      <c r="C17" s="3" t="s">
        <v>1</v>
      </c>
      <c r="D17" s="3" t="s">
        <v>2</v>
      </c>
      <c r="E17" s="3" t="s">
        <v>3</v>
      </c>
      <c r="F17" s="3" t="s">
        <v>37</v>
      </c>
      <c r="G17" s="3" t="s">
        <v>38</v>
      </c>
      <c r="H17" s="4" t="s">
        <v>39</v>
      </c>
    </row>
    <row r="18" spans="2:16" x14ac:dyDescent="0.2">
      <c r="B18" s="2">
        <v>0</v>
      </c>
      <c r="C18" s="5">
        <v>0.22559999999999999</v>
      </c>
      <c r="D18" s="3">
        <v>2256</v>
      </c>
      <c r="E18" s="3">
        <v>10000</v>
      </c>
      <c r="F18" s="5">
        <v>423.5</v>
      </c>
      <c r="G18" s="5">
        <v>119.4</v>
      </c>
      <c r="H18" s="26">
        <v>2.5000000000000002E-6</v>
      </c>
      <c r="I18" s="1"/>
    </row>
    <row r="19" spans="2:16" x14ac:dyDescent="0.2">
      <c r="B19" s="2">
        <v>1</v>
      </c>
      <c r="C19" s="5">
        <v>0.1273</v>
      </c>
      <c r="D19" s="3">
        <v>1273</v>
      </c>
      <c r="E19" s="3">
        <v>10000</v>
      </c>
      <c r="F19" s="5">
        <v>366.1</v>
      </c>
      <c r="G19" s="5">
        <v>98.7</v>
      </c>
      <c r="H19" s="26">
        <v>2.3999999999999999E-6</v>
      </c>
      <c r="I19" s="1"/>
    </row>
    <row r="20" spans="2:16" x14ac:dyDescent="0.2">
      <c r="B20" s="2">
        <v>2</v>
      </c>
      <c r="C20" s="5">
        <v>6.0999999999999999E-2</v>
      </c>
      <c r="D20" s="3">
        <v>610</v>
      </c>
      <c r="E20" s="3">
        <v>10000</v>
      </c>
      <c r="F20" s="5">
        <v>310.10000000000002</v>
      </c>
      <c r="G20" s="5">
        <v>78.27</v>
      </c>
      <c r="H20" s="26">
        <v>1.9999999999999999E-6</v>
      </c>
      <c r="I20" s="1"/>
    </row>
    <row r="21" spans="2:16" x14ac:dyDescent="0.2">
      <c r="B21" s="2">
        <v>3</v>
      </c>
      <c r="C21" s="5">
        <v>2.5499999999999998E-2</v>
      </c>
      <c r="D21" s="3">
        <v>255</v>
      </c>
      <c r="E21" s="3">
        <v>10000</v>
      </c>
      <c r="F21" s="5">
        <v>260.8</v>
      </c>
      <c r="G21" s="5">
        <v>59.62</v>
      </c>
      <c r="H21" s="26">
        <v>1.9E-6</v>
      </c>
      <c r="I21" s="1"/>
    </row>
    <row r="22" spans="2:16" x14ac:dyDescent="0.2">
      <c r="B22" s="2">
        <v>4</v>
      </c>
      <c r="C22" s="5">
        <v>6.9220000000000002E-3</v>
      </c>
      <c r="D22" s="3">
        <v>200</v>
      </c>
      <c r="E22" s="3">
        <v>28892</v>
      </c>
      <c r="F22" s="5">
        <v>222.3</v>
      </c>
      <c r="G22" s="5">
        <v>45.43</v>
      </c>
      <c r="H22" s="26">
        <v>1.7999999999999999E-6</v>
      </c>
      <c r="I22" s="1"/>
    </row>
    <row r="23" spans="2:16" x14ac:dyDescent="0.2">
      <c r="B23" s="2">
        <v>5</v>
      </c>
      <c r="C23" s="5">
        <v>1.1659999999999999E-3</v>
      </c>
      <c r="D23" s="3">
        <v>200</v>
      </c>
      <c r="E23" s="3">
        <v>171580</v>
      </c>
      <c r="F23" s="5">
        <v>204</v>
      </c>
      <c r="G23" s="5">
        <v>38.409999999999997</v>
      </c>
      <c r="H23" s="26">
        <v>2.1210000000000001E-6</v>
      </c>
      <c r="I23" s="1"/>
    </row>
    <row r="24" spans="2:16" x14ac:dyDescent="0.2">
      <c r="B24" s="2">
        <v>6</v>
      </c>
      <c r="C24" s="5">
        <v>2.0230000000000001E-4</v>
      </c>
      <c r="D24" s="3">
        <v>200</v>
      </c>
      <c r="E24" s="3">
        <v>988524</v>
      </c>
      <c r="F24" s="5">
        <v>196.7</v>
      </c>
      <c r="G24" s="5">
        <v>35.72</v>
      </c>
      <c r="H24" s="26">
        <v>1.784E-6</v>
      </c>
      <c r="I24" s="1"/>
    </row>
    <row r="25" spans="2:16" ht="15" thickBot="1" x14ac:dyDescent="0.25">
      <c r="B25" s="6">
        <v>7</v>
      </c>
      <c r="C25" s="7">
        <v>1.4800000000000001E-5</v>
      </c>
      <c r="D25" s="8">
        <v>74</v>
      </c>
      <c r="E25" s="8">
        <v>5000000</v>
      </c>
      <c r="F25" s="7">
        <v>195</v>
      </c>
      <c r="G25" s="7">
        <v>35.090000000000003</v>
      </c>
      <c r="H25" s="27">
        <v>1.5939999999999999E-6</v>
      </c>
      <c r="I25" s="1"/>
    </row>
    <row r="26" spans="2:16" x14ac:dyDescent="0.2">
      <c r="B26" s="3"/>
      <c r="C26" s="5"/>
      <c r="D26" s="3"/>
      <c r="E26" s="3"/>
      <c r="F26" s="5"/>
      <c r="G26" s="5"/>
      <c r="H26" s="5"/>
      <c r="I26" s="1"/>
    </row>
    <row r="27" spans="2:16" ht="15" thickBot="1" x14ac:dyDescent="0.25"/>
    <row r="28" spans="2:16" x14ac:dyDescent="0.2">
      <c r="B28" s="16" t="s">
        <v>34</v>
      </c>
      <c r="C28" s="17" t="s">
        <v>27</v>
      </c>
      <c r="D28" s="17"/>
      <c r="E28" s="17"/>
      <c r="F28" s="17"/>
      <c r="G28" s="17"/>
      <c r="H28" s="18"/>
      <c r="J28" s="16" t="s">
        <v>33</v>
      </c>
      <c r="K28" s="17" t="s">
        <v>27</v>
      </c>
      <c r="L28" s="17"/>
      <c r="M28" s="17"/>
      <c r="N28" s="17"/>
      <c r="O28" s="17"/>
      <c r="P28" s="18"/>
    </row>
    <row r="29" spans="2:16" x14ac:dyDescent="0.2">
      <c r="B29" s="2" t="s">
        <v>36</v>
      </c>
      <c r="C29" s="3" t="s">
        <v>1</v>
      </c>
      <c r="D29" s="3" t="s">
        <v>2</v>
      </c>
      <c r="E29" s="3" t="s">
        <v>3</v>
      </c>
      <c r="F29" s="3" t="s">
        <v>37</v>
      </c>
      <c r="G29" s="3" t="s">
        <v>38</v>
      </c>
      <c r="H29" s="4" t="s">
        <v>39</v>
      </c>
      <c r="J29" s="2" t="s">
        <v>36</v>
      </c>
      <c r="K29" s="3" t="s">
        <v>1</v>
      </c>
      <c r="L29" s="3" t="s">
        <v>2</v>
      </c>
      <c r="M29" s="3" t="s">
        <v>3</v>
      </c>
      <c r="N29" s="3" t="s">
        <v>37</v>
      </c>
      <c r="O29" s="3" t="s">
        <v>38</v>
      </c>
      <c r="P29" s="4" t="s">
        <v>39</v>
      </c>
    </row>
    <row r="30" spans="2:16" x14ac:dyDescent="0.2">
      <c r="B30" s="2">
        <v>0</v>
      </c>
      <c r="C30" s="5">
        <v>0.22559999999999999</v>
      </c>
      <c r="D30" s="14">
        <v>2256</v>
      </c>
      <c r="E30" s="3">
        <v>10000</v>
      </c>
      <c r="F30" s="28">
        <v>249.5</v>
      </c>
      <c r="G30" s="5">
        <v>29.97</v>
      </c>
      <c r="H30" s="26">
        <v>2.3999999999999999E-6</v>
      </c>
      <c r="J30" s="2">
        <v>0</v>
      </c>
      <c r="K30" s="5">
        <v>0.22559999999999999</v>
      </c>
      <c r="L30" s="3">
        <v>2256</v>
      </c>
      <c r="M30" s="3">
        <v>10000</v>
      </c>
      <c r="N30" s="28">
        <v>179.1</v>
      </c>
      <c r="O30" s="5">
        <v>29.97</v>
      </c>
      <c r="P30" s="26">
        <v>1.9E-6</v>
      </c>
    </row>
    <row r="31" spans="2:16" x14ac:dyDescent="0.2">
      <c r="B31" s="2">
        <v>1</v>
      </c>
      <c r="C31" s="5">
        <v>0.1273</v>
      </c>
      <c r="D31" s="14">
        <v>1273</v>
      </c>
      <c r="E31" s="3">
        <v>10000</v>
      </c>
      <c r="F31" s="28">
        <v>227.2</v>
      </c>
      <c r="G31" s="5">
        <v>20.39</v>
      </c>
      <c r="H31" s="26">
        <v>1.9E-6</v>
      </c>
      <c r="J31" s="2">
        <v>1</v>
      </c>
      <c r="K31" s="5">
        <v>0.1273</v>
      </c>
      <c r="L31" s="3">
        <v>1273</v>
      </c>
      <c r="M31" s="3">
        <v>10000</v>
      </c>
      <c r="N31" s="28">
        <v>157.80000000000001</v>
      </c>
      <c r="O31" s="5">
        <v>20.39</v>
      </c>
      <c r="P31" s="26">
        <v>1.7999999999999999E-6</v>
      </c>
    </row>
    <row r="32" spans="2:16" x14ac:dyDescent="0.2">
      <c r="B32" s="2">
        <v>2</v>
      </c>
      <c r="C32" s="5">
        <v>6.0999999999999999E-2</v>
      </c>
      <c r="D32" s="14">
        <v>610</v>
      </c>
      <c r="E32" s="3">
        <v>10000</v>
      </c>
      <c r="F32" s="28">
        <v>211.6</v>
      </c>
      <c r="G32" s="5">
        <v>12.97</v>
      </c>
      <c r="H32" s="26">
        <v>1.9E-6</v>
      </c>
      <c r="J32" s="2">
        <v>2</v>
      </c>
      <c r="K32" s="5">
        <v>6.0999999999999999E-2</v>
      </c>
      <c r="L32" s="3">
        <v>610</v>
      </c>
      <c r="M32" s="3">
        <v>10000</v>
      </c>
      <c r="N32" s="28">
        <v>142.9</v>
      </c>
      <c r="O32" s="5">
        <v>12.97</v>
      </c>
      <c r="P32" s="26">
        <v>1.7E-6</v>
      </c>
    </row>
    <row r="33" spans="2:16" x14ac:dyDescent="0.2">
      <c r="B33" s="2">
        <v>3</v>
      </c>
      <c r="C33" s="5">
        <v>2.5499999999999998E-2</v>
      </c>
      <c r="D33" s="14">
        <v>255</v>
      </c>
      <c r="E33" s="3">
        <v>10000</v>
      </c>
      <c r="F33" s="28">
        <v>202.6</v>
      </c>
      <c r="G33" s="5">
        <v>7.5380000000000003</v>
      </c>
      <c r="H33" s="26">
        <v>1.9999999999999999E-6</v>
      </c>
      <c r="J33" s="2">
        <v>3</v>
      </c>
      <c r="K33" s="5">
        <v>2.5499999999999998E-2</v>
      </c>
      <c r="L33" s="3">
        <v>255</v>
      </c>
      <c r="M33" s="3">
        <v>10000</v>
      </c>
      <c r="N33" s="28">
        <v>132.9</v>
      </c>
      <c r="O33" s="5">
        <v>7.5380000000000003</v>
      </c>
      <c r="P33" s="26">
        <v>1.7E-6</v>
      </c>
    </row>
    <row r="34" spans="2:16" x14ac:dyDescent="0.2">
      <c r="B34" s="2">
        <v>4</v>
      </c>
      <c r="C34" s="5">
        <v>6.9220000000000002E-3</v>
      </c>
      <c r="D34" s="3">
        <v>200</v>
      </c>
      <c r="E34" s="14">
        <v>28892</v>
      </c>
      <c r="F34" s="28">
        <v>196.7</v>
      </c>
      <c r="G34" s="5">
        <v>3.95</v>
      </c>
      <c r="H34" s="26">
        <v>2.0420000000000001E-6</v>
      </c>
      <c r="J34" s="2">
        <v>4</v>
      </c>
      <c r="K34" s="5">
        <v>6.9220000000000002E-3</v>
      </c>
      <c r="L34" s="3">
        <v>200</v>
      </c>
      <c r="M34" s="3">
        <v>28892</v>
      </c>
      <c r="N34" s="28">
        <v>127.4</v>
      </c>
      <c r="O34" s="5">
        <v>3.95</v>
      </c>
      <c r="P34" s="26">
        <v>1.6610000000000001E-6</v>
      </c>
    </row>
    <row r="35" spans="2:16" x14ac:dyDescent="0.2">
      <c r="B35" s="2">
        <v>5</v>
      </c>
      <c r="C35" s="5">
        <v>1.1659999999999999E-3</v>
      </c>
      <c r="D35" s="3">
        <v>200</v>
      </c>
      <c r="E35" s="14">
        <v>171580</v>
      </c>
      <c r="F35" s="28">
        <v>195.4</v>
      </c>
      <c r="G35" s="5">
        <v>2.3639999999999999</v>
      </c>
      <c r="H35" s="26">
        <v>2.1560000000000002E-6</v>
      </c>
      <c r="J35" s="2">
        <v>5</v>
      </c>
      <c r="K35" s="5">
        <v>1.1659999999999999E-3</v>
      </c>
      <c r="L35" s="3">
        <v>200</v>
      </c>
      <c r="M35" s="3">
        <v>171580</v>
      </c>
      <c r="N35" s="28">
        <v>125.7</v>
      </c>
      <c r="O35" s="5">
        <v>2.3639999999999999</v>
      </c>
      <c r="P35" s="26">
        <v>1.8649999999999999E-6</v>
      </c>
    </row>
    <row r="36" spans="2:16" x14ac:dyDescent="0.2">
      <c r="B36" s="2">
        <v>6</v>
      </c>
      <c r="C36" s="5">
        <v>2.0230000000000001E-4</v>
      </c>
      <c r="D36" s="3">
        <v>200</v>
      </c>
      <c r="E36" s="14">
        <v>988524</v>
      </c>
      <c r="F36" s="28">
        <v>194.9</v>
      </c>
      <c r="G36" s="5">
        <v>1.64</v>
      </c>
      <c r="H36" s="26">
        <v>1.8610000000000001E-6</v>
      </c>
      <c r="J36" s="2">
        <v>6</v>
      </c>
      <c r="K36" s="5">
        <v>2.0230000000000001E-4</v>
      </c>
      <c r="L36" s="3">
        <v>200</v>
      </c>
      <c r="M36" s="3">
        <v>988524</v>
      </c>
      <c r="N36" s="28">
        <v>125.2</v>
      </c>
      <c r="O36" s="5">
        <v>1.64</v>
      </c>
      <c r="P36" s="26">
        <v>1.714E-6</v>
      </c>
    </row>
    <row r="37" spans="2:16" ht="15" thickBot="1" x14ac:dyDescent="0.25">
      <c r="B37" s="6">
        <v>7</v>
      </c>
      <c r="C37" s="7">
        <v>1.4800000000000001E-5</v>
      </c>
      <c r="D37" s="15">
        <v>74</v>
      </c>
      <c r="E37" s="8">
        <v>5000000</v>
      </c>
      <c r="F37" s="29">
        <v>194.7</v>
      </c>
      <c r="G37" s="7">
        <v>1.304</v>
      </c>
      <c r="H37" s="27">
        <v>1.716E-6</v>
      </c>
      <c r="J37" s="6">
        <v>7</v>
      </c>
      <c r="K37" s="7">
        <v>1.4800000000000001E-5</v>
      </c>
      <c r="L37" s="8">
        <v>74</v>
      </c>
      <c r="M37" s="8">
        <v>5000000</v>
      </c>
      <c r="N37" s="29">
        <v>125.1</v>
      </c>
      <c r="O37" s="7">
        <v>1.304</v>
      </c>
      <c r="P37" s="27">
        <v>1.5269999999999999E-6</v>
      </c>
    </row>
    <row r="38" spans="2:16" x14ac:dyDescent="0.2">
      <c r="E38" s="1"/>
      <c r="K38" s="1"/>
      <c r="M38" s="1"/>
      <c r="O38" s="1"/>
    </row>
    <row r="39" spans="2:16" ht="15" thickBot="1" x14ac:dyDescent="0.25">
      <c r="E39" s="1"/>
      <c r="K39" s="1"/>
      <c r="M39" s="1"/>
      <c r="O39" s="1"/>
    </row>
    <row r="40" spans="2:16" x14ac:dyDescent="0.2">
      <c r="B40" s="16" t="s">
        <v>40</v>
      </c>
      <c r="C40" s="17" t="s">
        <v>27</v>
      </c>
      <c r="D40" s="17"/>
      <c r="E40" s="17"/>
      <c r="F40" s="17"/>
      <c r="G40" s="17"/>
      <c r="H40" s="18"/>
      <c r="J40" s="16" t="s">
        <v>35</v>
      </c>
      <c r="K40" s="17" t="s">
        <v>27</v>
      </c>
      <c r="L40" s="17"/>
      <c r="M40" s="17"/>
      <c r="N40" s="17"/>
      <c r="O40" s="17"/>
      <c r="P40" s="18"/>
    </row>
    <row r="41" spans="2:16" x14ac:dyDescent="0.2">
      <c r="B41" s="2" t="s">
        <v>36</v>
      </c>
      <c r="C41" s="3" t="s">
        <v>1</v>
      </c>
      <c r="D41" s="3" t="s">
        <v>2</v>
      </c>
      <c r="E41" s="3" t="s">
        <v>3</v>
      </c>
      <c r="F41" s="3" t="s">
        <v>37</v>
      </c>
      <c r="G41" s="3" t="s">
        <v>38</v>
      </c>
      <c r="H41" s="4" t="s">
        <v>39</v>
      </c>
      <c r="J41" s="2" t="s">
        <v>36</v>
      </c>
      <c r="K41" s="3" t="s">
        <v>1</v>
      </c>
      <c r="L41" s="3" t="s">
        <v>2</v>
      </c>
      <c r="M41" s="3" t="s">
        <v>3</v>
      </c>
      <c r="N41" s="3" t="s">
        <v>37</v>
      </c>
      <c r="O41" s="3" t="s">
        <v>38</v>
      </c>
      <c r="P41" s="4" t="s">
        <v>39</v>
      </c>
    </row>
    <row r="42" spans="2:16" x14ac:dyDescent="0.2">
      <c r="B42" s="2">
        <v>0</v>
      </c>
      <c r="C42" s="5">
        <v>0.22559999999999999</v>
      </c>
      <c r="D42" s="3">
        <v>2256</v>
      </c>
      <c r="E42" s="3">
        <v>10000</v>
      </c>
      <c r="F42" s="28">
        <v>279.10000000000002</v>
      </c>
      <c r="G42" s="5">
        <v>29.97</v>
      </c>
      <c r="H42" s="26">
        <v>2.0999999999999998E-6</v>
      </c>
      <c r="J42" s="2">
        <v>0</v>
      </c>
      <c r="K42" s="5">
        <v>0.22559999999999999</v>
      </c>
      <c r="L42" s="3">
        <v>2256</v>
      </c>
      <c r="M42" s="3">
        <v>10000</v>
      </c>
      <c r="N42" s="28">
        <v>132</v>
      </c>
      <c r="O42" s="5">
        <v>29.97</v>
      </c>
      <c r="P42" s="26">
        <v>2.0999999999999998E-6</v>
      </c>
    </row>
    <row r="43" spans="2:16" x14ac:dyDescent="0.2">
      <c r="B43" s="2">
        <v>1</v>
      </c>
      <c r="C43" s="5">
        <v>0.1273</v>
      </c>
      <c r="D43" s="3">
        <v>1273</v>
      </c>
      <c r="E43" s="3">
        <v>10000</v>
      </c>
      <c r="F43" s="28">
        <v>258.5</v>
      </c>
      <c r="G43" s="5">
        <v>20.39</v>
      </c>
      <c r="H43" s="26">
        <v>2.0999999999999998E-6</v>
      </c>
      <c r="J43" s="2">
        <v>1</v>
      </c>
      <c r="K43" s="5">
        <v>0.1273</v>
      </c>
      <c r="L43" s="3">
        <v>1273</v>
      </c>
      <c r="M43" s="3">
        <v>10000</v>
      </c>
      <c r="N43" s="28">
        <v>111.4</v>
      </c>
      <c r="O43" s="5">
        <v>20.39</v>
      </c>
      <c r="P43" s="26">
        <v>1.9999999999999999E-6</v>
      </c>
    </row>
    <row r="44" spans="2:16" x14ac:dyDescent="0.2">
      <c r="B44" s="2">
        <v>2</v>
      </c>
      <c r="C44" s="5">
        <v>6.0999999999999999E-2</v>
      </c>
      <c r="D44" s="3">
        <v>610</v>
      </c>
      <c r="E44" s="3">
        <v>10000</v>
      </c>
      <c r="F44" s="28">
        <v>243.1</v>
      </c>
      <c r="G44" s="5">
        <v>12.97</v>
      </c>
      <c r="H44" s="26">
        <v>1.9999999999999999E-6</v>
      </c>
      <c r="J44" s="2">
        <v>2</v>
      </c>
      <c r="K44" s="5">
        <v>6.0999999999999999E-2</v>
      </c>
      <c r="L44" s="3">
        <v>610</v>
      </c>
      <c r="M44" s="3">
        <v>10000</v>
      </c>
      <c r="N44" s="28">
        <v>96.37</v>
      </c>
      <c r="O44" s="5">
        <v>12.97</v>
      </c>
      <c r="P44" s="26">
        <v>1.9E-6</v>
      </c>
    </row>
    <row r="45" spans="2:16" x14ac:dyDescent="0.2">
      <c r="B45" s="2">
        <v>3</v>
      </c>
      <c r="C45" s="5">
        <v>2.5499999999999998E-2</v>
      </c>
      <c r="D45" s="3">
        <v>255</v>
      </c>
      <c r="E45" s="3">
        <v>10000</v>
      </c>
      <c r="F45" s="28">
        <v>233.8</v>
      </c>
      <c r="G45" s="5">
        <v>7.5380000000000003</v>
      </c>
      <c r="H45" s="26">
        <v>1.9E-6</v>
      </c>
      <c r="J45" s="2">
        <v>3</v>
      </c>
      <c r="K45" s="5">
        <v>2.5499999999999998E-2</v>
      </c>
      <c r="L45" s="3">
        <v>255</v>
      </c>
      <c r="M45" s="3">
        <v>10000</v>
      </c>
      <c r="N45" s="28">
        <v>86.51</v>
      </c>
      <c r="O45" s="5">
        <v>7.5380000000000003</v>
      </c>
      <c r="P45" s="26">
        <v>2.0999999999999998E-6</v>
      </c>
    </row>
    <row r="46" spans="2:16" x14ac:dyDescent="0.2">
      <c r="B46" s="2">
        <v>4</v>
      </c>
      <c r="C46" s="5">
        <v>6.9220000000000002E-3</v>
      </c>
      <c r="D46" s="3">
        <v>200</v>
      </c>
      <c r="E46" s="3">
        <v>28892</v>
      </c>
      <c r="F46" s="28">
        <v>227.6</v>
      </c>
      <c r="G46" s="5">
        <v>3.95</v>
      </c>
      <c r="H46" s="26">
        <v>2.0420000000000001E-6</v>
      </c>
      <c r="J46" s="2">
        <v>4</v>
      </c>
      <c r="K46" s="5">
        <v>6.9220000000000002E-3</v>
      </c>
      <c r="L46" s="3">
        <v>200</v>
      </c>
      <c r="M46" s="3">
        <v>28892</v>
      </c>
      <c r="N46" s="28">
        <v>80.78</v>
      </c>
      <c r="O46" s="5">
        <v>3.95</v>
      </c>
      <c r="P46" s="26">
        <v>1.973E-6</v>
      </c>
    </row>
    <row r="47" spans="2:16" x14ac:dyDescent="0.2">
      <c r="B47" s="2">
        <v>5</v>
      </c>
      <c r="C47" s="5">
        <v>1.1659999999999999E-3</v>
      </c>
      <c r="D47" s="3">
        <v>200</v>
      </c>
      <c r="E47" s="3">
        <v>171580</v>
      </c>
      <c r="F47" s="28">
        <v>226.1</v>
      </c>
      <c r="G47" s="5">
        <v>2.3639999999999999</v>
      </c>
      <c r="H47" s="26">
        <v>2.3369999999999998E-6</v>
      </c>
      <c r="J47" s="2">
        <v>5</v>
      </c>
      <c r="K47" s="5">
        <v>1.1659999999999999E-3</v>
      </c>
      <c r="L47" s="3">
        <v>200</v>
      </c>
      <c r="M47" s="3">
        <v>171580</v>
      </c>
      <c r="N47" s="28">
        <v>79.06</v>
      </c>
      <c r="O47" s="5">
        <v>2.3639999999999999</v>
      </c>
      <c r="P47" s="26">
        <v>2.5289999999999998E-6</v>
      </c>
    </row>
    <row r="48" spans="2:16" x14ac:dyDescent="0.2">
      <c r="B48" s="2">
        <v>6</v>
      </c>
      <c r="C48" s="5">
        <v>2.0230000000000001E-4</v>
      </c>
      <c r="D48" s="3">
        <v>200</v>
      </c>
      <c r="E48" s="3">
        <v>988524</v>
      </c>
      <c r="F48" s="28">
        <v>225.3</v>
      </c>
      <c r="G48" s="5">
        <v>1.64</v>
      </c>
      <c r="H48" s="26">
        <v>1.9989999999999998E-6</v>
      </c>
      <c r="J48" s="2">
        <v>6</v>
      </c>
      <c r="K48" s="5">
        <v>2.0230000000000001E-4</v>
      </c>
      <c r="L48" s="3">
        <v>200</v>
      </c>
      <c r="M48" s="3">
        <v>988524</v>
      </c>
      <c r="N48" s="28">
        <v>78.52</v>
      </c>
      <c r="O48" s="5">
        <v>1.64</v>
      </c>
      <c r="P48" s="26">
        <v>1.9549999999999999E-6</v>
      </c>
    </row>
    <row r="49" spans="2:16" ht="15" thickBot="1" x14ac:dyDescent="0.25">
      <c r="B49" s="6">
        <v>7</v>
      </c>
      <c r="C49" s="7">
        <v>1.4800000000000001E-5</v>
      </c>
      <c r="D49" s="8">
        <v>74</v>
      </c>
      <c r="E49" s="8">
        <v>5000000</v>
      </c>
      <c r="F49" s="29">
        <v>225.3</v>
      </c>
      <c r="G49" s="7">
        <v>1.304</v>
      </c>
      <c r="H49" s="27">
        <v>1.826E-6</v>
      </c>
      <c r="J49" s="6">
        <v>7</v>
      </c>
      <c r="K49" s="7">
        <v>1.4800000000000001E-5</v>
      </c>
      <c r="L49" s="8">
        <v>74</v>
      </c>
      <c r="M49" s="8">
        <v>5000000</v>
      </c>
      <c r="N49" s="29">
        <v>78.48</v>
      </c>
      <c r="O49" s="7">
        <v>1.304</v>
      </c>
      <c r="P49" s="27">
        <v>1.815E-6</v>
      </c>
    </row>
    <row r="50" spans="2:16" x14ac:dyDescent="0.2">
      <c r="E50" s="1"/>
      <c r="K50" s="1"/>
      <c r="M50" s="1"/>
      <c r="O50" s="1"/>
    </row>
    <row r="51" spans="2:16" x14ac:dyDescent="0.2">
      <c r="E51" s="1"/>
      <c r="K51" s="1"/>
      <c r="M51" s="1"/>
      <c r="O51" s="1"/>
    </row>
    <row r="52" spans="2:16" x14ac:dyDescent="0.2">
      <c r="E52" s="1"/>
      <c r="K52" s="1"/>
      <c r="M52" s="1"/>
      <c r="O52" s="1"/>
    </row>
    <row r="53" spans="2:16" x14ac:dyDescent="0.2">
      <c r="E53" s="1"/>
      <c r="K53" s="1"/>
      <c r="M53" s="1"/>
      <c r="O53" s="1"/>
    </row>
    <row r="54" spans="2:16" x14ac:dyDescent="0.2">
      <c r="E54" s="1"/>
      <c r="K54" s="1"/>
      <c r="M54" s="1"/>
      <c r="O54" s="1"/>
    </row>
    <row r="55" spans="2:16" x14ac:dyDescent="0.2">
      <c r="E55" s="1"/>
      <c r="K55" s="1"/>
      <c r="M55" s="1"/>
      <c r="O55" s="1"/>
    </row>
    <row r="56" spans="2:16" x14ac:dyDescent="0.2">
      <c r="E56" s="1"/>
      <c r="K56" s="1"/>
      <c r="M56" s="1"/>
      <c r="O56" s="1"/>
    </row>
    <row r="57" spans="2:16" x14ac:dyDescent="0.2">
      <c r="E57" s="1"/>
      <c r="K57" s="1"/>
      <c r="M57" s="1"/>
      <c r="O57" s="1"/>
    </row>
    <row r="58" spans="2:16" x14ac:dyDescent="0.2">
      <c r="E58" s="1"/>
      <c r="K58" s="1"/>
      <c r="M58" s="1"/>
      <c r="O58" s="1"/>
    </row>
    <row r="59" spans="2:16" x14ac:dyDescent="0.2">
      <c r="E59" s="1"/>
      <c r="K59" s="1"/>
      <c r="M59" s="1"/>
      <c r="O59" s="1"/>
    </row>
    <row r="60" spans="2:16" x14ac:dyDescent="0.2">
      <c r="E60" s="1"/>
      <c r="K60" s="1"/>
      <c r="M60" s="1"/>
      <c r="O60" s="1"/>
    </row>
    <row r="61" spans="2:16" x14ac:dyDescent="0.2">
      <c r="E61" s="1"/>
      <c r="K61" s="1"/>
      <c r="M61" s="1"/>
      <c r="O61" s="1"/>
    </row>
    <row r="62" spans="2:16" x14ac:dyDescent="0.2">
      <c r="E62" s="1"/>
      <c r="K62" s="1"/>
      <c r="M62" s="1"/>
      <c r="O6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F8FE-3307-4702-8F2E-7C4FF62053DA}">
  <dimension ref="A2:AM189"/>
  <sheetViews>
    <sheetView topLeftCell="A121" zoomScaleNormal="100" workbookViewId="0">
      <selection activeCell="H49" sqref="H49"/>
    </sheetView>
  </sheetViews>
  <sheetFormatPr defaultRowHeight="14.25" x14ac:dyDescent="0.2"/>
  <cols>
    <col min="1" max="1" width="12.75" customWidth="1"/>
  </cols>
  <sheetData>
    <row r="2" spans="1:24" x14ac:dyDescent="0.2">
      <c r="A2" s="30" t="s">
        <v>15</v>
      </c>
      <c r="B2" s="30" t="s">
        <v>15</v>
      </c>
      <c r="C2" s="30"/>
      <c r="D2" s="30"/>
      <c r="E2" s="30"/>
      <c r="F2" s="30"/>
      <c r="G2" s="30"/>
      <c r="H2" s="30"/>
      <c r="J2" s="30" t="s">
        <v>15</v>
      </c>
      <c r="K2" s="30"/>
      <c r="L2" s="30"/>
      <c r="M2" s="30"/>
      <c r="N2" s="30"/>
      <c r="O2" s="30"/>
      <c r="P2" s="30"/>
      <c r="R2" s="30" t="s">
        <v>15</v>
      </c>
      <c r="S2" s="30"/>
      <c r="T2" s="30"/>
      <c r="U2" s="30"/>
      <c r="V2" s="30"/>
      <c r="W2" s="30"/>
      <c r="X2" s="30"/>
    </row>
    <row r="3" spans="1:24" ht="15" thickBot="1" x14ac:dyDescent="0.25">
      <c r="A3" t="s">
        <v>14</v>
      </c>
      <c r="B3" s="30" t="s">
        <v>41</v>
      </c>
      <c r="C3" s="30"/>
      <c r="D3" s="30"/>
      <c r="E3" s="30"/>
      <c r="F3" s="30"/>
      <c r="G3" s="30"/>
      <c r="H3" s="30"/>
      <c r="J3" s="30" t="s">
        <v>42</v>
      </c>
      <c r="K3" s="30"/>
      <c r="L3" s="30"/>
      <c r="M3" s="30"/>
      <c r="N3" s="30"/>
      <c r="O3" s="30"/>
      <c r="P3" s="30"/>
      <c r="R3" s="30" t="s">
        <v>43</v>
      </c>
      <c r="S3" s="30"/>
      <c r="T3" s="30"/>
      <c r="U3" s="30"/>
      <c r="V3" s="30"/>
      <c r="W3" s="30"/>
      <c r="X3" s="30"/>
    </row>
    <row r="4" spans="1:24" x14ac:dyDescent="0.2">
      <c r="B4" s="16" t="s">
        <v>4</v>
      </c>
      <c r="C4" s="17" t="s">
        <v>1</v>
      </c>
      <c r="D4" s="17" t="s">
        <v>2</v>
      </c>
      <c r="E4" s="17" t="s">
        <v>3</v>
      </c>
      <c r="F4" s="17" t="s">
        <v>37</v>
      </c>
      <c r="G4" s="17" t="s">
        <v>38</v>
      </c>
      <c r="H4" s="18" t="s">
        <v>39</v>
      </c>
      <c r="J4" s="16" t="s">
        <v>4</v>
      </c>
      <c r="K4" s="17" t="s">
        <v>1</v>
      </c>
      <c r="L4" s="17" t="s">
        <v>2</v>
      </c>
      <c r="M4" s="17" t="s">
        <v>3</v>
      </c>
      <c r="N4" s="17" t="s">
        <v>37</v>
      </c>
      <c r="O4" s="17" t="s">
        <v>38</v>
      </c>
      <c r="P4" s="18" t="s">
        <v>39</v>
      </c>
      <c r="R4" s="16" t="s">
        <v>4</v>
      </c>
      <c r="S4" s="17" t="s">
        <v>1</v>
      </c>
      <c r="T4" s="17" t="s">
        <v>2</v>
      </c>
      <c r="U4" s="17" t="s">
        <v>3</v>
      </c>
      <c r="V4" s="17" t="s">
        <v>37</v>
      </c>
      <c r="W4" s="17" t="s">
        <v>38</v>
      </c>
      <c r="X4" s="18" t="s">
        <v>39</v>
      </c>
    </row>
    <row r="5" spans="1:24" x14ac:dyDescent="0.2">
      <c r="A5" s="1">
        <v>0.32150000000000001</v>
      </c>
      <c r="B5" s="2">
        <v>0</v>
      </c>
      <c r="C5" s="5">
        <v>0.33260000000000001</v>
      </c>
      <c r="D5" s="3">
        <v>3326</v>
      </c>
      <c r="E5" s="3">
        <v>10000</v>
      </c>
      <c r="F5" s="68">
        <v>379300</v>
      </c>
      <c r="G5" s="5">
        <v>71710</v>
      </c>
      <c r="H5" s="26">
        <v>1.511E-3</v>
      </c>
      <c r="J5" s="2">
        <v>0</v>
      </c>
      <c r="K5" s="5">
        <v>0.33260000000000001</v>
      </c>
      <c r="L5" s="3">
        <v>3326</v>
      </c>
      <c r="M5" s="3">
        <v>10000</v>
      </c>
      <c r="N5" s="5">
        <v>369900</v>
      </c>
      <c r="O5" s="5">
        <v>71710</v>
      </c>
      <c r="P5" s="26">
        <v>1.8699999999999999E-3</v>
      </c>
      <c r="R5" s="2">
        <v>0</v>
      </c>
      <c r="S5" s="5">
        <v>0.33260000000000001</v>
      </c>
      <c r="T5" s="3">
        <v>3326</v>
      </c>
      <c r="U5" s="3">
        <v>10000</v>
      </c>
      <c r="V5" s="5">
        <v>367600</v>
      </c>
      <c r="W5" s="5">
        <v>71710</v>
      </c>
      <c r="X5" s="26">
        <v>1.2199999999999999E-3</v>
      </c>
    </row>
    <row r="6" spans="1:24" x14ac:dyDescent="0.2">
      <c r="A6" s="1">
        <v>0.19689999999999999</v>
      </c>
      <c r="B6" s="2">
        <v>0.5</v>
      </c>
      <c r="C6" s="5">
        <v>0.22459999999999999</v>
      </c>
      <c r="D6" s="3">
        <v>2246</v>
      </c>
      <c r="E6" s="3">
        <v>10000</v>
      </c>
      <c r="F6" s="68">
        <v>334300</v>
      </c>
      <c r="G6" s="5">
        <v>62930</v>
      </c>
      <c r="H6" s="26">
        <v>1.609E-3</v>
      </c>
      <c r="J6" s="2">
        <v>0.5</v>
      </c>
      <c r="K6" s="5">
        <v>0.22459999999999999</v>
      </c>
      <c r="L6" s="3">
        <v>2246</v>
      </c>
      <c r="M6" s="3">
        <v>10000</v>
      </c>
      <c r="N6" s="5">
        <v>324800</v>
      </c>
      <c r="O6" s="5">
        <v>62930</v>
      </c>
      <c r="P6" s="26">
        <v>1.188E-3</v>
      </c>
      <c r="R6" s="2">
        <v>0.5</v>
      </c>
      <c r="S6" s="5">
        <v>0.22459999999999999</v>
      </c>
      <c r="T6" s="3">
        <v>2246</v>
      </c>
      <c r="U6" s="3">
        <v>10000</v>
      </c>
      <c r="V6" s="5">
        <v>322600</v>
      </c>
      <c r="W6" s="5">
        <v>62930</v>
      </c>
      <c r="X6" s="26">
        <v>8.518E-4</v>
      </c>
    </row>
    <row r="7" spans="1:24" x14ac:dyDescent="0.2">
      <c r="A7" s="1">
        <v>0.11609999999999999</v>
      </c>
      <c r="B7" s="2">
        <v>1</v>
      </c>
      <c r="C7" s="5">
        <v>0.126</v>
      </c>
      <c r="D7" s="3">
        <v>1260</v>
      </c>
      <c r="E7" s="3">
        <v>10000</v>
      </c>
      <c r="F7" s="68">
        <v>276200</v>
      </c>
      <c r="G7" s="5">
        <v>51580</v>
      </c>
      <c r="H7" s="26">
        <v>1.2390000000000001E-3</v>
      </c>
      <c r="J7" s="2">
        <v>1</v>
      </c>
      <c r="K7" s="5">
        <v>0.126</v>
      </c>
      <c r="L7" s="3">
        <v>1260</v>
      </c>
      <c r="M7" s="3">
        <v>10000</v>
      </c>
      <c r="N7" s="5">
        <v>266700</v>
      </c>
      <c r="O7" s="5">
        <v>51580</v>
      </c>
      <c r="P7" s="26">
        <v>9.7519999999999996E-4</v>
      </c>
      <c r="R7" s="2">
        <v>1</v>
      </c>
      <c r="S7" s="5">
        <v>0.126</v>
      </c>
      <c r="T7" s="3">
        <v>1260</v>
      </c>
      <c r="U7" s="3">
        <v>10000</v>
      </c>
      <c r="V7" s="5">
        <v>264500</v>
      </c>
      <c r="W7" s="5">
        <v>51580</v>
      </c>
      <c r="X7" s="26">
        <v>7.6449999999999999E-4</v>
      </c>
    </row>
    <row r="8" spans="1:24" x14ac:dyDescent="0.2">
      <c r="A8" s="1">
        <v>5.6309999999999999E-2</v>
      </c>
      <c r="B8" s="2">
        <v>1.5</v>
      </c>
      <c r="C8" s="5">
        <v>5.91E-2</v>
      </c>
      <c r="D8" s="3">
        <v>591</v>
      </c>
      <c r="E8" s="3">
        <v>10000</v>
      </c>
      <c r="F8" s="68">
        <v>210900</v>
      </c>
      <c r="G8" s="5">
        <v>38740</v>
      </c>
      <c r="H8" s="26">
        <v>1.031E-3</v>
      </c>
      <c r="J8" s="2">
        <v>1.5</v>
      </c>
      <c r="K8" s="5">
        <v>5.91E-2</v>
      </c>
      <c r="L8" s="3">
        <v>591</v>
      </c>
      <c r="M8" s="3">
        <v>10000</v>
      </c>
      <c r="N8" s="5">
        <v>201400</v>
      </c>
      <c r="O8" s="5">
        <v>38740</v>
      </c>
      <c r="P8" s="26">
        <v>6.3880000000000002E-4</v>
      </c>
      <c r="R8" s="2">
        <v>1.5</v>
      </c>
      <c r="S8" s="5">
        <v>5.91E-2</v>
      </c>
      <c r="T8" s="3">
        <v>591</v>
      </c>
      <c r="U8" s="3">
        <v>10000</v>
      </c>
      <c r="V8" s="5">
        <v>199200</v>
      </c>
      <c r="W8" s="5">
        <v>38740</v>
      </c>
      <c r="X8" s="26">
        <v>4.8299999999999998E-4</v>
      </c>
    </row>
    <row r="9" spans="1:24" x14ac:dyDescent="0.2">
      <c r="A9" s="1">
        <v>2.315E-2</v>
      </c>
      <c r="B9" s="2">
        <v>2</v>
      </c>
      <c r="C9" s="5">
        <v>2.4500000000000001E-2</v>
      </c>
      <c r="D9" s="3">
        <v>245</v>
      </c>
      <c r="E9" s="3">
        <v>10000</v>
      </c>
      <c r="F9" s="68">
        <v>150000</v>
      </c>
      <c r="G9" s="5">
        <v>26730</v>
      </c>
      <c r="H9" s="26">
        <v>4.5459999999999999E-4</v>
      </c>
      <c r="J9" s="2">
        <v>2</v>
      </c>
      <c r="K9" s="5">
        <v>2.4500000000000001E-2</v>
      </c>
      <c r="L9" s="3">
        <v>245</v>
      </c>
      <c r="M9" s="3">
        <v>10000</v>
      </c>
      <c r="N9" s="5">
        <v>140600</v>
      </c>
      <c r="O9" s="5">
        <v>26730</v>
      </c>
      <c r="P9" s="26">
        <v>3.1740000000000002E-4</v>
      </c>
      <c r="R9" s="2">
        <v>2</v>
      </c>
      <c r="S9" s="5">
        <v>2.4500000000000001E-2</v>
      </c>
      <c r="T9" s="3">
        <v>245</v>
      </c>
      <c r="U9" s="3">
        <v>10000</v>
      </c>
      <c r="V9" s="5">
        <v>138300</v>
      </c>
      <c r="W9" s="5">
        <v>26730</v>
      </c>
      <c r="X9" s="26">
        <v>4.4930000000000002E-4</v>
      </c>
    </row>
    <row r="10" spans="1:24" x14ac:dyDescent="0.2">
      <c r="A10" s="1">
        <v>7.6280000000000002E-3</v>
      </c>
      <c r="B10" s="2">
        <v>2.5</v>
      </c>
      <c r="C10" s="5">
        <v>7.2319999999999997E-3</v>
      </c>
      <c r="D10" s="3">
        <v>200</v>
      </c>
      <c r="E10" s="3">
        <v>27653</v>
      </c>
      <c r="F10" s="68">
        <v>92530</v>
      </c>
      <c r="G10" s="5">
        <v>15280</v>
      </c>
      <c r="H10" s="26">
        <v>2.3690000000000001E-4</v>
      </c>
      <c r="J10" s="2">
        <v>2.5</v>
      </c>
      <c r="K10" s="5">
        <v>7.2319999999999997E-3</v>
      </c>
      <c r="L10" s="3">
        <v>200</v>
      </c>
      <c r="M10" s="3">
        <v>27653</v>
      </c>
      <c r="N10" s="5">
        <v>83080</v>
      </c>
      <c r="O10" s="5">
        <v>15280</v>
      </c>
      <c r="P10" s="26">
        <v>3.436E-4</v>
      </c>
      <c r="R10" s="2">
        <v>2.5</v>
      </c>
      <c r="S10" s="5">
        <v>7.2319999999999997E-3</v>
      </c>
      <c r="T10" s="3">
        <v>200</v>
      </c>
      <c r="U10" s="3">
        <v>27653</v>
      </c>
      <c r="V10" s="5">
        <v>80830</v>
      </c>
      <c r="W10" s="5">
        <v>15280</v>
      </c>
      <c r="X10" s="26">
        <v>2.3330000000000001E-4</v>
      </c>
    </row>
    <row r="11" spans="1:24" x14ac:dyDescent="0.2">
      <c r="A11" s="1">
        <v>2.2000000000000001E-3</v>
      </c>
      <c r="B11" s="2">
        <v>3</v>
      </c>
      <c r="C11" s="5">
        <v>2.1380000000000001E-3</v>
      </c>
      <c r="D11" s="3">
        <v>200</v>
      </c>
      <c r="E11" s="3">
        <v>93562</v>
      </c>
      <c r="F11" s="68">
        <v>54370</v>
      </c>
      <c r="G11" s="5">
        <v>7610</v>
      </c>
      <c r="H11" s="26">
        <v>1.94E-4</v>
      </c>
      <c r="J11" s="2">
        <v>3</v>
      </c>
      <c r="K11" s="5">
        <v>2.1380000000000001E-3</v>
      </c>
      <c r="L11" s="3">
        <v>200</v>
      </c>
      <c r="M11" s="3">
        <v>93562</v>
      </c>
      <c r="N11" s="5">
        <v>44930</v>
      </c>
      <c r="O11" s="5">
        <v>7610</v>
      </c>
      <c r="P11" s="26">
        <v>1.872E-4</v>
      </c>
      <c r="R11" s="2">
        <v>3</v>
      </c>
      <c r="S11" s="5">
        <v>2.1380000000000001E-3</v>
      </c>
      <c r="T11" s="3">
        <v>200</v>
      </c>
      <c r="U11" s="3">
        <v>93562</v>
      </c>
      <c r="V11" s="5">
        <v>42680</v>
      </c>
      <c r="W11" s="5">
        <v>7610</v>
      </c>
      <c r="X11" s="26">
        <v>1.518E-4</v>
      </c>
    </row>
    <row r="12" spans="1:24" x14ac:dyDescent="0.2">
      <c r="A12" s="1">
        <v>4.8959999999999997E-4</v>
      </c>
      <c r="B12" s="2">
        <v>3.5</v>
      </c>
      <c r="C12" s="5">
        <v>4.1310000000000001E-4</v>
      </c>
      <c r="D12" s="3">
        <v>200</v>
      </c>
      <c r="E12" s="3">
        <v>484179</v>
      </c>
      <c r="F12" s="68">
        <v>32180</v>
      </c>
      <c r="G12" s="5">
        <v>3095</v>
      </c>
      <c r="H12" s="26">
        <v>1.008E-4</v>
      </c>
      <c r="J12" s="2">
        <v>3.5</v>
      </c>
      <c r="K12" s="5">
        <v>4.1310000000000001E-4</v>
      </c>
      <c r="L12" s="3">
        <v>200</v>
      </c>
      <c r="M12" s="3">
        <v>484179</v>
      </c>
      <c r="N12" s="5">
        <v>22740</v>
      </c>
      <c r="O12" s="5">
        <v>3095</v>
      </c>
      <c r="P12" s="26">
        <v>7.7650000000000004E-5</v>
      </c>
      <c r="R12" s="2">
        <v>3.5</v>
      </c>
      <c r="S12" s="5">
        <v>4.1310000000000001E-4</v>
      </c>
      <c r="T12" s="3">
        <v>200</v>
      </c>
      <c r="U12" s="3">
        <v>484179</v>
      </c>
      <c r="V12" s="5">
        <v>20490</v>
      </c>
      <c r="W12" s="5">
        <v>3095</v>
      </c>
      <c r="X12" s="26">
        <v>6.6970000000000004E-5</v>
      </c>
    </row>
    <row r="13" spans="1:24" x14ac:dyDescent="0.2">
      <c r="A13" s="1">
        <v>7.9729999999999997E-5</v>
      </c>
      <c r="B13" s="2">
        <v>4</v>
      </c>
      <c r="C13" s="5">
        <v>7.2559999999999996E-5</v>
      </c>
      <c r="D13" s="3">
        <v>200</v>
      </c>
      <c r="E13" s="3">
        <v>2756175</v>
      </c>
      <c r="F13" s="68">
        <v>22210</v>
      </c>
      <c r="G13" s="5">
        <v>1030</v>
      </c>
      <c r="H13" s="26">
        <v>7.4599999999999997E-5</v>
      </c>
      <c r="J13" s="2">
        <v>4</v>
      </c>
      <c r="K13" s="5">
        <v>7.2559999999999996E-5</v>
      </c>
      <c r="L13" s="3">
        <v>200</v>
      </c>
      <c r="M13" s="3">
        <v>2756175</v>
      </c>
      <c r="N13" s="5">
        <v>12770</v>
      </c>
      <c r="O13" s="5">
        <v>1030</v>
      </c>
      <c r="P13" s="26">
        <v>5.9689999999999999E-5</v>
      </c>
      <c r="R13" s="2">
        <v>4</v>
      </c>
      <c r="S13" s="5">
        <v>7.2559999999999996E-5</v>
      </c>
      <c r="T13" s="3">
        <v>200</v>
      </c>
      <c r="U13" s="3">
        <v>2756175</v>
      </c>
      <c r="V13" s="5">
        <v>10520</v>
      </c>
      <c r="W13" s="5">
        <v>1030</v>
      </c>
      <c r="X13" s="26">
        <v>4.7889999999999997E-5</v>
      </c>
    </row>
    <row r="14" spans="1:24" ht="15" thickBot="1" x14ac:dyDescent="0.25">
      <c r="A14" s="1">
        <v>8.3960000000000006E-6</v>
      </c>
      <c r="B14" s="6">
        <v>4.5</v>
      </c>
      <c r="C14" s="7">
        <v>8.2320000000000001E-6</v>
      </c>
      <c r="D14" s="8">
        <v>200</v>
      </c>
      <c r="E14" s="8">
        <v>24294389</v>
      </c>
      <c r="F14" s="69">
        <v>18650</v>
      </c>
      <c r="G14" s="7">
        <v>272.39999999999998</v>
      </c>
      <c r="H14" s="27">
        <v>4.5599999999999997E-5</v>
      </c>
      <c r="J14" s="6">
        <v>4.5</v>
      </c>
      <c r="K14" s="7">
        <v>8.2320000000000001E-6</v>
      </c>
      <c r="L14" s="8">
        <v>200</v>
      </c>
      <c r="M14" s="8">
        <v>24294389</v>
      </c>
      <c r="N14" s="7">
        <v>9214</v>
      </c>
      <c r="O14" s="7">
        <v>272.39999999999998</v>
      </c>
      <c r="P14" s="27">
        <v>3.6069999999999999E-5</v>
      </c>
      <c r="R14" s="6">
        <v>4.5</v>
      </c>
      <c r="S14" s="7">
        <v>8.2320000000000001E-6</v>
      </c>
      <c r="T14" s="8">
        <v>200</v>
      </c>
      <c r="U14" s="8">
        <v>24294389</v>
      </c>
      <c r="V14" s="7">
        <v>6966</v>
      </c>
      <c r="W14" s="7">
        <v>272.39999999999998</v>
      </c>
      <c r="X14" s="27">
        <v>3.7910000000000001E-5</v>
      </c>
    </row>
    <row r="18" spans="1:32" x14ac:dyDescent="0.2">
      <c r="A18" s="30" t="s">
        <v>48</v>
      </c>
      <c r="B18" s="30" t="s">
        <v>48</v>
      </c>
      <c r="C18" s="30"/>
      <c r="D18" s="30"/>
      <c r="E18" s="30"/>
      <c r="F18" s="30"/>
      <c r="G18" s="30"/>
      <c r="H18" s="30"/>
      <c r="J18" s="30" t="s">
        <v>48</v>
      </c>
      <c r="K18" s="30"/>
      <c r="L18" s="30"/>
      <c r="M18" s="30"/>
      <c r="N18" s="30"/>
      <c r="O18" s="30"/>
      <c r="P18" s="30"/>
      <c r="R18" s="30" t="s">
        <v>48</v>
      </c>
      <c r="S18" s="30"/>
      <c r="T18" s="30"/>
      <c r="U18" s="30"/>
      <c r="V18" s="30"/>
      <c r="W18" s="30"/>
      <c r="X18" s="30"/>
      <c r="Z18" s="30" t="s">
        <v>48</v>
      </c>
      <c r="AA18" s="30"/>
      <c r="AB18" s="30"/>
      <c r="AC18" s="30"/>
      <c r="AD18" s="30"/>
      <c r="AE18" s="30"/>
      <c r="AF18" s="30"/>
    </row>
    <row r="19" spans="1:32" ht="15" thickBot="1" x14ac:dyDescent="0.25">
      <c r="A19" t="s">
        <v>14</v>
      </c>
      <c r="B19" s="30" t="s">
        <v>45</v>
      </c>
      <c r="C19" s="30"/>
      <c r="D19" s="30"/>
      <c r="E19" s="30"/>
      <c r="F19" s="30"/>
      <c r="G19" s="30"/>
      <c r="H19" s="30"/>
      <c r="J19" s="30" t="s">
        <v>46</v>
      </c>
      <c r="K19" s="30"/>
      <c r="L19" s="30"/>
      <c r="M19" s="30"/>
      <c r="N19" s="30"/>
      <c r="O19" s="30"/>
      <c r="P19" s="30"/>
      <c r="R19" s="30" t="s">
        <v>47</v>
      </c>
      <c r="S19" s="30"/>
      <c r="T19" s="30"/>
      <c r="U19" s="30"/>
      <c r="V19" s="30"/>
      <c r="W19" s="30"/>
      <c r="X19" s="30"/>
      <c r="Z19" s="30" t="s">
        <v>128</v>
      </c>
      <c r="AA19" s="30"/>
      <c r="AB19" s="30"/>
      <c r="AC19" s="30"/>
      <c r="AD19" s="30"/>
      <c r="AE19" s="30"/>
      <c r="AF19" s="30"/>
    </row>
    <row r="20" spans="1:32" x14ac:dyDescent="0.2">
      <c r="B20" s="16" t="s">
        <v>4</v>
      </c>
      <c r="C20" s="17" t="s">
        <v>1</v>
      </c>
      <c r="D20" s="17" t="s">
        <v>2</v>
      </c>
      <c r="E20" s="17" t="s">
        <v>3</v>
      </c>
      <c r="F20" s="17" t="s">
        <v>37</v>
      </c>
      <c r="G20" s="17" t="s">
        <v>38</v>
      </c>
      <c r="H20" s="18" t="s">
        <v>39</v>
      </c>
      <c r="J20" s="16" t="s">
        <v>4</v>
      </c>
      <c r="K20" s="17" t="s">
        <v>1</v>
      </c>
      <c r="L20" s="17" t="s">
        <v>2</v>
      </c>
      <c r="M20" s="17" t="s">
        <v>3</v>
      </c>
      <c r="N20" s="17" t="s">
        <v>37</v>
      </c>
      <c r="O20" s="17" t="s">
        <v>38</v>
      </c>
      <c r="P20" s="18" t="s">
        <v>39</v>
      </c>
      <c r="R20" s="16" t="s">
        <v>4</v>
      </c>
      <c r="S20" s="17" t="s">
        <v>1</v>
      </c>
      <c r="T20" s="17" t="s">
        <v>2</v>
      </c>
      <c r="U20" s="17" t="s">
        <v>3</v>
      </c>
      <c r="V20" s="17" t="s">
        <v>37</v>
      </c>
      <c r="W20" s="17" t="s">
        <v>38</v>
      </c>
      <c r="X20" s="18" t="s">
        <v>39</v>
      </c>
      <c r="Z20" s="16" t="s">
        <v>4</v>
      </c>
      <c r="AA20" s="17" t="s">
        <v>1</v>
      </c>
      <c r="AB20" s="17" t="s">
        <v>2</v>
      </c>
      <c r="AC20" s="17" t="s">
        <v>3</v>
      </c>
      <c r="AD20" s="17" t="s">
        <v>37</v>
      </c>
      <c r="AE20" s="17" t="s">
        <v>38</v>
      </c>
      <c r="AF20" s="18" t="s">
        <v>39</v>
      </c>
    </row>
    <row r="21" spans="1:32" x14ac:dyDescent="0.2">
      <c r="A21" s="1">
        <v>0.63290000000000002</v>
      </c>
      <c r="B21" s="46">
        <v>0</v>
      </c>
      <c r="C21" s="5">
        <v>0.70489999999999997</v>
      </c>
      <c r="D21" s="3">
        <v>7049</v>
      </c>
      <c r="E21" s="3">
        <v>10000</v>
      </c>
      <c r="F21" s="68">
        <v>39780</v>
      </c>
      <c r="G21" s="5">
        <v>9791</v>
      </c>
      <c r="H21" s="26">
        <v>5.2039999999999996E-4</v>
      </c>
      <c r="J21" s="46">
        <v>0</v>
      </c>
      <c r="K21" s="5">
        <v>0.70489999999999997</v>
      </c>
      <c r="L21" s="3">
        <v>7049</v>
      </c>
      <c r="M21" s="3">
        <v>10000</v>
      </c>
      <c r="N21" s="5">
        <v>38420</v>
      </c>
      <c r="O21" s="5">
        <v>9791</v>
      </c>
      <c r="P21" s="26">
        <v>4.217E-4</v>
      </c>
      <c r="R21" s="46">
        <v>0</v>
      </c>
      <c r="S21" s="5">
        <v>0.70489999999999997</v>
      </c>
      <c r="T21" s="3">
        <v>7049</v>
      </c>
      <c r="U21" s="3">
        <v>10000</v>
      </c>
      <c r="V21" s="5">
        <v>36890</v>
      </c>
      <c r="W21" s="5">
        <v>9791</v>
      </c>
      <c r="X21" s="26">
        <v>3.1270000000000001E-4</v>
      </c>
      <c r="Z21" s="2">
        <v>0</v>
      </c>
      <c r="AA21" s="5">
        <v>0.70489999999999997</v>
      </c>
      <c r="AB21" s="3">
        <v>7049</v>
      </c>
      <c r="AC21" s="3">
        <v>10000</v>
      </c>
      <c r="AD21" s="5">
        <v>36650</v>
      </c>
      <c r="AE21" s="5">
        <v>9791</v>
      </c>
      <c r="AF21" s="26">
        <v>1.37E-4</v>
      </c>
    </row>
    <row r="22" spans="1:32" x14ac:dyDescent="0.2">
      <c r="A22" s="1">
        <v>0.4975</v>
      </c>
      <c r="B22" s="46">
        <v>0.5</v>
      </c>
      <c r="C22" s="5">
        <v>0.56820000000000004</v>
      </c>
      <c r="D22" s="3">
        <v>5682</v>
      </c>
      <c r="E22" s="3">
        <v>10000</v>
      </c>
      <c r="F22" s="68">
        <v>37320</v>
      </c>
      <c r="G22" s="5">
        <v>9072</v>
      </c>
      <c r="H22" s="26">
        <v>4.9120000000000001E-4</v>
      </c>
      <c r="J22" s="46">
        <v>0.5</v>
      </c>
      <c r="K22" s="5">
        <v>0.56820000000000004</v>
      </c>
      <c r="L22" s="3">
        <v>5682</v>
      </c>
      <c r="M22" s="3">
        <v>10000</v>
      </c>
      <c r="N22" s="5">
        <v>35950</v>
      </c>
      <c r="O22" s="5">
        <v>9072</v>
      </c>
      <c r="P22" s="26">
        <v>1.247E-4</v>
      </c>
      <c r="R22" s="46">
        <v>0.5</v>
      </c>
      <c r="S22" s="5">
        <v>0.56820000000000004</v>
      </c>
      <c r="T22" s="3">
        <v>5682</v>
      </c>
      <c r="U22" s="3">
        <v>10000</v>
      </c>
      <c r="V22" s="5">
        <v>34450</v>
      </c>
      <c r="W22" s="5">
        <v>9072</v>
      </c>
      <c r="X22" s="26">
        <v>1.281E-4</v>
      </c>
      <c r="Z22" s="2">
        <v>0.5</v>
      </c>
      <c r="AA22" s="5">
        <v>0.56820000000000004</v>
      </c>
      <c r="AB22" s="3">
        <v>5682</v>
      </c>
      <c r="AC22" s="3">
        <v>10000</v>
      </c>
      <c r="AD22" s="5">
        <v>34220</v>
      </c>
      <c r="AE22" s="5">
        <v>9072</v>
      </c>
      <c r="AF22" s="26">
        <v>1.15E-4</v>
      </c>
    </row>
    <row r="23" spans="1:32" x14ac:dyDescent="0.2">
      <c r="A23" s="1">
        <v>0.37040000000000001</v>
      </c>
      <c r="B23" s="46">
        <v>1</v>
      </c>
      <c r="C23" s="5">
        <v>0.4224</v>
      </c>
      <c r="D23" s="3">
        <v>4224</v>
      </c>
      <c r="E23" s="3">
        <v>10000</v>
      </c>
      <c r="F23" s="68">
        <v>33180</v>
      </c>
      <c r="G23" s="5">
        <v>7854</v>
      </c>
      <c r="H23" s="26">
        <v>1.383E-4</v>
      </c>
      <c r="J23" s="46">
        <v>1</v>
      </c>
      <c r="K23" s="5">
        <v>0.4224</v>
      </c>
      <c r="L23" s="3">
        <v>4224</v>
      </c>
      <c r="M23" s="3">
        <v>10000</v>
      </c>
      <c r="N23" s="5">
        <v>31820</v>
      </c>
      <c r="O23" s="5">
        <v>7854</v>
      </c>
      <c r="P23" s="26">
        <v>1.106E-4</v>
      </c>
      <c r="R23" s="46">
        <v>1</v>
      </c>
      <c r="S23" s="5">
        <v>0.4224</v>
      </c>
      <c r="T23" s="3">
        <v>4224</v>
      </c>
      <c r="U23" s="3">
        <v>10000</v>
      </c>
      <c r="V23" s="5">
        <v>30300</v>
      </c>
      <c r="W23" s="5">
        <v>7854</v>
      </c>
      <c r="X23" s="26">
        <v>1.3999999999999999E-4</v>
      </c>
      <c r="Z23" s="2">
        <v>1</v>
      </c>
      <c r="AA23" s="5">
        <v>0.4224</v>
      </c>
      <c r="AB23" s="3">
        <v>4224</v>
      </c>
      <c r="AC23" s="3">
        <v>10000</v>
      </c>
      <c r="AD23" s="5">
        <v>30060</v>
      </c>
      <c r="AE23" s="5">
        <v>7854</v>
      </c>
      <c r="AF23" s="26">
        <v>1.003E-4</v>
      </c>
    </row>
    <row r="24" spans="1:32" x14ac:dyDescent="0.2">
      <c r="A24" s="1">
        <v>0.2445</v>
      </c>
      <c r="B24" s="46">
        <v>1.5</v>
      </c>
      <c r="C24" s="5">
        <v>0.26889999999999997</v>
      </c>
      <c r="D24" s="3">
        <v>2689</v>
      </c>
      <c r="E24" s="3">
        <v>10000</v>
      </c>
      <c r="F24" s="68">
        <v>27700</v>
      </c>
      <c r="G24" s="5">
        <v>6251</v>
      </c>
      <c r="H24" s="26">
        <v>9.6299999999999996E-5</v>
      </c>
      <c r="J24" s="46">
        <v>1.5</v>
      </c>
      <c r="K24" s="5">
        <v>0.26889999999999997</v>
      </c>
      <c r="L24" s="3">
        <v>2689</v>
      </c>
      <c r="M24" s="3">
        <v>10000</v>
      </c>
      <c r="N24" s="5">
        <v>26340</v>
      </c>
      <c r="O24" s="5">
        <v>6251</v>
      </c>
      <c r="P24" s="26">
        <v>1.428E-4</v>
      </c>
      <c r="R24" s="46">
        <v>1.5</v>
      </c>
      <c r="S24" s="5">
        <v>0.26889999999999997</v>
      </c>
      <c r="T24" s="3">
        <v>2689</v>
      </c>
      <c r="U24" s="3">
        <v>10000</v>
      </c>
      <c r="V24" s="5">
        <v>24830</v>
      </c>
      <c r="W24" s="5">
        <v>6251</v>
      </c>
      <c r="X24" s="26">
        <v>1.026E-4</v>
      </c>
      <c r="Z24" s="2">
        <v>1.5</v>
      </c>
      <c r="AA24" s="5">
        <v>0.26889999999999997</v>
      </c>
      <c r="AB24" s="3">
        <v>2689</v>
      </c>
      <c r="AC24" s="3">
        <v>10000</v>
      </c>
      <c r="AD24" s="5">
        <v>24590</v>
      </c>
      <c r="AE24" s="5">
        <v>6251</v>
      </c>
      <c r="AF24" s="26">
        <v>8.1799999999999996E-5</v>
      </c>
    </row>
    <row r="25" spans="1:32" x14ac:dyDescent="0.2">
      <c r="A25" s="1">
        <v>0.1447</v>
      </c>
      <c r="B25" s="46">
        <v>2</v>
      </c>
      <c r="C25" s="5">
        <v>0.14879999999999999</v>
      </c>
      <c r="D25" s="3">
        <v>1488</v>
      </c>
      <c r="E25" s="3">
        <v>10000</v>
      </c>
      <c r="F25" s="68">
        <v>22220</v>
      </c>
      <c r="G25" s="5">
        <v>4637</v>
      </c>
      <c r="H25" s="26">
        <v>7.5300000000000001E-5</v>
      </c>
      <c r="J25" s="46">
        <v>2</v>
      </c>
      <c r="K25" s="5">
        <v>0.14879999999999999</v>
      </c>
      <c r="L25" s="3">
        <v>1488</v>
      </c>
      <c r="M25" s="3">
        <v>10000</v>
      </c>
      <c r="N25" s="5">
        <v>20860</v>
      </c>
      <c r="O25" s="5">
        <v>4637</v>
      </c>
      <c r="P25" s="26">
        <v>2.4840000000000002E-4</v>
      </c>
      <c r="R25" s="46">
        <v>2</v>
      </c>
      <c r="S25" s="5">
        <v>0.14879999999999999</v>
      </c>
      <c r="T25" s="3">
        <v>1488</v>
      </c>
      <c r="U25" s="3">
        <v>10000</v>
      </c>
      <c r="V25" s="5">
        <v>19350</v>
      </c>
      <c r="W25" s="5">
        <v>4637</v>
      </c>
      <c r="X25" s="26">
        <v>2.6400000000000002E-4</v>
      </c>
      <c r="Z25" s="2">
        <v>2</v>
      </c>
      <c r="AA25" s="5">
        <v>0.14879999999999999</v>
      </c>
      <c r="AB25" s="3">
        <v>1488</v>
      </c>
      <c r="AC25" s="3">
        <v>10000</v>
      </c>
      <c r="AD25" s="5">
        <v>19110</v>
      </c>
      <c r="AE25" s="5">
        <v>4637</v>
      </c>
      <c r="AF25" s="26">
        <v>6.3499999999999999E-5</v>
      </c>
    </row>
    <row r="26" spans="1:32" x14ac:dyDescent="0.2">
      <c r="A26" s="1">
        <v>7.3529999999999998E-2</v>
      </c>
      <c r="B26" s="46">
        <v>2.5</v>
      </c>
      <c r="C26" s="5">
        <v>6.8199999999999997E-2</v>
      </c>
      <c r="D26" s="3">
        <v>682</v>
      </c>
      <c r="E26" s="3">
        <v>10000</v>
      </c>
      <c r="F26" s="68">
        <v>16250</v>
      </c>
      <c r="G26" s="5">
        <v>2873</v>
      </c>
      <c r="H26" s="26">
        <v>7.86E-5</v>
      </c>
      <c r="J26" s="46">
        <v>2.5</v>
      </c>
      <c r="K26" s="5">
        <v>6.8199999999999997E-2</v>
      </c>
      <c r="L26" s="3">
        <v>682</v>
      </c>
      <c r="M26" s="3">
        <v>10000</v>
      </c>
      <c r="N26" s="5">
        <v>14890</v>
      </c>
      <c r="O26" s="5">
        <v>2873</v>
      </c>
      <c r="P26" s="26">
        <v>4.7599999999999998E-5</v>
      </c>
      <c r="R26" s="46">
        <v>2.5</v>
      </c>
      <c r="S26" s="5">
        <v>6.8199999999999997E-2</v>
      </c>
      <c r="T26" s="3">
        <v>682</v>
      </c>
      <c r="U26" s="3">
        <v>10000</v>
      </c>
      <c r="V26" s="5">
        <v>13370</v>
      </c>
      <c r="W26" s="5">
        <v>2873</v>
      </c>
      <c r="X26" s="26">
        <v>1.292E-4</v>
      </c>
      <c r="Z26" s="2">
        <v>2.5</v>
      </c>
      <c r="AA26" s="5">
        <v>6.8199999999999997E-2</v>
      </c>
      <c r="AB26" s="3">
        <v>682</v>
      </c>
      <c r="AC26" s="3">
        <v>10000</v>
      </c>
      <c r="AD26" s="5">
        <v>13130</v>
      </c>
      <c r="AE26" s="5">
        <v>2873</v>
      </c>
      <c r="AF26" s="26">
        <v>4.2500000000000003E-5</v>
      </c>
    </row>
    <row r="27" spans="1:32" x14ac:dyDescent="0.2">
      <c r="A27" s="1">
        <v>2.5950000000000001E-2</v>
      </c>
      <c r="B27" s="46">
        <v>3</v>
      </c>
      <c r="C27" s="5">
        <v>2.5100000000000001E-2</v>
      </c>
      <c r="D27" s="3">
        <v>251</v>
      </c>
      <c r="E27" s="3">
        <v>10000</v>
      </c>
      <c r="F27" s="68">
        <v>11550</v>
      </c>
      <c r="G27" s="5">
        <v>1485</v>
      </c>
      <c r="H27" s="26">
        <v>1.1340000000000001E-4</v>
      </c>
      <c r="J27" s="46">
        <v>3</v>
      </c>
      <c r="K27" s="5">
        <v>2.5100000000000001E-2</v>
      </c>
      <c r="L27" s="3">
        <v>251</v>
      </c>
      <c r="M27" s="3">
        <v>10000</v>
      </c>
      <c r="N27" s="5">
        <v>10180</v>
      </c>
      <c r="O27" s="5">
        <v>1485</v>
      </c>
      <c r="P27" s="26">
        <v>9.4199999999999999E-5</v>
      </c>
      <c r="R27" s="46">
        <v>3</v>
      </c>
      <c r="S27" s="5">
        <v>2.5100000000000001E-2</v>
      </c>
      <c r="T27" s="3">
        <v>251</v>
      </c>
      <c r="U27" s="3">
        <v>10000</v>
      </c>
      <c r="V27" s="5">
        <v>8679</v>
      </c>
      <c r="W27" s="5">
        <v>1485</v>
      </c>
      <c r="X27" s="26">
        <v>3.0899999999999999E-5</v>
      </c>
      <c r="Z27" s="2">
        <v>3</v>
      </c>
      <c r="AA27" s="5">
        <v>2.5100000000000001E-2</v>
      </c>
      <c r="AB27" s="3">
        <v>251</v>
      </c>
      <c r="AC27" s="3">
        <v>10000</v>
      </c>
      <c r="AD27" s="5">
        <v>8447</v>
      </c>
      <c r="AE27" s="5">
        <v>1485</v>
      </c>
      <c r="AF27" s="26">
        <v>2.6400000000000001E-5</v>
      </c>
    </row>
    <row r="28" spans="1:32" x14ac:dyDescent="0.2">
      <c r="A28" s="1">
        <v>7.9179999999999997E-3</v>
      </c>
      <c r="B28" s="46">
        <v>3.5</v>
      </c>
      <c r="C28" s="5">
        <v>7.5160000000000001E-3</v>
      </c>
      <c r="D28" s="3">
        <v>200</v>
      </c>
      <c r="E28" s="3">
        <v>26609</v>
      </c>
      <c r="F28" s="68">
        <v>8883</v>
      </c>
      <c r="G28" s="5">
        <v>686.2</v>
      </c>
      <c r="H28" s="26">
        <v>2.7129999999999999E-5</v>
      </c>
      <c r="J28" s="46">
        <v>3.5</v>
      </c>
      <c r="K28" s="5">
        <v>7.5160000000000001E-3</v>
      </c>
      <c r="L28" s="3">
        <v>200</v>
      </c>
      <c r="M28" s="3">
        <v>26609</v>
      </c>
      <c r="N28" s="5">
        <v>7519</v>
      </c>
      <c r="O28" s="5">
        <v>686.2</v>
      </c>
      <c r="P28" s="26">
        <v>7.5049999999999995E-5</v>
      </c>
      <c r="R28" s="46">
        <v>3.5</v>
      </c>
      <c r="S28" s="5">
        <v>7.5160000000000001E-3</v>
      </c>
      <c r="T28" s="3">
        <v>200</v>
      </c>
      <c r="U28" s="3">
        <v>26609</v>
      </c>
      <c r="V28" s="5">
        <v>6007</v>
      </c>
      <c r="W28" s="5">
        <v>686.2</v>
      </c>
      <c r="X28" s="26">
        <v>7.6139999999999999E-5</v>
      </c>
      <c r="Z28" s="2">
        <v>3.5</v>
      </c>
      <c r="AA28" s="5">
        <v>7.5160000000000001E-3</v>
      </c>
      <c r="AB28" s="3">
        <v>200</v>
      </c>
      <c r="AC28" s="3">
        <v>26609</v>
      </c>
      <c r="AD28" s="5">
        <v>5770</v>
      </c>
      <c r="AE28" s="5">
        <v>686.2</v>
      </c>
      <c r="AF28" s="26">
        <v>1.7249999999999999E-5</v>
      </c>
    </row>
    <row r="29" spans="1:32" x14ac:dyDescent="0.2">
      <c r="A29" s="1">
        <v>2.134E-3</v>
      </c>
      <c r="B29" s="46">
        <v>4</v>
      </c>
      <c r="C29" s="5">
        <v>2.0240000000000002E-3</v>
      </c>
      <c r="D29" s="3">
        <v>200</v>
      </c>
      <c r="E29" s="3">
        <v>98800</v>
      </c>
      <c r="F29" s="68">
        <v>7432</v>
      </c>
      <c r="G29" s="5">
        <v>247.6</v>
      </c>
      <c r="H29" s="26">
        <v>3.3980000000000003E-5</v>
      </c>
      <c r="J29" s="46">
        <v>4</v>
      </c>
      <c r="K29" s="5">
        <v>2.0240000000000002E-3</v>
      </c>
      <c r="L29" s="3">
        <v>200</v>
      </c>
      <c r="M29" s="3">
        <v>98800</v>
      </c>
      <c r="N29" s="5">
        <v>6066</v>
      </c>
      <c r="O29" s="5">
        <v>247.6</v>
      </c>
      <c r="P29" s="26">
        <v>5.4339999999999998E-5</v>
      </c>
      <c r="R29" s="46">
        <v>4</v>
      </c>
      <c r="S29" s="5">
        <v>2.0240000000000002E-3</v>
      </c>
      <c r="T29" s="3">
        <v>200</v>
      </c>
      <c r="U29" s="3">
        <v>98800</v>
      </c>
      <c r="V29" s="5">
        <v>4551</v>
      </c>
      <c r="W29" s="5">
        <v>247.6</v>
      </c>
      <c r="X29" s="26">
        <v>3.803E-5</v>
      </c>
      <c r="Z29" s="2">
        <v>4</v>
      </c>
      <c r="AA29" s="5">
        <v>2.0240000000000002E-3</v>
      </c>
      <c r="AB29" s="3">
        <v>200</v>
      </c>
      <c r="AC29" s="3">
        <v>98800</v>
      </c>
      <c r="AD29" s="5">
        <v>4315</v>
      </c>
      <c r="AE29" s="5">
        <v>247.6</v>
      </c>
      <c r="AF29" s="26">
        <v>1.207E-5</v>
      </c>
    </row>
    <row r="30" spans="1:32" x14ac:dyDescent="0.2">
      <c r="A30" s="1">
        <v>4.751E-4</v>
      </c>
      <c r="B30" s="46">
        <v>4.5</v>
      </c>
      <c r="C30" s="5">
        <v>3.6069999999999999E-4</v>
      </c>
      <c r="D30" s="3">
        <v>200</v>
      </c>
      <c r="E30" s="3">
        <v>554531</v>
      </c>
      <c r="F30" s="68">
        <v>6866</v>
      </c>
      <c r="G30" s="5">
        <v>74.650000000000006</v>
      </c>
      <c r="H30" s="26">
        <v>3.803E-5</v>
      </c>
      <c r="J30" s="46">
        <v>4.5</v>
      </c>
      <c r="K30" s="5">
        <v>3.6069999999999999E-4</v>
      </c>
      <c r="L30" s="3">
        <v>200</v>
      </c>
      <c r="M30" s="3">
        <v>554531</v>
      </c>
      <c r="N30" s="5">
        <v>5502</v>
      </c>
      <c r="O30" s="5">
        <v>74.650000000000006</v>
      </c>
      <c r="P30" s="26">
        <v>4.5949999999999999E-5</v>
      </c>
      <c r="R30" s="46">
        <v>4.5</v>
      </c>
      <c r="S30" s="5">
        <v>3.6069999999999999E-4</v>
      </c>
      <c r="T30" s="3">
        <v>200</v>
      </c>
      <c r="U30" s="3">
        <v>554531</v>
      </c>
      <c r="V30" s="5">
        <v>3992</v>
      </c>
      <c r="W30" s="5">
        <v>74.650000000000006</v>
      </c>
      <c r="X30" s="26">
        <v>3.96E-5</v>
      </c>
      <c r="Z30" s="2">
        <v>4.5</v>
      </c>
      <c r="AA30" s="5">
        <v>3.6069999999999999E-4</v>
      </c>
      <c r="AB30" s="3">
        <v>200</v>
      </c>
      <c r="AC30" s="3">
        <v>554531</v>
      </c>
      <c r="AD30" s="5">
        <v>3757</v>
      </c>
      <c r="AE30" s="5">
        <v>74.650000000000006</v>
      </c>
      <c r="AF30" s="26">
        <v>1.005E-5</v>
      </c>
    </row>
    <row r="31" spans="1:32" x14ac:dyDescent="0.2">
      <c r="A31" s="1">
        <v>5.3369999999999999E-5</v>
      </c>
      <c r="B31" s="46">
        <v>5</v>
      </c>
      <c r="C31" s="5">
        <v>6.1149999999999996E-5</v>
      </c>
      <c r="D31" s="3">
        <v>200</v>
      </c>
      <c r="E31" s="3">
        <v>3270757</v>
      </c>
      <c r="F31" s="68">
        <v>6688</v>
      </c>
      <c r="G31" s="5">
        <v>18.059999999999999</v>
      </c>
      <c r="H31" s="26">
        <v>2.7350000000000001E-5</v>
      </c>
      <c r="J31" s="46">
        <v>5</v>
      </c>
      <c r="K31" s="5">
        <v>6.1149999999999996E-5</v>
      </c>
      <c r="L31" s="3">
        <v>200</v>
      </c>
      <c r="M31" s="3">
        <v>3270757</v>
      </c>
      <c r="N31" s="5">
        <v>5324</v>
      </c>
      <c r="O31" s="5">
        <v>18.059999999999999</v>
      </c>
      <c r="P31" s="26">
        <v>3.1569999999999998E-5</v>
      </c>
      <c r="R31" s="46">
        <v>5</v>
      </c>
      <c r="S31" s="5">
        <v>6.1149999999999996E-5</v>
      </c>
      <c r="T31" s="3">
        <v>200</v>
      </c>
      <c r="U31" s="3">
        <v>3270757</v>
      </c>
      <c r="V31" s="5">
        <v>3813</v>
      </c>
      <c r="W31" s="5">
        <v>18.059999999999999</v>
      </c>
      <c r="X31" s="26">
        <v>2.8690000000000001E-5</v>
      </c>
      <c r="Z31" s="2">
        <v>5</v>
      </c>
      <c r="AA31" s="5">
        <v>6.1149999999999996E-5</v>
      </c>
      <c r="AB31" s="3">
        <v>200</v>
      </c>
      <c r="AC31" s="3">
        <v>3270757</v>
      </c>
      <c r="AD31" s="5">
        <v>3578</v>
      </c>
      <c r="AE31" s="5">
        <v>18.059999999999999</v>
      </c>
      <c r="AF31" s="26">
        <v>9.3640000000000005E-6</v>
      </c>
    </row>
    <row r="32" spans="1:32" ht="15" thickBot="1" x14ac:dyDescent="0.25">
      <c r="A32" s="1">
        <v>6.2999999999999998E-6</v>
      </c>
      <c r="B32" s="47">
        <v>5.5</v>
      </c>
      <c r="C32" s="7">
        <v>6.8900000000000001E-6</v>
      </c>
      <c r="D32" s="8">
        <v>200</v>
      </c>
      <c r="E32" s="8">
        <v>29027630</v>
      </c>
      <c r="F32" s="69">
        <v>6649</v>
      </c>
      <c r="G32" s="7">
        <v>4.9029999999999996</v>
      </c>
      <c r="H32" s="27">
        <v>2.692E-5</v>
      </c>
      <c r="J32" s="47">
        <v>5.5</v>
      </c>
      <c r="K32" s="7">
        <v>6.8900000000000001E-6</v>
      </c>
      <c r="L32" s="8">
        <v>200</v>
      </c>
      <c r="M32" s="8">
        <v>29027630</v>
      </c>
      <c r="N32" s="7">
        <v>5286</v>
      </c>
      <c r="O32" s="7">
        <v>4.9029999999999996</v>
      </c>
      <c r="P32" s="27">
        <v>2.8240000000000001E-5</v>
      </c>
      <c r="R32" s="47">
        <v>5.5</v>
      </c>
      <c r="S32" s="7">
        <v>6.8900000000000001E-6</v>
      </c>
      <c r="T32" s="8">
        <v>200</v>
      </c>
      <c r="U32" s="8">
        <v>29027630</v>
      </c>
      <c r="V32" s="7">
        <v>3775</v>
      </c>
      <c r="W32" s="7">
        <v>4.9029999999999996</v>
      </c>
      <c r="X32" s="27">
        <v>2.7509999999999999E-5</v>
      </c>
      <c r="Z32" s="6">
        <v>5.5</v>
      </c>
      <c r="AA32" s="7">
        <v>6.8900000000000001E-6</v>
      </c>
      <c r="AB32" s="8">
        <v>200</v>
      </c>
      <c r="AC32" s="8">
        <v>29027630</v>
      </c>
      <c r="AD32" s="7">
        <v>3539</v>
      </c>
      <c r="AE32" s="7">
        <v>4.9029999999999996</v>
      </c>
      <c r="AF32" s="27">
        <v>9.2010000000000005E-6</v>
      </c>
    </row>
    <row r="34" spans="1:39" x14ac:dyDescent="0.2">
      <c r="E34" s="1"/>
      <c r="K34" s="1"/>
      <c r="M34" s="1"/>
      <c r="O34" s="1"/>
    </row>
    <row r="35" spans="1:39" x14ac:dyDescent="0.2">
      <c r="E35" s="1"/>
      <c r="K35" s="1"/>
      <c r="M35" s="1"/>
      <c r="O35" s="1"/>
      <c r="AC35" s="1"/>
      <c r="AI35" s="1"/>
      <c r="AK35" s="1"/>
      <c r="AM35" s="1"/>
    </row>
    <row r="36" spans="1:39" x14ac:dyDescent="0.2">
      <c r="A36" s="30" t="s">
        <v>49</v>
      </c>
      <c r="B36" s="30" t="s">
        <v>49</v>
      </c>
      <c r="C36" s="30"/>
      <c r="D36" s="30"/>
      <c r="E36" s="30"/>
      <c r="F36" s="30"/>
      <c r="G36" s="30"/>
      <c r="H36" s="30"/>
      <c r="J36" s="30" t="s">
        <v>49</v>
      </c>
      <c r="K36" s="30"/>
      <c r="L36" s="30"/>
      <c r="M36" s="30"/>
      <c r="N36" s="30"/>
      <c r="O36" s="30"/>
      <c r="P36" s="30"/>
      <c r="R36" s="30" t="s">
        <v>49</v>
      </c>
      <c r="S36" s="30"/>
      <c r="T36" s="30"/>
      <c r="U36" s="30"/>
      <c r="V36" s="30"/>
      <c r="W36" s="30"/>
      <c r="X36" s="30"/>
      <c r="AC36" s="1"/>
      <c r="AI36" s="1"/>
      <c r="AK36" s="1"/>
      <c r="AM36" s="1"/>
    </row>
    <row r="37" spans="1:39" ht="15" thickBot="1" x14ac:dyDescent="0.25">
      <c r="A37" t="s">
        <v>14</v>
      </c>
      <c r="B37" s="30" t="s">
        <v>44</v>
      </c>
      <c r="C37" s="30"/>
      <c r="D37" s="30"/>
      <c r="E37" s="30"/>
      <c r="F37" s="30"/>
      <c r="G37" s="30"/>
      <c r="H37" s="30"/>
      <c r="J37" s="30" t="s">
        <v>42</v>
      </c>
      <c r="K37" s="30"/>
      <c r="L37" s="30"/>
      <c r="M37" s="30"/>
      <c r="N37" s="30"/>
      <c r="O37" s="30"/>
      <c r="P37" s="30"/>
      <c r="R37" s="30" t="s">
        <v>43</v>
      </c>
      <c r="S37" s="30"/>
      <c r="T37" s="30"/>
      <c r="U37" s="30"/>
      <c r="V37" s="30"/>
      <c r="W37" s="30"/>
      <c r="X37" s="30"/>
      <c r="AC37" s="1"/>
      <c r="AI37" s="1"/>
      <c r="AK37" s="1"/>
      <c r="AM37" s="1"/>
    </row>
    <row r="38" spans="1:39" x14ac:dyDescent="0.2">
      <c r="B38" s="16" t="s">
        <v>4</v>
      </c>
      <c r="C38" s="17" t="s">
        <v>1</v>
      </c>
      <c r="D38" s="17" t="s">
        <v>2</v>
      </c>
      <c r="E38" s="17" t="s">
        <v>3</v>
      </c>
      <c r="F38" s="17" t="s">
        <v>37</v>
      </c>
      <c r="G38" s="17" t="s">
        <v>38</v>
      </c>
      <c r="H38" s="18" t="s">
        <v>39</v>
      </c>
      <c r="J38" s="16" t="s">
        <v>4</v>
      </c>
      <c r="K38" s="17" t="s">
        <v>1</v>
      </c>
      <c r="L38" s="17" t="s">
        <v>2</v>
      </c>
      <c r="M38" s="17" t="s">
        <v>3</v>
      </c>
      <c r="N38" s="17" t="s">
        <v>37</v>
      </c>
      <c r="O38" s="17" t="s">
        <v>38</v>
      </c>
      <c r="P38" s="18" t="s">
        <v>39</v>
      </c>
      <c r="R38" s="16" t="s">
        <v>4</v>
      </c>
      <c r="S38" s="17" t="s">
        <v>1</v>
      </c>
      <c r="T38" s="17" t="s">
        <v>2</v>
      </c>
      <c r="U38" s="17" t="s">
        <v>3</v>
      </c>
      <c r="V38" s="17" t="s">
        <v>37</v>
      </c>
      <c r="W38" s="17" t="s">
        <v>38</v>
      </c>
      <c r="X38" s="18" t="s">
        <v>39</v>
      </c>
      <c r="AC38" s="1"/>
      <c r="AI38" s="1"/>
      <c r="AK38" s="1"/>
      <c r="AM38" s="1"/>
    </row>
    <row r="39" spans="1:39" x14ac:dyDescent="0.2">
      <c r="B39" s="46">
        <v>0</v>
      </c>
      <c r="C39" s="5">
        <v>0.78129999999999999</v>
      </c>
      <c r="D39" s="3">
        <v>7813</v>
      </c>
      <c r="E39" s="3">
        <v>10000</v>
      </c>
      <c r="F39" s="68">
        <v>13020000</v>
      </c>
      <c r="G39" s="5">
        <v>2434000</v>
      </c>
      <c r="H39" s="26">
        <v>4.768E-2</v>
      </c>
      <c r="J39" s="46">
        <v>0</v>
      </c>
      <c r="K39" s="5">
        <v>0.78129999999999999</v>
      </c>
      <c r="L39" s="3">
        <v>7813</v>
      </c>
      <c r="M39" s="3">
        <v>10000</v>
      </c>
      <c r="N39" s="5">
        <v>12990000</v>
      </c>
      <c r="O39" s="5">
        <v>2434000</v>
      </c>
      <c r="P39" s="26">
        <v>6.0519999999999997E-2</v>
      </c>
      <c r="R39" s="46">
        <v>0</v>
      </c>
      <c r="S39" s="5">
        <v>0.78129999999999999</v>
      </c>
      <c r="T39" s="3">
        <v>7813</v>
      </c>
      <c r="U39" s="3">
        <v>10000</v>
      </c>
      <c r="V39" s="5">
        <v>12980000</v>
      </c>
      <c r="W39" s="5">
        <v>2434000</v>
      </c>
      <c r="X39" s="26">
        <v>5.8349999999999999E-2</v>
      </c>
      <c r="AC39" s="1"/>
      <c r="AI39" s="1"/>
      <c r="AK39" s="1"/>
      <c r="AM39" s="1"/>
    </row>
    <row r="40" spans="1:39" x14ac:dyDescent="0.2">
      <c r="B40" s="46">
        <v>0.5</v>
      </c>
      <c r="C40" s="5">
        <v>0.59830000000000005</v>
      </c>
      <c r="D40" s="3">
        <v>5983</v>
      </c>
      <c r="E40" s="3">
        <v>10000</v>
      </c>
      <c r="F40" s="68">
        <v>12810000</v>
      </c>
      <c r="G40" s="5">
        <v>2396000</v>
      </c>
      <c r="H40" s="26">
        <v>7.0870000000000002E-2</v>
      </c>
      <c r="J40" s="46">
        <v>0.5</v>
      </c>
      <c r="K40" s="5">
        <v>0.59830000000000005</v>
      </c>
      <c r="L40" s="3">
        <v>5983</v>
      </c>
      <c r="M40" s="3">
        <v>10000</v>
      </c>
      <c r="N40" s="5">
        <v>12790000</v>
      </c>
      <c r="O40" s="5">
        <v>2396000</v>
      </c>
      <c r="P40" s="26">
        <v>7.0080000000000003E-2</v>
      </c>
      <c r="R40" s="46">
        <v>0.5</v>
      </c>
      <c r="S40" s="5">
        <v>0.59830000000000005</v>
      </c>
      <c r="T40" s="3">
        <v>5983</v>
      </c>
      <c r="U40" s="3">
        <v>10000</v>
      </c>
      <c r="V40" s="5">
        <v>12780000</v>
      </c>
      <c r="W40" s="5">
        <v>2396000</v>
      </c>
      <c r="X40" s="26">
        <v>7.8100000000000003E-2</v>
      </c>
      <c r="AC40" s="1"/>
      <c r="AI40" s="1"/>
      <c r="AK40" s="1"/>
      <c r="AM40" s="1"/>
    </row>
    <row r="41" spans="1:39" x14ac:dyDescent="0.2">
      <c r="A41" s="1">
        <v>0.40489999999999998</v>
      </c>
      <c r="B41" s="46">
        <v>1</v>
      </c>
      <c r="C41" s="5">
        <v>0.38450000000000001</v>
      </c>
      <c r="D41" s="3">
        <v>3845</v>
      </c>
      <c r="E41" s="3">
        <v>10000</v>
      </c>
      <c r="F41" s="68">
        <v>12130000</v>
      </c>
      <c r="G41" s="5">
        <v>2268000</v>
      </c>
      <c r="H41" s="26">
        <v>4.2099999999999999E-2</v>
      </c>
      <c r="J41" s="46">
        <v>1</v>
      </c>
      <c r="K41" s="5">
        <v>0.38450000000000001</v>
      </c>
      <c r="L41" s="3">
        <v>3845</v>
      </c>
      <c r="M41" s="3">
        <v>10000</v>
      </c>
      <c r="N41" s="5">
        <v>12100000</v>
      </c>
      <c r="O41" s="5">
        <v>2268000</v>
      </c>
      <c r="P41" s="26">
        <v>4.4790000000000003E-2</v>
      </c>
      <c r="R41" s="46">
        <v>1</v>
      </c>
      <c r="S41" s="5">
        <v>0.38450000000000001</v>
      </c>
      <c r="T41" s="3">
        <v>3845</v>
      </c>
      <c r="U41" s="3">
        <v>10000</v>
      </c>
      <c r="V41" s="5">
        <v>12090000</v>
      </c>
      <c r="W41" s="5">
        <v>2268000</v>
      </c>
      <c r="X41" s="26">
        <v>4.6080000000000003E-2</v>
      </c>
      <c r="AC41" s="1"/>
      <c r="AI41" s="1"/>
      <c r="AK41" s="1"/>
      <c r="AM41" s="1"/>
    </row>
    <row r="42" spans="1:39" x14ac:dyDescent="0.2">
      <c r="A42" s="1">
        <v>0.17730000000000001</v>
      </c>
      <c r="B42" s="46">
        <v>1.5</v>
      </c>
      <c r="C42" s="5">
        <v>0.18090000000000001</v>
      </c>
      <c r="D42" s="3">
        <v>1809</v>
      </c>
      <c r="E42" s="3">
        <v>10000</v>
      </c>
      <c r="F42" s="68">
        <v>10720000</v>
      </c>
      <c r="G42" s="5">
        <v>2004000</v>
      </c>
      <c r="H42" s="26">
        <v>3.338E-2</v>
      </c>
      <c r="J42" s="46">
        <v>1.5</v>
      </c>
      <c r="K42" s="5">
        <v>0.18090000000000001</v>
      </c>
      <c r="L42" s="3">
        <v>1809</v>
      </c>
      <c r="M42" s="3">
        <v>10000</v>
      </c>
      <c r="N42" s="5">
        <v>10700000</v>
      </c>
      <c r="O42" s="5">
        <v>2004000</v>
      </c>
      <c r="P42" s="26">
        <v>3.6799999999999999E-2</v>
      </c>
      <c r="R42" s="46">
        <v>1.5</v>
      </c>
      <c r="S42" s="5">
        <v>0.18090000000000001</v>
      </c>
      <c r="T42" s="3">
        <v>1809</v>
      </c>
      <c r="U42" s="3">
        <v>10000</v>
      </c>
      <c r="V42" s="5">
        <v>10680000</v>
      </c>
      <c r="W42" s="5">
        <v>2004000</v>
      </c>
      <c r="X42" s="26">
        <v>3.4619999999999998E-2</v>
      </c>
      <c r="AC42" s="1"/>
      <c r="AI42" s="1"/>
      <c r="AK42" s="1"/>
      <c r="AM42" s="1"/>
    </row>
    <row r="43" spans="1:39" x14ac:dyDescent="0.2">
      <c r="A43" s="1">
        <v>5.7439999999999998E-2</v>
      </c>
      <c r="B43" s="46">
        <v>2</v>
      </c>
      <c r="C43" s="5">
        <v>6.5600000000000006E-2</v>
      </c>
      <c r="D43" s="3">
        <v>656</v>
      </c>
      <c r="E43" s="3">
        <v>10000</v>
      </c>
      <c r="F43" s="68">
        <v>8365000</v>
      </c>
      <c r="G43" s="5">
        <v>1564000</v>
      </c>
      <c r="H43" s="26">
        <v>2.3380000000000001E-2</v>
      </c>
      <c r="J43" s="46">
        <v>2</v>
      </c>
      <c r="K43" s="5">
        <v>6.5600000000000006E-2</v>
      </c>
      <c r="L43" s="3">
        <v>656</v>
      </c>
      <c r="M43" s="3">
        <v>10000</v>
      </c>
      <c r="N43" s="5">
        <v>8342000</v>
      </c>
      <c r="O43" s="5">
        <v>1564000</v>
      </c>
      <c r="P43" s="26">
        <v>2.5080000000000002E-2</v>
      </c>
      <c r="R43" s="46">
        <v>2</v>
      </c>
      <c r="S43" s="5">
        <v>6.5600000000000006E-2</v>
      </c>
      <c r="T43" s="3">
        <v>656</v>
      </c>
      <c r="U43" s="3">
        <v>10000</v>
      </c>
      <c r="V43" s="5">
        <v>8331000</v>
      </c>
      <c r="W43" s="5">
        <v>1564000</v>
      </c>
      <c r="X43" s="26">
        <v>2.63E-2</v>
      </c>
      <c r="AC43" s="1"/>
      <c r="AI43" s="1"/>
      <c r="AK43" s="1"/>
      <c r="AM43" s="1"/>
    </row>
    <row r="44" spans="1:39" x14ac:dyDescent="0.2">
      <c r="A44" s="1">
        <v>1.4999999999999999E-2</v>
      </c>
      <c r="B44" s="46">
        <v>2.5</v>
      </c>
      <c r="C44" s="5">
        <v>1.414E-2</v>
      </c>
      <c r="D44" s="3">
        <v>200</v>
      </c>
      <c r="E44" s="3">
        <v>14142</v>
      </c>
      <c r="F44" s="68">
        <v>5550000</v>
      </c>
      <c r="G44" s="5">
        <v>1035000</v>
      </c>
      <c r="H44" s="26">
        <v>1.427E-2</v>
      </c>
      <c r="J44" s="46">
        <v>2.5</v>
      </c>
      <c r="K44" s="5">
        <v>1.414E-2</v>
      </c>
      <c r="L44" s="3">
        <v>200</v>
      </c>
      <c r="M44" s="3">
        <v>14142</v>
      </c>
      <c r="N44" s="5">
        <v>5527000</v>
      </c>
      <c r="O44" s="5">
        <v>1035000</v>
      </c>
      <c r="P44" s="26">
        <v>1.753E-2</v>
      </c>
      <c r="R44" s="46">
        <v>2.5</v>
      </c>
      <c r="S44" s="5">
        <v>1.414E-2</v>
      </c>
      <c r="T44" s="3">
        <v>200</v>
      </c>
      <c r="U44" s="3">
        <v>14142</v>
      </c>
      <c r="V44" s="5">
        <v>5516000</v>
      </c>
      <c r="W44" s="5">
        <v>1035000</v>
      </c>
      <c r="X44" s="26">
        <v>1.7170000000000001E-2</v>
      </c>
      <c r="AC44" s="1"/>
      <c r="AI44" s="1"/>
      <c r="AK44" s="1"/>
      <c r="AM44" s="1"/>
    </row>
    <row r="45" spans="1:39" x14ac:dyDescent="0.2">
      <c r="A45" s="1">
        <v>2.1429999999999999E-3</v>
      </c>
      <c r="B45" s="46">
        <v>3</v>
      </c>
      <c r="C45" s="5">
        <v>2.3640000000000002E-3</v>
      </c>
      <c r="D45" s="3">
        <v>200</v>
      </c>
      <c r="E45" s="3">
        <v>84616</v>
      </c>
      <c r="F45" s="68">
        <v>2827000</v>
      </c>
      <c r="G45" s="5">
        <v>522400</v>
      </c>
      <c r="H45" s="26">
        <v>7.5680000000000001E-3</v>
      </c>
      <c r="J45" s="46">
        <v>3</v>
      </c>
      <c r="K45" s="5">
        <v>2.3640000000000002E-3</v>
      </c>
      <c r="L45" s="3">
        <v>200</v>
      </c>
      <c r="M45" s="3">
        <v>84616</v>
      </c>
      <c r="N45" s="5">
        <v>2804000</v>
      </c>
      <c r="O45" s="5">
        <v>522400</v>
      </c>
      <c r="P45" s="26">
        <v>8.7530000000000004E-3</v>
      </c>
      <c r="R45" s="46">
        <v>3</v>
      </c>
      <c r="S45" s="5">
        <v>2.3640000000000002E-3</v>
      </c>
      <c r="T45" s="3">
        <v>200</v>
      </c>
      <c r="U45" s="3">
        <v>84616</v>
      </c>
      <c r="V45" s="5">
        <v>2793000</v>
      </c>
      <c r="W45" s="5">
        <v>522400</v>
      </c>
      <c r="X45" s="26">
        <v>8.7100000000000007E-3</v>
      </c>
      <c r="AC45" s="1"/>
      <c r="AI45" s="1"/>
      <c r="AK45" s="1"/>
      <c r="AM45" s="1"/>
    </row>
    <row r="46" spans="1:39" x14ac:dyDescent="0.2">
      <c r="A46" s="1">
        <v>1.9819999999999999E-4</v>
      </c>
      <c r="B46" s="46">
        <v>3.5</v>
      </c>
      <c r="C46" s="5">
        <v>2.6479999999999999E-4</v>
      </c>
      <c r="D46" s="3">
        <v>200</v>
      </c>
      <c r="E46" s="3">
        <v>755176</v>
      </c>
      <c r="F46" s="68">
        <v>1104000</v>
      </c>
      <c r="G46" s="5">
        <v>196700</v>
      </c>
      <c r="H46" s="26">
        <v>2.8600000000000001E-3</v>
      </c>
      <c r="J46" s="46">
        <v>3.5</v>
      </c>
      <c r="K46" s="5">
        <v>2.6479999999999999E-4</v>
      </c>
      <c r="L46" s="3">
        <v>200</v>
      </c>
      <c r="M46" s="3">
        <v>755176</v>
      </c>
      <c r="N46" s="5">
        <v>1081000</v>
      </c>
      <c r="O46" s="5">
        <v>196700</v>
      </c>
      <c r="P46" s="26">
        <v>3.2750000000000001E-3</v>
      </c>
      <c r="R46" s="46">
        <v>3.5</v>
      </c>
      <c r="S46" s="5">
        <v>2.6479999999999999E-4</v>
      </c>
      <c r="T46" s="3">
        <v>200</v>
      </c>
      <c r="U46" s="3">
        <v>755176</v>
      </c>
      <c r="V46" s="5">
        <v>1070000</v>
      </c>
      <c r="W46" s="5">
        <v>196700</v>
      </c>
      <c r="X46" s="26">
        <v>3.2940000000000001E-3</v>
      </c>
      <c r="AC46" s="1"/>
      <c r="AI46" s="1"/>
      <c r="AK46" s="1"/>
      <c r="AM46" s="1"/>
    </row>
    <row r="47" spans="1:39" x14ac:dyDescent="0.2">
      <c r="B47" s="46">
        <v>4</v>
      </c>
      <c r="C47" s="5">
        <v>1.454E-5</v>
      </c>
      <c r="D47" s="3">
        <v>200</v>
      </c>
      <c r="E47" s="3">
        <v>13757852</v>
      </c>
      <c r="F47" s="68">
        <v>340400</v>
      </c>
      <c r="G47" s="5">
        <v>51410</v>
      </c>
      <c r="H47" s="26">
        <v>8.206E-4</v>
      </c>
      <c r="J47" s="46">
        <v>4</v>
      </c>
      <c r="K47" s="5">
        <v>1.454E-5</v>
      </c>
      <c r="L47" s="3">
        <v>200</v>
      </c>
      <c r="M47" s="3">
        <v>13757852</v>
      </c>
      <c r="N47" s="5">
        <v>317900</v>
      </c>
      <c r="O47" s="5">
        <v>51410</v>
      </c>
      <c r="P47" s="26">
        <v>8.9959999999999997E-4</v>
      </c>
      <c r="R47" s="46">
        <v>4</v>
      </c>
      <c r="S47" s="5">
        <v>1.454E-5</v>
      </c>
      <c r="T47" s="3">
        <v>200</v>
      </c>
      <c r="U47" s="3">
        <v>13757852</v>
      </c>
      <c r="V47" s="5">
        <v>306700</v>
      </c>
      <c r="W47" s="5">
        <v>51410</v>
      </c>
      <c r="X47" s="26">
        <v>9.0180000000000002E-4</v>
      </c>
    </row>
    <row r="48" spans="1:39" ht="15" thickBot="1" x14ac:dyDescent="0.25">
      <c r="B48" s="47">
        <v>4.5</v>
      </c>
      <c r="C48" s="7">
        <v>7.1999999999999999E-7</v>
      </c>
      <c r="D48" s="8">
        <v>36</v>
      </c>
      <c r="E48" s="8">
        <v>50000000</v>
      </c>
      <c r="F48" s="69">
        <v>118400</v>
      </c>
      <c r="G48" s="7">
        <v>8769</v>
      </c>
      <c r="H48" s="27">
        <v>2.0939999999999999E-4</v>
      </c>
      <c r="J48" s="47">
        <v>4.5</v>
      </c>
      <c r="K48" s="7">
        <v>7.1999999999999999E-7</v>
      </c>
      <c r="L48" s="8">
        <v>36</v>
      </c>
      <c r="M48" s="8">
        <v>50000000</v>
      </c>
      <c r="N48" s="7">
        <v>95930</v>
      </c>
      <c r="O48" s="7">
        <v>8769</v>
      </c>
      <c r="P48" s="27">
        <v>1.8980000000000001E-4</v>
      </c>
      <c r="R48" s="47">
        <v>4.5</v>
      </c>
      <c r="S48" s="7">
        <v>7.1999999999999999E-7</v>
      </c>
      <c r="T48" s="8">
        <v>36</v>
      </c>
      <c r="U48" s="8">
        <v>50000000</v>
      </c>
      <c r="V48" s="7">
        <v>84690</v>
      </c>
      <c r="W48" s="7">
        <v>8769</v>
      </c>
      <c r="X48" s="27">
        <v>1.8909999999999999E-4</v>
      </c>
    </row>
    <row r="49" spans="1:24" x14ac:dyDescent="0.2">
      <c r="B49" s="3"/>
      <c r="C49" s="5"/>
      <c r="D49" s="3"/>
      <c r="E49" s="3"/>
      <c r="F49" s="5"/>
      <c r="G49" s="5"/>
      <c r="H49" s="5"/>
      <c r="J49" s="3"/>
      <c r="K49" s="5"/>
      <c r="L49" s="3"/>
      <c r="M49" s="3"/>
      <c r="N49" s="5"/>
      <c r="O49" s="5"/>
      <c r="P49" s="5"/>
      <c r="R49" s="3"/>
      <c r="S49" s="5"/>
      <c r="T49" s="3"/>
      <c r="U49" s="3"/>
      <c r="V49" s="5"/>
      <c r="W49" s="5"/>
      <c r="X49" s="5"/>
    </row>
    <row r="50" spans="1:24" x14ac:dyDescent="0.2">
      <c r="B50" s="3"/>
      <c r="C50" s="5"/>
      <c r="D50" s="3"/>
      <c r="E50" s="3"/>
      <c r="F50" s="5"/>
      <c r="G50" s="5"/>
      <c r="H50" s="5"/>
      <c r="J50" s="3"/>
      <c r="K50" s="5"/>
      <c r="L50" s="3"/>
      <c r="M50" s="3"/>
      <c r="N50" s="5"/>
      <c r="O50" s="5"/>
      <c r="P50" s="5"/>
      <c r="R50" s="3"/>
      <c r="S50" s="5"/>
      <c r="T50" s="3"/>
      <c r="U50" s="3"/>
      <c r="V50" s="5"/>
      <c r="W50" s="5"/>
      <c r="X50" s="5"/>
    </row>
    <row r="51" spans="1:24" x14ac:dyDescent="0.2">
      <c r="B51" s="3"/>
      <c r="C51" s="5"/>
      <c r="D51" s="3"/>
      <c r="E51" s="3"/>
      <c r="F51" s="5"/>
      <c r="G51" s="5"/>
      <c r="H51" s="5"/>
      <c r="J51" s="3"/>
      <c r="K51" s="5"/>
      <c r="L51" s="3"/>
      <c r="M51" s="3"/>
      <c r="N51" s="5"/>
      <c r="O51" s="5"/>
      <c r="P51" s="5"/>
      <c r="R51" s="3"/>
      <c r="S51" s="5"/>
      <c r="T51" s="3"/>
      <c r="U51" s="3"/>
      <c r="V51" s="5"/>
      <c r="W51" s="5"/>
      <c r="X51" s="5"/>
    </row>
    <row r="52" spans="1:24" x14ac:dyDescent="0.2">
      <c r="A52" s="30" t="s">
        <v>51</v>
      </c>
      <c r="B52" s="30" t="s">
        <v>66</v>
      </c>
      <c r="C52" s="30"/>
      <c r="D52" s="30"/>
      <c r="E52" s="30"/>
      <c r="F52" s="30"/>
      <c r="G52" s="30"/>
      <c r="H52" s="30"/>
      <c r="J52" s="30" t="s">
        <v>66</v>
      </c>
      <c r="K52" s="30"/>
      <c r="L52" s="30"/>
      <c r="M52" s="30"/>
      <c r="N52" s="30"/>
      <c r="O52" s="30"/>
      <c r="P52" s="30"/>
      <c r="R52" s="30" t="s">
        <v>66</v>
      </c>
      <c r="S52" s="30"/>
      <c r="T52" s="30"/>
      <c r="U52" s="30"/>
      <c r="V52" s="30"/>
      <c r="W52" s="30"/>
      <c r="X52" s="30"/>
    </row>
    <row r="53" spans="1:24" ht="15" thickBot="1" x14ac:dyDescent="0.25">
      <c r="A53" t="s">
        <v>14</v>
      </c>
      <c r="B53" s="30" t="s">
        <v>53</v>
      </c>
      <c r="C53" s="30"/>
      <c r="D53" s="30"/>
      <c r="E53" s="30"/>
      <c r="F53" s="30"/>
      <c r="G53" s="30"/>
      <c r="H53" s="30"/>
      <c r="J53" s="30" t="s">
        <v>55</v>
      </c>
      <c r="K53" s="30"/>
      <c r="L53" s="30"/>
      <c r="M53" s="30"/>
      <c r="N53" s="30"/>
      <c r="O53" s="30"/>
      <c r="P53" s="30"/>
      <c r="R53" s="30" t="s">
        <v>57</v>
      </c>
      <c r="S53" s="30"/>
      <c r="T53" s="30"/>
      <c r="U53" s="30"/>
      <c r="V53" s="30"/>
      <c r="W53" s="30"/>
      <c r="X53" s="30"/>
    </row>
    <row r="54" spans="1:24" x14ac:dyDescent="0.2">
      <c r="B54" s="16" t="s">
        <v>4</v>
      </c>
      <c r="C54" s="17" t="s">
        <v>1</v>
      </c>
      <c r="D54" s="17" t="s">
        <v>2</v>
      </c>
      <c r="E54" s="17" t="s">
        <v>3</v>
      </c>
      <c r="F54" s="17" t="s">
        <v>37</v>
      </c>
      <c r="G54" s="17" t="s">
        <v>38</v>
      </c>
      <c r="H54" s="18" t="s">
        <v>39</v>
      </c>
      <c r="J54" s="16" t="s">
        <v>4</v>
      </c>
      <c r="K54" s="17" t="s">
        <v>1</v>
      </c>
      <c r="L54" s="17" t="s">
        <v>2</v>
      </c>
      <c r="M54" s="17" t="s">
        <v>3</v>
      </c>
      <c r="N54" s="17" t="s">
        <v>37</v>
      </c>
      <c r="O54" s="17" t="s">
        <v>38</v>
      </c>
      <c r="P54" s="18" t="s">
        <v>39</v>
      </c>
      <c r="R54" s="16" t="s">
        <v>4</v>
      </c>
      <c r="S54" s="17" t="s">
        <v>1</v>
      </c>
      <c r="T54" s="17" t="s">
        <v>2</v>
      </c>
      <c r="U54" s="17" t="s">
        <v>3</v>
      </c>
      <c r="V54" s="17" t="s">
        <v>37</v>
      </c>
      <c r="W54" s="17" t="s">
        <v>38</v>
      </c>
      <c r="X54" s="18" t="s">
        <v>39</v>
      </c>
    </row>
    <row r="55" spans="1:24" x14ac:dyDescent="0.2">
      <c r="B55" s="46">
        <v>0</v>
      </c>
      <c r="C55" s="5">
        <v>0.4294</v>
      </c>
      <c r="D55" s="3">
        <v>4294</v>
      </c>
      <c r="E55" s="3">
        <v>10000</v>
      </c>
      <c r="F55" s="68">
        <v>168200000</v>
      </c>
      <c r="G55" s="5">
        <v>23660000</v>
      </c>
      <c r="H55" s="26">
        <v>0.43719999999999998</v>
      </c>
      <c r="J55" s="46">
        <v>0</v>
      </c>
      <c r="K55" s="5">
        <v>0.4294</v>
      </c>
      <c r="L55" s="3">
        <v>4294</v>
      </c>
      <c r="M55" s="3">
        <v>10000</v>
      </c>
      <c r="N55" s="5">
        <v>168100000</v>
      </c>
      <c r="O55" s="5">
        <v>23660000</v>
      </c>
      <c r="P55" s="26">
        <v>0.44629999999999997</v>
      </c>
      <c r="R55" s="46">
        <v>0</v>
      </c>
      <c r="S55" s="5">
        <v>0.4294</v>
      </c>
      <c r="T55" s="3">
        <v>4294</v>
      </c>
      <c r="U55" s="3">
        <v>10000</v>
      </c>
      <c r="V55" s="5">
        <v>168100000</v>
      </c>
      <c r="W55" s="5">
        <v>23660000</v>
      </c>
      <c r="X55" s="26">
        <v>0.44729999999999998</v>
      </c>
    </row>
    <row r="56" spans="1:24" x14ac:dyDescent="0.2">
      <c r="B56" s="46">
        <v>0.5</v>
      </c>
      <c r="C56" s="5">
        <v>0.2432</v>
      </c>
      <c r="D56" s="3">
        <v>2432</v>
      </c>
      <c r="E56" s="3">
        <v>10000</v>
      </c>
      <c r="F56" s="68">
        <v>162700000</v>
      </c>
      <c r="G56" s="5">
        <v>22890000</v>
      </c>
      <c r="H56" s="26">
        <v>0.36609999999999998</v>
      </c>
      <c r="J56" s="46">
        <v>0.5</v>
      </c>
      <c r="K56" s="5">
        <v>0.2432</v>
      </c>
      <c r="L56" s="3">
        <v>2432</v>
      </c>
      <c r="M56" s="3">
        <v>10000</v>
      </c>
      <c r="N56" s="5">
        <v>162600000</v>
      </c>
      <c r="O56" s="5">
        <v>22890000</v>
      </c>
      <c r="P56" s="26">
        <v>0.36880000000000002</v>
      </c>
      <c r="R56" s="46">
        <v>0.5</v>
      </c>
      <c r="S56" s="5">
        <v>0.2432</v>
      </c>
      <c r="T56" s="3">
        <v>2432</v>
      </c>
      <c r="U56" s="3">
        <v>10000</v>
      </c>
      <c r="V56" s="5">
        <v>162600000</v>
      </c>
      <c r="W56" s="5">
        <v>22890000</v>
      </c>
      <c r="X56" s="26">
        <v>0.37030000000000002</v>
      </c>
    </row>
    <row r="57" spans="1:24" x14ac:dyDescent="0.2">
      <c r="B57" s="46">
        <v>1</v>
      </c>
      <c r="C57" s="5">
        <v>0.1096</v>
      </c>
      <c r="D57" s="3">
        <v>1096</v>
      </c>
      <c r="E57" s="3">
        <v>10000</v>
      </c>
      <c r="F57" s="68">
        <v>150500000</v>
      </c>
      <c r="G57" s="5">
        <v>21190000</v>
      </c>
      <c r="H57" s="26">
        <v>0.33500000000000002</v>
      </c>
      <c r="J57" s="46">
        <v>1</v>
      </c>
      <c r="K57" s="5">
        <v>0.1096</v>
      </c>
      <c r="L57" s="3">
        <v>1096</v>
      </c>
      <c r="M57" s="3">
        <v>10000</v>
      </c>
      <c r="N57" s="5">
        <v>150400000</v>
      </c>
      <c r="O57" s="5">
        <v>21190000</v>
      </c>
      <c r="P57" s="26">
        <v>0.33910000000000001</v>
      </c>
      <c r="R57" s="46">
        <v>1</v>
      </c>
      <c r="S57" s="5">
        <v>0.1096</v>
      </c>
      <c r="T57" s="3">
        <v>1096</v>
      </c>
      <c r="U57" s="3">
        <v>10000</v>
      </c>
      <c r="V57" s="5">
        <v>150400000</v>
      </c>
      <c r="W57" s="5">
        <v>21190000</v>
      </c>
      <c r="X57" s="26">
        <v>0.3402</v>
      </c>
    </row>
    <row r="58" spans="1:24" x14ac:dyDescent="0.2">
      <c r="B58" s="46">
        <v>1.5</v>
      </c>
      <c r="C58" s="5">
        <v>3.27E-2</v>
      </c>
      <c r="D58" s="3">
        <v>327</v>
      </c>
      <c r="E58" s="3">
        <v>10000</v>
      </c>
      <c r="F58" s="68">
        <v>127000000</v>
      </c>
      <c r="G58" s="5">
        <v>17900000</v>
      </c>
      <c r="H58" s="26">
        <v>0.28199999999999997</v>
      </c>
      <c r="J58" s="46">
        <v>1.5</v>
      </c>
      <c r="K58" s="5">
        <v>3.27E-2</v>
      </c>
      <c r="L58" s="3">
        <v>327</v>
      </c>
      <c r="M58" s="3">
        <v>10000</v>
      </c>
      <c r="N58" s="5">
        <v>126900000</v>
      </c>
      <c r="O58" s="5">
        <v>17900000</v>
      </c>
      <c r="P58" s="26">
        <v>0.28789999999999999</v>
      </c>
      <c r="R58" s="46">
        <v>1.5</v>
      </c>
      <c r="S58" s="5">
        <v>3.27E-2</v>
      </c>
      <c r="T58" s="3">
        <v>327</v>
      </c>
      <c r="U58" s="3">
        <v>10000</v>
      </c>
      <c r="V58" s="5">
        <v>126900000</v>
      </c>
      <c r="W58" s="5">
        <v>17900000</v>
      </c>
      <c r="X58" s="26">
        <v>0.28910000000000002</v>
      </c>
    </row>
    <row r="59" spans="1:24" x14ac:dyDescent="0.2">
      <c r="B59" s="46">
        <v>2</v>
      </c>
      <c r="C59" s="5">
        <v>8.0490000000000006E-3</v>
      </c>
      <c r="D59" s="3">
        <v>200</v>
      </c>
      <c r="E59" s="3">
        <v>24847</v>
      </c>
      <c r="F59" s="68">
        <v>94460000</v>
      </c>
      <c r="G59" s="5">
        <v>13330000</v>
      </c>
      <c r="H59" s="26">
        <v>0.21529999999999999</v>
      </c>
      <c r="J59" s="46">
        <v>2</v>
      </c>
      <c r="K59" s="5">
        <v>8.0490000000000006E-3</v>
      </c>
      <c r="L59" s="3">
        <v>200</v>
      </c>
      <c r="M59" s="3">
        <v>24847</v>
      </c>
      <c r="N59" s="5">
        <v>94380000</v>
      </c>
      <c r="O59" s="5">
        <v>13330000</v>
      </c>
      <c r="P59" s="26">
        <v>0.2198</v>
      </c>
      <c r="R59" s="46">
        <v>2</v>
      </c>
      <c r="S59" s="5">
        <v>8.0490000000000006E-3</v>
      </c>
      <c r="T59" s="3">
        <v>200</v>
      </c>
      <c r="U59" s="3">
        <v>24847</v>
      </c>
      <c r="V59" s="5">
        <v>94370000</v>
      </c>
      <c r="W59" s="5">
        <v>13330000</v>
      </c>
      <c r="X59" s="26">
        <v>0.2205</v>
      </c>
    </row>
    <row r="60" spans="1:24" x14ac:dyDescent="0.2">
      <c r="B60" s="46">
        <v>2.5</v>
      </c>
      <c r="C60" s="5">
        <v>1.2489999999999999E-3</v>
      </c>
      <c r="D60" s="3">
        <v>200</v>
      </c>
      <c r="E60" s="3">
        <v>160170</v>
      </c>
      <c r="F60" s="68">
        <v>55980000</v>
      </c>
      <c r="G60" s="5">
        <v>7918000</v>
      </c>
      <c r="H60" s="26">
        <v>0.10920000000000001</v>
      </c>
      <c r="J60" s="46">
        <v>2.5</v>
      </c>
      <c r="K60" s="5">
        <v>1.2489999999999999E-3</v>
      </c>
      <c r="L60" s="3">
        <v>200</v>
      </c>
      <c r="M60" s="3">
        <v>160170</v>
      </c>
      <c r="N60" s="5">
        <v>55900000</v>
      </c>
      <c r="O60" s="5">
        <v>7918000</v>
      </c>
      <c r="P60" s="26">
        <v>0.1104</v>
      </c>
      <c r="R60" s="46">
        <v>2.5</v>
      </c>
      <c r="S60" s="5">
        <v>1.2489999999999999E-3</v>
      </c>
      <c r="T60" s="3">
        <v>200</v>
      </c>
      <c r="U60" s="3">
        <v>160170</v>
      </c>
      <c r="V60" s="5">
        <v>55890000</v>
      </c>
      <c r="W60" s="5">
        <v>7918000</v>
      </c>
      <c r="X60" s="26">
        <v>0.11070000000000001</v>
      </c>
    </row>
    <row r="61" spans="1:24" x14ac:dyDescent="0.2">
      <c r="B61" s="46">
        <v>3</v>
      </c>
      <c r="C61" s="5">
        <v>1.099E-4</v>
      </c>
      <c r="D61" s="3">
        <v>200</v>
      </c>
      <c r="E61" s="3">
        <v>1819035</v>
      </c>
      <c r="F61" s="68">
        <v>25660000</v>
      </c>
      <c r="G61" s="5">
        <v>3634000</v>
      </c>
      <c r="H61" s="26">
        <v>4.5670000000000002E-2</v>
      </c>
      <c r="J61" s="46">
        <v>3</v>
      </c>
      <c r="K61" s="5">
        <v>1.099E-4</v>
      </c>
      <c r="L61" s="3">
        <v>200</v>
      </c>
      <c r="M61" s="3">
        <v>1819035</v>
      </c>
      <c r="N61" s="5">
        <v>25580000</v>
      </c>
      <c r="O61" s="5">
        <v>3634000</v>
      </c>
      <c r="P61" s="26">
        <v>4.6289999999999998E-2</v>
      </c>
      <c r="R61" s="46">
        <v>3</v>
      </c>
      <c r="S61" s="5">
        <v>1.099E-4</v>
      </c>
      <c r="T61" s="3">
        <v>200</v>
      </c>
      <c r="U61" s="3">
        <v>1819035</v>
      </c>
      <c r="V61" s="5">
        <v>25560000</v>
      </c>
      <c r="W61" s="5">
        <v>3634000</v>
      </c>
      <c r="X61" s="26">
        <v>4.6429999999999999E-2</v>
      </c>
    </row>
    <row r="62" spans="1:24" ht="15" thickBot="1" x14ac:dyDescent="0.25">
      <c r="B62" s="47">
        <v>3.5</v>
      </c>
      <c r="C62" s="7">
        <v>6.9750000000000001E-6</v>
      </c>
      <c r="D62" s="8">
        <v>200</v>
      </c>
      <c r="E62" s="8">
        <v>28672072</v>
      </c>
      <c r="F62" s="69">
        <v>8419000</v>
      </c>
      <c r="G62" s="7">
        <v>1186000</v>
      </c>
      <c r="H62" s="27">
        <v>1.494E-2</v>
      </c>
      <c r="J62" s="47">
        <v>3.5</v>
      </c>
      <c r="K62" s="7">
        <v>6.9750000000000001E-6</v>
      </c>
      <c r="L62" s="8">
        <v>200</v>
      </c>
      <c r="M62" s="8">
        <v>28672072</v>
      </c>
      <c r="N62" s="7">
        <v>8338000</v>
      </c>
      <c r="O62" s="7">
        <v>1186000</v>
      </c>
      <c r="P62" s="27">
        <v>1.511E-2</v>
      </c>
      <c r="R62" s="47">
        <v>3.5</v>
      </c>
      <c r="S62" s="7">
        <v>6.9750000000000001E-6</v>
      </c>
      <c r="T62" s="8">
        <v>200</v>
      </c>
      <c r="U62" s="8">
        <v>28672072</v>
      </c>
      <c r="V62" s="7">
        <v>8323000</v>
      </c>
      <c r="W62" s="7">
        <v>1186000</v>
      </c>
      <c r="X62" s="27">
        <v>1.516E-2</v>
      </c>
    </row>
    <row r="63" spans="1:24" x14ac:dyDescent="0.2">
      <c r="E63" s="1"/>
      <c r="K63" s="1"/>
      <c r="M63" s="1"/>
      <c r="O63" s="1"/>
    </row>
    <row r="64" spans="1:24" x14ac:dyDescent="0.2">
      <c r="E64" s="1"/>
      <c r="K64" s="1"/>
      <c r="M64" s="1"/>
      <c r="O64" s="1"/>
    </row>
    <row r="65" spans="5:25" x14ac:dyDescent="0.2">
      <c r="E65" s="1"/>
      <c r="K65" s="1"/>
      <c r="M65" s="1"/>
      <c r="O65" s="1"/>
    </row>
    <row r="66" spans="5:25" x14ac:dyDescent="0.2">
      <c r="E66" s="1"/>
      <c r="K66" s="1"/>
      <c r="M66" s="1" t="s">
        <v>67</v>
      </c>
      <c r="N66" t="s">
        <v>68</v>
      </c>
      <c r="O66" s="1"/>
      <c r="U66" s="1"/>
      <c r="W66" s="1"/>
      <c r="Y66" s="1"/>
    </row>
    <row r="67" spans="5:25" x14ac:dyDescent="0.2">
      <c r="M67" t="s">
        <v>69</v>
      </c>
      <c r="N67" t="s">
        <v>80</v>
      </c>
      <c r="O67" s="1"/>
      <c r="U67" s="1"/>
      <c r="W67" s="1"/>
      <c r="Y67" s="1"/>
    </row>
    <row r="68" spans="5:25" x14ac:dyDescent="0.2">
      <c r="M68" t="s">
        <v>70</v>
      </c>
      <c r="N68" t="s">
        <v>71</v>
      </c>
      <c r="O68" s="1"/>
      <c r="U68" s="1"/>
      <c r="W68" s="1"/>
      <c r="Y68" s="1"/>
    </row>
    <row r="69" spans="5:25" x14ac:dyDescent="0.2">
      <c r="M69" t="s">
        <v>72</v>
      </c>
      <c r="N69" t="s">
        <v>73</v>
      </c>
      <c r="O69" s="1"/>
      <c r="U69" s="1"/>
      <c r="W69" s="1"/>
      <c r="Y69" s="1"/>
    </row>
    <row r="70" spans="5:25" x14ac:dyDescent="0.2">
      <c r="E70" s="1"/>
      <c r="K70" s="1"/>
      <c r="M70" s="1" t="s">
        <v>74</v>
      </c>
      <c r="N70" t="s">
        <v>75</v>
      </c>
      <c r="O70" s="1"/>
      <c r="U70" s="1"/>
      <c r="W70" s="1"/>
      <c r="Y70" s="1"/>
    </row>
    <row r="71" spans="5:25" x14ac:dyDescent="0.2">
      <c r="E71" s="1"/>
      <c r="K71" s="1"/>
      <c r="M71" s="1" t="s">
        <v>76</v>
      </c>
      <c r="N71" t="s">
        <v>77</v>
      </c>
      <c r="O71" s="1"/>
      <c r="U71" s="1"/>
      <c r="W71" s="1"/>
      <c r="Y71" s="1"/>
    </row>
    <row r="72" spans="5:25" x14ac:dyDescent="0.2">
      <c r="E72" s="1"/>
      <c r="K72" s="1"/>
      <c r="M72" s="1" t="s">
        <v>78</v>
      </c>
      <c r="N72" t="s">
        <v>79</v>
      </c>
      <c r="O72" s="1"/>
      <c r="U72" s="1"/>
      <c r="W72" s="1"/>
      <c r="Y72" s="1"/>
    </row>
    <row r="73" spans="5:25" x14ac:dyDescent="0.2">
      <c r="E73" s="1"/>
      <c r="K73" s="1"/>
      <c r="M73" s="1"/>
      <c r="O73" s="1"/>
      <c r="U73" s="1"/>
      <c r="W73" s="1"/>
      <c r="Y73" s="1"/>
    </row>
    <row r="74" spans="5:25" x14ac:dyDescent="0.2">
      <c r="E74" s="1"/>
      <c r="K74" s="1"/>
      <c r="M74" s="1"/>
      <c r="O74" s="1"/>
    </row>
    <row r="75" spans="5:25" x14ac:dyDescent="0.2">
      <c r="E75" s="1"/>
      <c r="K75" s="1"/>
      <c r="M75" s="1"/>
      <c r="O75" s="1"/>
    </row>
    <row r="76" spans="5:25" x14ac:dyDescent="0.2">
      <c r="E76" s="1"/>
      <c r="K76" s="1"/>
      <c r="M76" s="1"/>
      <c r="O76" s="1"/>
    </row>
    <row r="77" spans="5:25" x14ac:dyDescent="0.2">
      <c r="E77" s="1"/>
      <c r="K77" s="1"/>
      <c r="M77" s="1"/>
      <c r="O77" s="1"/>
    </row>
    <row r="78" spans="5:25" x14ac:dyDescent="0.2">
      <c r="E78" s="1"/>
      <c r="K78" s="1"/>
      <c r="M78" s="1"/>
      <c r="O78" s="1"/>
    </row>
    <row r="79" spans="5:25" x14ac:dyDescent="0.2">
      <c r="E79" s="1"/>
      <c r="K79" s="1"/>
      <c r="M79" s="1"/>
      <c r="O79" s="1"/>
    </row>
    <row r="80" spans="5:25" x14ac:dyDescent="0.2">
      <c r="E80" s="1"/>
      <c r="K80" s="1"/>
      <c r="M80" s="1"/>
      <c r="O80" s="1"/>
    </row>
    <row r="81" spans="2:24" x14ac:dyDescent="0.2">
      <c r="E81" s="1"/>
      <c r="K81" s="1"/>
      <c r="M81" s="1"/>
      <c r="O81" s="1"/>
    </row>
    <row r="82" spans="2:24" x14ac:dyDescent="0.2">
      <c r="E82" s="1"/>
      <c r="K82" s="1"/>
      <c r="M82" s="1"/>
      <c r="O82" s="1"/>
    </row>
    <row r="83" spans="2:24" x14ac:dyDescent="0.2">
      <c r="O83" s="1"/>
    </row>
    <row r="84" spans="2:24" x14ac:dyDescent="0.2">
      <c r="O84" s="1"/>
    </row>
    <row r="85" spans="2:24" x14ac:dyDescent="0.2">
      <c r="O85" s="1"/>
    </row>
    <row r="86" spans="2:24" x14ac:dyDescent="0.2">
      <c r="O86" s="1"/>
    </row>
    <row r="87" spans="2:24" x14ac:dyDescent="0.2">
      <c r="O87" s="1"/>
    </row>
    <row r="88" spans="2:24" x14ac:dyDescent="0.2">
      <c r="O88" s="1"/>
    </row>
    <row r="89" spans="2:24" x14ac:dyDescent="0.2">
      <c r="B89" t="s">
        <v>50</v>
      </c>
    </row>
    <row r="91" spans="2:24" x14ac:dyDescent="0.2">
      <c r="B91" s="30" t="s">
        <v>15</v>
      </c>
      <c r="C91" s="30"/>
      <c r="D91" s="30"/>
      <c r="E91" s="30"/>
      <c r="F91" s="30"/>
      <c r="G91" s="30"/>
      <c r="H91" s="30"/>
      <c r="J91" s="30" t="s">
        <v>15</v>
      </c>
      <c r="K91" s="30"/>
      <c r="L91" s="30"/>
      <c r="M91" s="30"/>
      <c r="N91" s="30"/>
      <c r="O91" s="30"/>
      <c r="P91" s="30"/>
      <c r="R91" s="30" t="s">
        <v>15</v>
      </c>
      <c r="S91" s="30"/>
      <c r="T91" s="30"/>
      <c r="U91" s="30"/>
      <c r="V91" s="30"/>
      <c r="W91" s="30"/>
      <c r="X91" s="30"/>
    </row>
    <row r="92" spans="2:24" ht="15" thickBot="1" x14ac:dyDescent="0.25">
      <c r="B92" s="30" t="s">
        <v>41</v>
      </c>
      <c r="C92" s="30"/>
      <c r="D92" s="30"/>
      <c r="E92" s="30"/>
      <c r="F92" s="30"/>
      <c r="G92" s="30"/>
      <c r="H92" s="30"/>
      <c r="J92" s="30" t="s">
        <v>42</v>
      </c>
      <c r="K92" s="30"/>
      <c r="L92" s="30"/>
      <c r="M92" s="30"/>
      <c r="N92" s="30"/>
      <c r="O92" s="30"/>
      <c r="P92" s="30"/>
      <c r="R92" s="30" t="s">
        <v>43</v>
      </c>
      <c r="S92" s="30"/>
      <c r="T92" s="30"/>
      <c r="U92" s="30"/>
      <c r="V92" s="30"/>
      <c r="W92" s="30"/>
      <c r="X92" s="30"/>
    </row>
    <row r="93" spans="2:24" x14ac:dyDescent="0.2">
      <c r="B93" s="16" t="s">
        <v>4</v>
      </c>
      <c r="C93" s="17" t="s">
        <v>1</v>
      </c>
      <c r="D93" s="17" t="s">
        <v>2</v>
      </c>
      <c r="E93" s="17" t="s">
        <v>3</v>
      </c>
      <c r="F93" s="17" t="s">
        <v>37</v>
      </c>
      <c r="G93" s="17" t="s">
        <v>38</v>
      </c>
      <c r="H93" s="18" t="s">
        <v>39</v>
      </c>
      <c r="J93" s="16" t="s">
        <v>4</v>
      </c>
      <c r="K93" s="17" t="s">
        <v>1</v>
      </c>
      <c r="L93" s="17" t="s">
        <v>2</v>
      </c>
      <c r="M93" s="17" t="s">
        <v>3</v>
      </c>
      <c r="N93" s="17" t="s">
        <v>37</v>
      </c>
      <c r="O93" s="17" t="s">
        <v>38</v>
      </c>
      <c r="P93" s="18" t="s">
        <v>39</v>
      </c>
      <c r="R93" s="16" t="s">
        <v>4</v>
      </c>
      <c r="S93" s="17" t="s">
        <v>1</v>
      </c>
      <c r="T93" s="17" t="s">
        <v>2</v>
      </c>
      <c r="U93" s="17" t="s">
        <v>3</v>
      </c>
      <c r="V93" s="17" t="s">
        <v>37</v>
      </c>
      <c r="W93" s="17" t="s">
        <v>38</v>
      </c>
      <c r="X93" s="18" t="s">
        <v>39</v>
      </c>
    </row>
    <row r="94" spans="2:24" x14ac:dyDescent="0.2">
      <c r="B94" s="31">
        <v>4</v>
      </c>
      <c r="C94" s="5">
        <v>0</v>
      </c>
      <c r="D94" s="3">
        <v>0</v>
      </c>
      <c r="E94" s="3">
        <v>10000</v>
      </c>
      <c r="F94" s="5">
        <v>22500</v>
      </c>
      <c r="G94" s="5">
        <v>1084</v>
      </c>
      <c r="H94" s="26">
        <v>3.0499999999999999E-5</v>
      </c>
      <c r="J94" s="2">
        <v>4</v>
      </c>
      <c r="K94" s="5">
        <v>0</v>
      </c>
      <c r="L94" s="3">
        <v>0</v>
      </c>
      <c r="M94" s="3">
        <v>10000</v>
      </c>
      <c r="N94" s="5">
        <v>13080</v>
      </c>
      <c r="O94" s="5">
        <v>1084</v>
      </c>
      <c r="P94" s="26">
        <v>2.41E-5</v>
      </c>
      <c r="R94" s="2">
        <v>4</v>
      </c>
      <c r="S94" s="5">
        <v>0</v>
      </c>
      <c r="T94" s="3">
        <v>0</v>
      </c>
      <c r="U94" s="3">
        <v>10000</v>
      </c>
      <c r="V94" s="5">
        <v>10820</v>
      </c>
      <c r="W94" s="5">
        <v>1084</v>
      </c>
      <c r="X94" s="26">
        <v>2.5999999999999998E-5</v>
      </c>
    </row>
    <row r="95" spans="2:24" x14ac:dyDescent="0.2">
      <c r="B95" s="31">
        <v>5</v>
      </c>
      <c r="C95" s="5">
        <v>0</v>
      </c>
      <c r="D95" s="3">
        <v>0</v>
      </c>
      <c r="E95" s="3">
        <v>10000</v>
      </c>
      <c r="F95" s="5">
        <v>17690</v>
      </c>
      <c r="G95" s="5">
        <v>58.45</v>
      </c>
      <c r="H95" s="26">
        <v>1.95E-5</v>
      </c>
      <c r="J95" s="2">
        <v>5</v>
      </c>
      <c r="K95" s="5">
        <v>0</v>
      </c>
      <c r="L95" s="3">
        <v>0</v>
      </c>
      <c r="M95" s="3">
        <v>10000</v>
      </c>
      <c r="N95" s="5">
        <v>8238</v>
      </c>
      <c r="O95" s="5">
        <v>58.45</v>
      </c>
      <c r="P95" s="26">
        <v>1.2500000000000001E-5</v>
      </c>
      <c r="R95" s="2">
        <v>5</v>
      </c>
      <c r="S95" s="5">
        <v>0</v>
      </c>
      <c r="T95" s="3">
        <v>0</v>
      </c>
      <c r="U95" s="3">
        <v>10000</v>
      </c>
      <c r="V95" s="5">
        <v>5990</v>
      </c>
      <c r="W95" s="5">
        <v>58.45</v>
      </c>
      <c r="X95" s="26">
        <v>1.2999999999999999E-5</v>
      </c>
    </row>
    <row r="96" spans="2:24" x14ac:dyDescent="0.2">
      <c r="B96" s="31">
        <v>6</v>
      </c>
      <c r="C96" s="5">
        <v>0</v>
      </c>
      <c r="D96" s="3">
        <v>0</v>
      </c>
      <c r="E96" s="3">
        <v>10000</v>
      </c>
      <c r="F96" s="5">
        <v>17480</v>
      </c>
      <c r="G96" s="5">
        <v>5.5209999999999999</v>
      </c>
      <c r="H96" s="26">
        <v>2.1800000000000001E-5</v>
      </c>
      <c r="J96" s="2">
        <v>6</v>
      </c>
      <c r="K96" s="5">
        <v>0</v>
      </c>
      <c r="L96" s="3">
        <v>0</v>
      </c>
      <c r="M96" s="3">
        <v>10000</v>
      </c>
      <c r="N96" s="5">
        <v>8023</v>
      </c>
      <c r="O96" s="5">
        <v>5.5209999999999999</v>
      </c>
      <c r="P96" s="26">
        <v>1.1600000000000001E-5</v>
      </c>
      <c r="R96" s="2">
        <v>6</v>
      </c>
      <c r="S96" s="5">
        <v>0</v>
      </c>
      <c r="T96" s="3">
        <v>0</v>
      </c>
      <c r="U96" s="3">
        <v>10000</v>
      </c>
      <c r="V96" s="5">
        <v>5780</v>
      </c>
      <c r="W96" s="5">
        <v>5.5209999999999999</v>
      </c>
      <c r="X96" s="26">
        <v>1.2999999999999999E-5</v>
      </c>
    </row>
    <row r="97" spans="2:24" x14ac:dyDescent="0.2">
      <c r="B97" s="2">
        <v>7</v>
      </c>
      <c r="C97" s="5">
        <v>0</v>
      </c>
      <c r="D97" s="3">
        <v>0</v>
      </c>
      <c r="E97" s="3">
        <v>10000</v>
      </c>
      <c r="F97" s="5">
        <v>17470</v>
      </c>
      <c r="G97" s="5">
        <v>2.621</v>
      </c>
      <c r="H97" s="26">
        <v>2.1800000000000001E-5</v>
      </c>
      <c r="J97" s="2">
        <v>7</v>
      </c>
      <c r="K97" s="5">
        <v>0</v>
      </c>
      <c r="L97" s="3">
        <v>0</v>
      </c>
      <c r="M97" s="3">
        <v>10000</v>
      </c>
      <c r="N97" s="5">
        <v>8033</v>
      </c>
      <c r="O97" s="5">
        <v>2.621</v>
      </c>
      <c r="P97" s="26">
        <v>1.15E-5</v>
      </c>
      <c r="R97" s="2">
        <v>7</v>
      </c>
      <c r="S97" s="5">
        <v>0</v>
      </c>
      <c r="T97" s="3">
        <v>0</v>
      </c>
      <c r="U97" s="3">
        <v>10000</v>
      </c>
      <c r="V97" s="5">
        <v>5781</v>
      </c>
      <c r="W97" s="5">
        <v>2.621</v>
      </c>
      <c r="X97" s="26">
        <v>1.26E-5</v>
      </c>
    </row>
    <row r="98" spans="2:24" ht="15" thickBot="1" x14ac:dyDescent="0.25">
      <c r="B98" s="6">
        <v>8</v>
      </c>
      <c r="C98" s="7">
        <v>0</v>
      </c>
      <c r="D98" s="8">
        <v>0</v>
      </c>
      <c r="E98" s="8">
        <v>10000</v>
      </c>
      <c r="F98" s="7">
        <v>17470</v>
      </c>
      <c r="G98" s="7">
        <v>1.6970000000000001</v>
      </c>
      <c r="H98" s="27">
        <v>2.09E-5</v>
      </c>
      <c r="J98" s="6">
        <v>8</v>
      </c>
      <c r="K98" s="7">
        <v>0</v>
      </c>
      <c r="L98" s="8">
        <v>0</v>
      </c>
      <c r="M98" s="8">
        <v>10000</v>
      </c>
      <c r="N98" s="7">
        <v>8044</v>
      </c>
      <c r="O98" s="7">
        <v>1.6970000000000001</v>
      </c>
      <c r="P98" s="27">
        <v>1.19E-5</v>
      </c>
      <c r="R98" s="6">
        <v>8</v>
      </c>
      <c r="S98" s="7">
        <v>0</v>
      </c>
      <c r="T98" s="8">
        <v>0</v>
      </c>
      <c r="U98" s="8">
        <v>10000</v>
      </c>
      <c r="V98" s="7">
        <v>5783</v>
      </c>
      <c r="W98" s="7">
        <v>1.6970000000000001</v>
      </c>
      <c r="X98" s="27">
        <v>1.2999999999999999E-5</v>
      </c>
    </row>
    <row r="103" spans="2:24" x14ac:dyDescent="0.2">
      <c r="B103" s="30" t="s">
        <v>48</v>
      </c>
      <c r="C103" s="30"/>
      <c r="D103" s="30"/>
      <c r="E103" s="30"/>
      <c r="F103" s="30"/>
      <c r="G103" s="30"/>
      <c r="H103" s="30"/>
      <c r="J103" s="30" t="s">
        <v>48</v>
      </c>
      <c r="K103" s="30"/>
      <c r="L103" s="30"/>
      <c r="M103" s="30"/>
      <c r="N103" s="30"/>
      <c r="O103" s="30"/>
      <c r="P103" s="30"/>
      <c r="R103" s="30" t="s">
        <v>48</v>
      </c>
      <c r="S103" s="30"/>
      <c r="T103" s="30"/>
      <c r="U103" s="30"/>
      <c r="V103" s="30"/>
      <c r="W103" s="30"/>
      <c r="X103" s="30"/>
    </row>
    <row r="104" spans="2:24" ht="15" thickBot="1" x14ac:dyDescent="0.25">
      <c r="B104" s="30" t="s">
        <v>45</v>
      </c>
      <c r="C104" s="30"/>
      <c r="D104" s="30"/>
      <c r="E104" s="30"/>
      <c r="F104" s="30"/>
      <c r="G104" s="30"/>
      <c r="H104" s="30"/>
      <c r="J104" s="30" t="s">
        <v>46</v>
      </c>
      <c r="K104" s="30"/>
      <c r="L104" s="30"/>
      <c r="M104" s="30"/>
      <c r="N104" s="30"/>
      <c r="O104" s="30"/>
      <c r="P104" s="30"/>
      <c r="R104" s="30" t="s">
        <v>47</v>
      </c>
      <c r="S104" s="30"/>
      <c r="T104" s="30"/>
      <c r="U104" s="30"/>
      <c r="V104" s="30"/>
      <c r="W104" s="30"/>
      <c r="X104" s="30"/>
    </row>
    <row r="105" spans="2:24" x14ac:dyDescent="0.2">
      <c r="B105" s="16" t="s">
        <v>4</v>
      </c>
      <c r="C105" s="17" t="s">
        <v>1</v>
      </c>
      <c r="D105" s="17" t="s">
        <v>2</v>
      </c>
      <c r="E105" s="17" t="s">
        <v>3</v>
      </c>
      <c r="F105" s="17" t="s">
        <v>37</v>
      </c>
      <c r="G105" s="17" t="s">
        <v>38</v>
      </c>
      <c r="H105" s="18" t="s">
        <v>39</v>
      </c>
      <c r="J105" s="16" t="s">
        <v>4</v>
      </c>
      <c r="K105" s="17" t="s">
        <v>1</v>
      </c>
      <c r="L105" s="17" t="s">
        <v>2</v>
      </c>
      <c r="M105" s="17" t="s">
        <v>3</v>
      </c>
      <c r="N105" s="17" t="s">
        <v>37</v>
      </c>
      <c r="O105" s="17" t="s">
        <v>38</v>
      </c>
      <c r="P105" s="18" t="s">
        <v>39</v>
      </c>
      <c r="R105" s="16" t="s">
        <v>4</v>
      </c>
      <c r="S105" s="17" t="s">
        <v>1</v>
      </c>
      <c r="T105" s="17" t="s">
        <v>2</v>
      </c>
      <c r="U105" s="17" t="s">
        <v>3</v>
      </c>
      <c r="V105" s="17" t="s">
        <v>37</v>
      </c>
      <c r="W105" s="17" t="s">
        <v>38</v>
      </c>
      <c r="X105" s="18" t="s">
        <v>39</v>
      </c>
    </row>
    <row r="106" spans="2:24" x14ac:dyDescent="0.2">
      <c r="B106" s="31">
        <v>4</v>
      </c>
      <c r="C106" s="5">
        <v>2.2000000000000001E-3</v>
      </c>
      <c r="D106" s="3">
        <v>22</v>
      </c>
      <c r="E106" s="3">
        <v>10000</v>
      </c>
      <c r="F106" s="5">
        <v>7471</v>
      </c>
      <c r="G106" s="5">
        <v>261.8</v>
      </c>
      <c r="H106" s="26">
        <v>1.6900000000000001E-5</v>
      </c>
      <c r="J106" s="2">
        <v>4</v>
      </c>
      <c r="K106" s="5">
        <v>2.2000000000000001E-3</v>
      </c>
      <c r="L106" s="3">
        <v>22</v>
      </c>
      <c r="M106" s="3">
        <v>10000</v>
      </c>
      <c r="N106" s="5">
        <v>6117</v>
      </c>
      <c r="O106" s="5">
        <v>261.8</v>
      </c>
      <c r="P106" s="26">
        <v>1.5299999999999999E-5</v>
      </c>
      <c r="R106" s="2">
        <v>4</v>
      </c>
      <c r="S106" s="5">
        <v>2.2000000000000001E-3</v>
      </c>
      <c r="T106" s="3">
        <v>22</v>
      </c>
      <c r="U106" s="3">
        <v>10000</v>
      </c>
      <c r="V106" s="5">
        <v>4596</v>
      </c>
      <c r="W106" s="5">
        <v>261.8</v>
      </c>
      <c r="X106" s="26">
        <v>2.0699999999999998E-5</v>
      </c>
    </row>
    <row r="107" spans="2:24" x14ac:dyDescent="0.2">
      <c r="B107" s="31">
        <v>5</v>
      </c>
      <c r="C107" s="5">
        <v>2.9999999999999997E-4</v>
      </c>
      <c r="D107" s="3">
        <v>3</v>
      </c>
      <c r="E107" s="3">
        <v>10000</v>
      </c>
      <c r="F107" s="5">
        <v>6682</v>
      </c>
      <c r="G107" s="5">
        <v>16.23</v>
      </c>
      <c r="H107" s="26">
        <v>1.34E-5</v>
      </c>
      <c r="J107" s="2">
        <v>5</v>
      </c>
      <c r="K107" s="5">
        <v>2.9999999999999997E-4</v>
      </c>
      <c r="L107" s="3">
        <v>3</v>
      </c>
      <c r="M107" s="3">
        <v>10000</v>
      </c>
      <c r="N107" s="5">
        <v>5319</v>
      </c>
      <c r="O107" s="5">
        <v>16.23</v>
      </c>
      <c r="P107" s="26">
        <v>1.2799999999999999E-5</v>
      </c>
      <c r="R107" s="2">
        <v>5</v>
      </c>
      <c r="S107" s="5">
        <v>2.9999999999999997E-4</v>
      </c>
      <c r="T107" s="3">
        <v>3</v>
      </c>
      <c r="U107" s="3">
        <v>10000</v>
      </c>
      <c r="V107" s="5">
        <v>3810</v>
      </c>
      <c r="W107" s="5">
        <v>16.23</v>
      </c>
      <c r="X107" s="26">
        <v>1.29E-5</v>
      </c>
    </row>
    <row r="108" spans="2:24" x14ac:dyDescent="0.2">
      <c r="B108" s="31">
        <v>6</v>
      </c>
      <c r="C108" s="5">
        <v>0</v>
      </c>
      <c r="D108" s="3">
        <v>0</v>
      </c>
      <c r="E108" s="3">
        <v>10000</v>
      </c>
      <c r="F108" s="5">
        <v>6649</v>
      </c>
      <c r="G108" s="5">
        <v>2.0219999999999998</v>
      </c>
      <c r="H108" s="26">
        <v>1.27E-5</v>
      </c>
      <c r="J108" s="2">
        <v>6</v>
      </c>
      <c r="K108" s="5">
        <v>0</v>
      </c>
      <c r="L108" s="3">
        <v>0</v>
      </c>
      <c r="M108" s="3">
        <v>10000</v>
      </c>
      <c r="N108" s="5">
        <v>5288</v>
      </c>
      <c r="O108" s="5">
        <v>2.0219999999999998</v>
      </c>
      <c r="P108" s="26">
        <v>1.3499999999999999E-5</v>
      </c>
      <c r="R108" s="2">
        <v>6</v>
      </c>
      <c r="S108" s="5">
        <v>0</v>
      </c>
      <c r="T108" s="3">
        <v>0</v>
      </c>
      <c r="U108" s="3">
        <v>10000</v>
      </c>
      <c r="V108" s="5">
        <v>3763</v>
      </c>
      <c r="W108" s="5">
        <v>2.0219999999999998</v>
      </c>
      <c r="X108" s="26">
        <v>1.2300000000000001E-5</v>
      </c>
    </row>
    <row r="109" spans="2:24" x14ac:dyDescent="0.2">
      <c r="B109" s="2">
        <v>7</v>
      </c>
      <c r="C109" s="5">
        <v>0</v>
      </c>
      <c r="D109" s="3">
        <v>0</v>
      </c>
      <c r="E109" s="3">
        <v>10000</v>
      </c>
      <c r="F109" s="5">
        <v>6642</v>
      </c>
      <c r="G109" s="5">
        <v>1.3149999999999999</v>
      </c>
      <c r="H109" s="26">
        <v>1.1399999999999999E-5</v>
      </c>
      <c r="J109" s="2">
        <v>7</v>
      </c>
      <c r="K109" s="5">
        <v>0</v>
      </c>
      <c r="L109" s="3">
        <v>0</v>
      </c>
      <c r="M109" s="3">
        <v>10000</v>
      </c>
      <c r="N109" s="5">
        <v>5272</v>
      </c>
      <c r="O109" s="5">
        <v>1.3149999999999999</v>
      </c>
      <c r="P109" s="26">
        <v>1.47E-5</v>
      </c>
      <c r="R109" s="2">
        <v>7</v>
      </c>
      <c r="S109" s="5">
        <v>0</v>
      </c>
      <c r="T109" s="3">
        <v>0</v>
      </c>
      <c r="U109" s="3">
        <v>10000</v>
      </c>
      <c r="V109" s="5">
        <v>3760</v>
      </c>
      <c r="W109" s="5">
        <v>1.3149999999999999</v>
      </c>
      <c r="X109" s="26">
        <v>1.4E-5</v>
      </c>
    </row>
    <row r="110" spans="2:24" ht="15" thickBot="1" x14ac:dyDescent="0.25">
      <c r="B110" s="6">
        <v>8</v>
      </c>
      <c r="C110" s="7">
        <v>0</v>
      </c>
      <c r="D110" s="8">
        <v>0</v>
      </c>
      <c r="E110" s="8">
        <v>10000</v>
      </c>
      <c r="F110" s="7">
        <v>6642</v>
      </c>
      <c r="G110" s="7">
        <v>1.1020000000000001</v>
      </c>
      <c r="H110" s="27">
        <v>1.2300000000000001E-5</v>
      </c>
      <c r="J110" s="6">
        <v>8</v>
      </c>
      <c r="K110" s="7">
        <v>0</v>
      </c>
      <c r="L110" s="8">
        <v>0</v>
      </c>
      <c r="M110" s="8">
        <v>10000</v>
      </c>
      <c r="N110" s="7">
        <v>5277</v>
      </c>
      <c r="O110" s="7">
        <v>1.1020000000000001</v>
      </c>
      <c r="P110" s="27">
        <v>1.2799999999999999E-5</v>
      </c>
      <c r="R110" s="6">
        <v>8</v>
      </c>
      <c r="S110" s="7">
        <v>0</v>
      </c>
      <c r="T110" s="8">
        <v>0</v>
      </c>
      <c r="U110" s="8">
        <v>10000</v>
      </c>
      <c r="V110" s="7">
        <v>3760</v>
      </c>
      <c r="W110" s="7">
        <v>1.1020000000000001</v>
      </c>
      <c r="X110" s="27">
        <v>1.4399999999999999E-5</v>
      </c>
    </row>
    <row r="111" spans="2:24" x14ac:dyDescent="0.2">
      <c r="E111" s="1"/>
      <c r="K111" s="1"/>
      <c r="M111" s="1"/>
      <c r="O111" s="1"/>
    </row>
    <row r="115" spans="2:24" x14ac:dyDescent="0.2">
      <c r="B115" s="30" t="s">
        <v>49</v>
      </c>
      <c r="C115" s="30"/>
      <c r="D115" s="30"/>
      <c r="E115" s="30"/>
      <c r="F115" s="30"/>
      <c r="G115" s="30"/>
      <c r="H115" s="30"/>
      <c r="J115" s="30" t="s">
        <v>49</v>
      </c>
      <c r="K115" s="30"/>
      <c r="L115" s="30"/>
      <c r="M115" s="30"/>
      <c r="N115" s="30"/>
      <c r="O115" s="30"/>
      <c r="P115" s="30"/>
      <c r="R115" s="30" t="s">
        <v>49</v>
      </c>
      <c r="S115" s="30"/>
      <c r="T115" s="30"/>
      <c r="U115" s="30"/>
      <c r="V115" s="30"/>
      <c r="W115" s="30"/>
      <c r="X115" s="30"/>
    </row>
    <row r="116" spans="2:24" ht="15" thickBot="1" x14ac:dyDescent="0.25">
      <c r="B116" s="30" t="s">
        <v>44</v>
      </c>
      <c r="C116" s="30"/>
      <c r="D116" s="30"/>
      <c r="E116" s="30"/>
      <c r="F116" s="30"/>
      <c r="G116" s="30"/>
      <c r="H116" s="30"/>
      <c r="J116" s="30" t="s">
        <v>42</v>
      </c>
      <c r="K116" s="30"/>
      <c r="L116" s="30"/>
      <c r="M116" s="30"/>
      <c r="N116" s="30"/>
      <c r="O116" s="30"/>
      <c r="P116" s="30"/>
      <c r="R116" s="30" t="s">
        <v>43</v>
      </c>
      <c r="S116" s="30"/>
      <c r="T116" s="30"/>
      <c r="U116" s="30"/>
      <c r="V116" s="30"/>
      <c r="W116" s="30"/>
      <c r="X116" s="30"/>
    </row>
    <row r="117" spans="2:24" x14ac:dyDescent="0.2">
      <c r="B117" s="16" t="s">
        <v>4</v>
      </c>
      <c r="C117" s="17" t="s">
        <v>1</v>
      </c>
      <c r="D117" s="17" t="s">
        <v>2</v>
      </c>
      <c r="E117" s="17" t="s">
        <v>3</v>
      </c>
      <c r="F117" s="17" t="s">
        <v>37</v>
      </c>
      <c r="G117" s="17" t="s">
        <v>38</v>
      </c>
      <c r="H117" s="18" t="s">
        <v>39</v>
      </c>
      <c r="J117" s="16" t="s">
        <v>4</v>
      </c>
      <c r="K117" s="17" t="s">
        <v>1</v>
      </c>
      <c r="L117" s="17" t="s">
        <v>2</v>
      </c>
      <c r="M117" s="17" t="s">
        <v>3</v>
      </c>
      <c r="N117" s="17" t="s">
        <v>37</v>
      </c>
      <c r="O117" s="17" t="s">
        <v>38</v>
      </c>
      <c r="P117" s="18" t="s">
        <v>39</v>
      </c>
      <c r="R117" s="16" t="s">
        <v>4</v>
      </c>
      <c r="S117" s="17" t="s">
        <v>1</v>
      </c>
      <c r="T117" s="17" t="s">
        <v>2</v>
      </c>
      <c r="U117" s="17" t="s">
        <v>3</v>
      </c>
      <c r="V117" s="17" t="s">
        <v>37</v>
      </c>
      <c r="W117" s="17" t="s">
        <v>38</v>
      </c>
      <c r="X117" s="18" t="s">
        <v>39</v>
      </c>
    </row>
    <row r="118" spans="2:24" x14ac:dyDescent="0.2">
      <c r="B118" s="31">
        <v>4</v>
      </c>
      <c r="C118" s="5">
        <v>0</v>
      </c>
      <c r="D118" s="3">
        <v>0</v>
      </c>
      <c r="E118" s="3">
        <v>10000</v>
      </c>
      <c r="F118" s="5">
        <v>324500</v>
      </c>
      <c r="G118" s="5">
        <v>48470</v>
      </c>
      <c r="H118" s="26">
        <v>6.9700000000000003E-4</v>
      </c>
      <c r="J118" s="2">
        <v>4</v>
      </c>
      <c r="K118" s="5">
        <v>0</v>
      </c>
      <c r="L118" s="3">
        <v>0</v>
      </c>
      <c r="M118" s="3">
        <v>10000</v>
      </c>
      <c r="N118" s="5">
        <v>302000</v>
      </c>
      <c r="O118" s="5">
        <v>48470</v>
      </c>
      <c r="P118" s="26">
        <v>7.6670000000000004E-4</v>
      </c>
      <c r="R118" s="2">
        <v>4</v>
      </c>
      <c r="S118" s="5">
        <v>0</v>
      </c>
      <c r="T118" s="3">
        <v>0</v>
      </c>
      <c r="U118" s="3">
        <v>10000</v>
      </c>
      <c r="V118" s="5">
        <v>290800</v>
      </c>
      <c r="W118" s="5">
        <v>48470</v>
      </c>
      <c r="X118" s="26">
        <v>7.7729999999999997E-4</v>
      </c>
    </row>
    <row r="119" spans="2:24" x14ac:dyDescent="0.2">
      <c r="B119" s="31">
        <v>5</v>
      </c>
      <c r="C119" s="5">
        <v>0</v>
      </c>
      <c r="D119" s="3">
        <v>0</v>
      </c>
      <c r="E119" s="3">
        <v>10000</v>
      </c>
      <c r="F119" s="5">
        <v>75660</v>
      </c>
      <c r="G119" s="5">
        <v>455.9</v>
      </c>
      <c r="H119" s="26">
        <v>8.5500000000000005E-5</v>
      </c>
      <c r="J119" s="2">
        <v>5</v>
      </c>
      <c r="K119" s="5">
        <v>0</v>
      </c>
      <c r="L119" s="3">
        <v>0</v>
      </c>
      <c r="M119" s="3">
        <v>10000</v>
      </c>
      <c r="N119" s="5">
        <v>53220</v>
      </c>
      <c r="O119" s="5">
        <v>455.9</v>
      </c>
      <c r="P119" s="26">
        <v>5.1600000000000001E-5</v>
      </c>
      <c r="R119" s="2">
        <v>5</v>
      </c>
      <c r="S119" s="5">
        <v>0</v>
      </c>
      <c r="T119" s="3">
        <v>0</v>
      </c>
      <c r="U119" s="3">
        <v>10000</v>
      </c>
      <c r="V119" s="5">
        <v>41920</v>
      </c>
      <c r="W119" s="5">
        <v>455.9</v>
      </c>
      <c r="X119" s="26">
        <v>4.9599999999999999E-5</v>
      </c>
    </row>
    <row r="120" spans="2:24" x14ac:dyDescent="0.2">
      <c r="B120" s="31">
        <v>6</v>
      </c>
      <c r="C120" s="5">
        <v>0</v>
      </c>
      <c r="D120" s="3">
        <v>0</v>
      </c>
      <c r="E120" s="3">
        <v>10000</v>
      </c>
      <c r="F120" s="5">
        <v>73610</v>
      </c>
      <c r="G120" s="5">
        <v>3.9660000000000002</v>
      </c>
      <c r="H120" s="26">
        <v>7.5900000000000002E-5</v>
      </c>
      <c r="J120" s="2">
        <v>6</v>
      </c>
      <c r="K120" s="5">
        <v>0</v>
      </c>
      <c r="L120" s="3">
        <v>0</v>
      </c>
      <c r="M120" s="3">
        <v>10000</v>
      </c>
      <c r="N120" s="5">
        <v>51090</v>
      </c>
      <c r="O120" s="5">
        <v>3.9660000000000002</v>
      </c>
      <c r="P120" s="26">
        <v>4.8600000000000002E-5</v>
      </c>
      <c r="R120" s="2">
        <v>6</v>
      </c>
      <c r="S120" s="5">
        <v>0</v>
      </c>
      <c r="T120" s="3">
        <v>0</v>
      </c>
      <c r="U120" s="3">
        <v>10000</v>
      </c>
      <c r="V120" s="5">
        <v>39870</v>
      </c>
      <c r="W120" s="5">
        <v>3.9660000000000002</v>
      </c>
      <c r="X120" s="26">
        <v>4.3399999999999998E-5</v>
      </c>
    </row>
    <row r="121" spans="2:24" x14ac:dyDescent="0.2">
      <c r="B121" s="2">
        <v>7</v>
      </c>
      <c r="C121" s="5">
        <v>0</v>
      </c>
      <c r="D121" s="3">
        <v>0</v>
      </c>
      <c r="E121" s="3">
        <v>10000</v>
      </c>
      <c r="F121" s="5">
        <v>73610</v>
      </c>
      <c r="G121" s="5">
        <v>2.0659999999999998</v>
      </c>
      <c r="H121" s="26">
        <v>7.7799999999999994E-5</v>
      </c>
      <c r="J121" s="2">
        <v>7</v>
      </c>
      <c r="K121" s="5">
        <v>0</v>
      </c>
      <c r="L121" s="3">
        <v>0</v>
      </c>
      <c r="M121" s="3">
        <v>10000</v>
      </c>
      <c r="N121" s="5">
        <v>51150</v>
      </c>
      <c r="O121" s="5">
        <v>2.0659999999999998</v>
      </c>
      <c r="P121" s="26">
        <v>4.49E-5</v>
      </c>
      <c r="R121" s="2">
        <v>7</v>
      </c>
      <c r="S121" s="5">
        <v>0</v>
      </c>
      <c r="T121" s="3">
        <v>0</v>
      </c>
      <c r="U121" s="3">
        <v>10000</v>
      </c>
      <c r="V121" s="5">
        <v>39910</v>
      </c>
      <c r="W121" s="5">
        <v>2.0659999999999998</v>
      </c>
      <c r="X121" s="26">
        <v>4.4700000000000002E-5</v>
      </c>
    </row>
    <row r="122" spans="2:24" ht="15" thickBot="1" x14ac:dyDescent="0.25">
      <c r="B122" s="6">
        <v>8</v>
      </c>
      <c r="C122" s="7">
        <v>0</v>
      </c>
      <c r="D122" s="8">
        <v>0</v>
      </c>
      <c r="E122" s="8">
        <v>10000</v>
      </c>
      <c r="F122" s="7">
        <v>73630</v>
      </c>
      <c r="G122" s="7">
        <v>1.3140000000000001</v>
      </c>
      <c r="H122" s="27">
        <v>7.6699999999999994E-5</v>
      </c>
      <c r="J122" s="6">
        <v>8</v>
      </c>
      <c r="K122" s="7">
        <v>0</v>
      </c>
      <c r="L122" s="8">
        <v>0</v>
      </c>
      <c r="M122" s="8">
        <v>10000</v>
      </c>
      <c r="N122" s="7">
        <v>51180</v>
      </c>
      <c r="O122" s="7">
        <v>1.3140000000000001</v>
      </c>
      <c r="P122" s="27">
        <v>4.8699999999999998E-5</v>
      </c>
      <c r="R122" s="6">
        <v>8</v>
      </c>
      <c r="S122" s="7">
        <v>0</v>
      </c>
      <c r="T122" s="8">
        <v>0</v>
      </c>
      <c r="U122" s="8">
        <v>10000</v>
      </c>
      <c r="V122" s="7">
        <v>39860</v>
      </c>
      <c r="W122" s="7">
        <v>1.3140000000000001</v>
      </c>
      <c r="X122" s="27">
        <v>4.6499999999999999E-5</v>
      </c>
    </row>
    <row r="123" spans="2:24" x14ac:dyDescent="0.2">
      <c r="E123" s="1"/>
      <c r="K123" s="1"/>
      <c r="M123" s="1"/>
      <c r="O123" s="1"/>
    </row>
    <row r="124" spans="2:24" x14ac:dyDescent="0.2">
      <c r="E124" s="1"/>
      <c r="K124" s="1"/>
      <c r="M124" s="1"/>
      <c r="O124" s="1"/>
    </row>
    <row r="125" spans="2:24" x14ac:dyDescent="0.2">
      <c r="E125" s="1"/>
      <c r="K125" s="1"/>
      <c r="M125" s="1"/>
      <c r="O125" s="1"/>
    </row>
    <row r="127" spans="2:24" x14ac:dyDescent="0.2">
      <c r="B127" s="30" t="s">
        <v>66</v>
      </c>
      <c r="C127" s="30"/>
      <c r="D127" s="30"/>
      <c r="E127" s="30"/>
      <c r="F127" s="30"/>
      <c r="G127" s="30"/>
      <c r="H127" s="30"/>
      <c r="J127" s="30" t="s">
        <v>66</v>
      </c>
      <c r="K127" s="30"/>
      <c r="L127" s="30"/>
      <c r="M127" s="30"/>
      <c r="N127" s="30"/>
      <c r="O127" s="30"/>
      <c r="P127" s="30"/>
      <c r="R127" s="30" t="s">
        <v>66</v>
      </c>
      <c r="S127" s="30"/>
      <c r="T127" s="30"/>
      <c r="U127" s="30"/>
      <c r="V127" s="30"/>
      <c r="W127" s="30"/>
      <c r="X127" s="30"/>
    </row>
    <row r="128" spans="2:24" ht="15" thickBot="1" x14ac:dyDescent="0.25">
      <c r="B128" s="30" t="s">
        <v>53</v>
      </c>
      <c r="C128" s="30"/>
      <c r="D128" s="30"/>
      <c r="E128" s="30"/>
      <c r="F128" s="30"/>
      <c r="G128" s="30"/>
      <c r="H128" s="30"/>
      <c r="J128" s="30" t="s">
        <v>55</v>
      </c>
      <c r="K128" s="30"/>
      <c r="L128" s="30"/>
      <c r="M128" s="30"/>
      <c r="N128" s="30"/>
      <c r="O128" s="30"/>
      <c r="P128" s="30"/>
      <c r="R128" s="30" t="s">
        <v>57</v>
      </c>
      <c r="S128" s="30"/>
      <c r="T128" s="30"/>
      <c r="U128" s="30"/>
      <c r="V128" s="30"/>
      <c r="W128" s="30"/>
      <c r="X128" s="30"/>
    </row>
    <row r="129" spans="2:24" x14ac:dyDescent="0.2">
      <c r="B129" s="16" t="s">
        <v>4</v>
      </c>
      <c r="C129" s="17" t="s">
        <v>1</v>
      </c>
      <c r="D129" s="17" t="s">
        <v>2</v>
      </c>
      <c r="E129" s="17" t="s">
        <v>3</v>
      </c>
      <c r="F129" s="17" t="s">
        <v>37</v>
      </c>
      <c r="G129" s="17" t="s">
        <v>38</v>
      </c>
      <c r="H129" s="18" t="s">
        <v>39</v>
      </c>
      <c r="J129" s="16" t="s">
        <v>4</v>
      </c>
      <c r="K129" s="17" t="s">
        <v>1</v>
      </c>
      <c r="L129" s="17" t="s">
        <v>2</v>
      </c>
      <c r="M129" s="17" t="s">
        <v>3</v>
      </c>
      <c r="N129" s="17" t="s">
        <v>37</v>
      </c>
      <c r="O129" s="17" t="s">
        <v>38</v>
      </c>
      <c r="P129" s="18" t="s">
        <v>39</v>
      </c>
      <c r="R129" s="16" t="s">
        <v>4</v>
      </c>
      <c r="S129" s="17" t="s">
        <v>1</v>
      </c>
      <c r="T129" s="17" t="s">
        <v>2</v>
      </c>
      <c r="U129" s="17" t="s">
        <v>3</v>
      </c>
      <c r="V129" s="17" t="s">
        <v>37</v>
      </c>
      <c r="W129" s="17" t="s">
        <v>38</v>
      </c>
      <c r="X129" s="18" t="s">
        <v>39</v>
      </c>
    </row>
    <row r="130" spans="2:24" x14ac:dyDescent="0.2">
      <c r="B130" s="2">
        <v>2.5</v>
      </c>
      <c r="C130" s="5">
        <v>1E-3</v>
      </c>
      <c r="D130" s="3">
        <v>10</v>
      </c>
      <c r="E130" s="3">
        <v>10000</v>
      </c>
      <c r="F130" s="5">
        <v>55170000</v>
      </c>
      <c r="G130" s="5">
        <v>7803000</v>
      </c>
      <c r="H130" s="26">
        <v>0.1065</v>
      </c>
      <c r="J130" s="2">
        <v>2.5</v>
      </c>
      <c r="K130" s="5">
        <v>1E-3</v>
      </c>
      <c r="L130" s="3">
        <v>10</v>
      </c>
      <c r="M130" s="3">
        <v>10000</v>
      </c>
      <c r="N130" s="5">
        <v>55090000</v>
      </c>
      <c r="O130" s="5">
        <v>7803000</v>
      </c>
      <c r="P130" s="26">
        <v>0.10780000000000001</v>
      </c>
      <c r="R130" s="2">
        <v>2.5</v>
      </c>
      <c r="S130" s="5">
        <v>1E-3</v>
      </c>
      <c r="T130" s="3">
        <v>10</v>
      </c>
      <c r="U130" s="3">
        <v>10000</v>
      </c>
      <c r="V130" s="5">
        <v>55070000</v>
      </c>
      <c r="W130" s="5">
        <v>7803000</v>
      </c>
      <c r="X130" s="26">
        <v>0.1082</v>
      </c>
    </row>
    <row r="131" spans="2:24" x14ac:dyDescent="0.2">
      <c r="B131" s="2">
        <v>3</v>
      </c>
      <c r="C131" s="5">
        <v>1E-4</v>
      </c>
      <c r="D131" s="3">
        <v>1</v>
      </c>
      <c r="E131" s="3">
        <v>10000</v>
      </c>
      <c r="F131" s="5">
        <v>25180000</v>
      </c>
      <c r="G131" s="5">
        <v>3569000</v>
      </c>
      <c r="H131" s="26">
        <v>5.1610000000000003E-2</v>
      </c>
      <c r="J131" s="2">
        <v>3</v>
      </c>
      <c r="K131" s="5">
        <v>1E-4</v>
      </c>
      <c r="L131" s="3">
        <v>1</v>
      </c>
      <c r="M131" s="3">
        <v>10000</v>
      </c>
      <c r="N131" s="5">
        <v>25100000</v>
      </c>
      <c r="O131" s="5">
        <v>3569000</v>
      </c>
      <c r="P131" s="26">
        <v>5.1889999999999999E-2</v>
      </c>
      <c r="R131" s="2">
        <v>3</v>
      </c>
      <c r="S131" s="5">
        <v>1E-4</v>
      </c>
      <c r="T131" s="3">
        <v>1</v>
      </c>
      <c r="U131" s="3">
        <v>10000</v>
      </c>
      <c r="V131" s="5">
        <v>25080000</v>
      </c>
      <c r="W131" s="5">
        <v>3569000</v>
      </c>
      <c r="X131" s="26">
        <v>5.2170000000000001E-2</v>
      </c>
    </row>
    <row r="132" spans="2:24" x14ac:dyDescent="0.2">
      <c r="B132" s="2">
        <v>3.5</v>
      </c>
      <c r="C132" s="5">
        <v>0</v>
      </c>
      <c r="D132" s="3">
        <v>0</v>
      </c>
      <c r="E132" s="3">
        <v>10000</v>
      </c>
      <c r="F132" s="5">
        <v>8374000</v>
      </c>
      <c r="G132" s="5">
        <v>1181000</v>
      </c>
      <c r="H132" s="26">
        <v>1.6049999999999998E-2</v>
      </c>
      <c r="J132" s="2">
        <v>3.5</v>
      </c>
      <c r="K132" s="5">
        <v>0</v>
      </c>
      <c r="L132" s="3">
        <v>0</v>
      </c>
      <c r="M132" s="3">
        <v>10000</v>
      </c>
      <c r="N132" s="5">
        <v>8292000</v>
      </c>
      <c r="O132" s="5">
        <v>1181000</v>
      </c>
      <c r="P132" s="26">
        <v>1.617E-2</v>
      </c>
      <c r="R132" s="2">
        <v>3.5</v>
      </c>
      <c r="S132" s="5">
        <v>0</v>
      </c>
      <c r="T132" s="3">
        <v>0</v>
      </c>
      <c r="U132" s="3">
        <v>10000</v>
      </c>
      <c r="V132" s="5">
        <v>8278000</v>
      </c>
      <c r="W132" s="5">
        <v>1181000</v>
      </c>
      <c r="X132" s="26">
        <v>1.617E-2</v>
      </c>
    </row>
    <row r="133" spans="2:24" x14ac:dyDescent="0.2">
      <c r="B133" s="31">
        <v>4</v>
      </c>
      <c r="C133" s="5">
        <v>0</v>
      </c>
      <c r="D133" s="3">
        <v>0</v>
      </c>
      <c r="E133" s="3">
        <v>10000</v>
      </c>
      <c r="F133" s="5">
        <v>2092000</v>
      </c>
      <c r="G133" s="5">
        <v>280600</v>
      </c>
      <c r="H133" s="26">
        <v>4.0159999999999996E-3</v>
      </c>
      <c r="J133" s="2">
        <v>4</v>
      </c>
      <c r="K133" s="5">
        <v>0</v>
      </c>
      <c r="L133" s="3">
        <v>0</v>
      </c>
      <c r="M133" s="3">
        <v>10000</v>
      </c>
      <c r="N133" s="5">
        <v>2011000</v>
      </c>
      <c r="O133" s="5">
        <v>280600</v>
      </c>
      <c r="P133" s="26">
        <v>3.9760000000000004E-3</v>
      </c>
      <c r="R133" s="2">
        <v>4</v>
      </c>
      <c r="S133" s="5">
        <v>0</v>
      </c>
      <c r="T133" s="3">
        <v>0</v>
      </c>
      <c r="U133" s="3">
        <v>10000</v>
      </c>
      <c r="V133" s="5">
        <v>1997000</v>
      </c>
      <c r="W133" s="5">
        <v>280600</v>
      </c>
      <c r="X133" s="26">
        <v>3.9870000000000001E-3</v>
      </c>
    </row>
    <row r="134" spans="2:24" x14ac:dyDescent="0.2">
      <c r="B134" s="31">
        <v>5</v>
      </c>
      <c r="C134" s="5">
        <v>0</v>
      </c>
      <c r="D134" s="3">
        <v>0</v>
      </c>
      <c r="E134" s="3">
        <v>10000</v>
      </c>
      <c r="F134" s="5">
        <v>201000</v>
      </c>
      <c r="G134" s="5">
        <v>8045</v>
      </c>
      <c r="H134" s="26">
        <v>2.02E-4</v>
      </c>
      <c r="J134" s="2">
        <v>5</v>
      </c>
      <c r="K134" s="5">
        <v>0</v>
      </c>
      <c r="L134" s="3">
        <v>0</v>
      </c>
      <c r="M134" s="3">
        <v>10000</v>
      </c>
      <c r="N134" s="5">
        <v>119700</v>
      </c>
      <c r="O134" s="5">
        <v>8045</v>
      </c>
      <c r="P134" s="26">
        <v>1.5129999999999999E-4</v>
      </c>
      <c r="R134" s="2">
        <v>5</v>
      </c>
      <c r="S134" s="5">
        <v>0</v>
      </c>
      <c r="T134" s="3">
        <v>0</v>
      </c>
      <c r="U134" s="3">
        <v>10000</v>
      </c>
      <c r="V134" s="5">
        <v>105500</v>
      </c>
      <c r="W134" s="5">
        <v>8045</v>
      </c>
      <c r="X134" s="26">
        <v>1.5100000000000001E-4</v>
      </c>
    </row>
    <row r="135" spans="2:24" x14ac:dyDescent="0.2">
      <c r="B135" s="31">
        <v>6</v>
      </c>
      <c r="C135" s="5">
        <v>0</v>
      </c>
      <c r="D135" s="3">
        <v>0</v>
      </c>
      <c r="E135" s="3">
        <v>10000</v>
      </c>
      <c r="F135" s="5">
        <v>145500</v>
      </c>
      <c r="G135" s="5">
        <v>8.4179999999999993</v>
      </c>
      <c r="H135" s="26">
        <v>9.59E-5</v>
      </c>
      <c r="J135" s="2">
        <v>6</v>
      </c>
      <c r="K135" s="5">
        <v>0</v>
      </c>
      <c r="L135" s="3">
        <v>0</v>
      </c>
      <c r="M135" s="3">
        <v>10000</v>
      </c>
      <c r="N135" s="5">
        <v>64200</v>
      </c>
      <c r="O135" s="5">
        <v>8.4179999999999993</v>
      </c>
      <c r="P135" s="26">
        <v>4.4499999999999997E-5</v>
      </c>
      <c r="R135" s="2">
        <v>6</v>
      </c>
      <c r="S135" s="5">
        <v>0</v>
      </c>
      <c r="T135" s="3">
        <v>0</v>
      </c>
      <c r="U135" s="3">
        <v>10000</v>
      </c>
      <c r="V135" s="5">
        <v>49800</v>
      </c>
      <c r="W135" s="5">
        <v>8.4179999999999993</v>
      </c>
      <c r="X135" s="26">
        <v>4.2700000000000001E-5</v>
      </c>
    </row>
    <row r="136" spans="2:24" x14ac:dyDescent="0.2">
      <c r="B136" s="2">
        <v>7</v>
      </c>
      <c r="C136" s="5">
        <v>0</v>
      </c>
      <c r="D136" s="3">
        <v>0</v>
      </c>
      <c r="E136" s="3">
        <v>10000</v>
      </c>
      <c r="F136" s="5">
        <v>145300</v>
      </c>
      <c r="G136" s="5">
        <v>4.359</v>
      </c>
      <c r="H136" s="26">
        <v>9.2899999999999995E-5</v>
      </c>
      <c r="J136" s="2">
        <v>7</v>
      </c>
      <c r="K136" s="5">
        <v>0</v>
      </c>
      <c r="L136" s="3">
        <v>0</v>
      </c>
      <c r="M136" s="3">
        <v>10000</v>
      </c>
      <c r="N136" s="5">
        <v>64160</v>
      </c>
      <c r="O136" s="5">
        <v>4.359</v>
      </c>
      <c r="P136" s="26">
        <v>4.3999999999999999E-5</v>
      </c>
      <c r="R136" s="2">
        <v>7</v>
      </c>
      <c r="S136" s="5">
        <v>0</v>
      </c>
      <c r="T136" s="3">
        <v>0</v>
      </c>
      <c r="U136" s="3">
        <v>10000</v>
      </c>
      <c r="V136" s="5">
        <v>49830</v>
      </c>
      <c r="W136" s="5">
        <v>4.359</v>
      </c>
      <c r="X136" s="26">
        <v>4.2799999999999997E-5</v>
      </c>
    </row>
    <row r="137" spans="2:24" ht="15" thickBot="1" x14ac:dyDescent="0.25">
      <c r="B137" s="6">
        <v>8</v>
      </c>
      <c r="C137" s="7">
        <v>0</v>
      </c>
      <c r="D137" s="8">
        <v>0</v>
      </c>
      <c r="E137" s="8">
        <v>10000</v>
      </c>
      <c r="F137" s="7">
        <v>145400</v>
      </c>
      <c r="G137" s="7">
        <v>2.2749999999999999</v>
      </c>
      <c r="H137" s="27">
        <v>9.2299999999999994E-5</v>
      </c>
      <c r="J137" s="6">
        <v>8</v>
      </c>
      <c r="K137" s="7">
        <v>0</v>
      </c>
      <c r="L137" s="8">
        <v>0</v>
      </c>
      <c r="M137" s="8">
        <v>10000</v>
      </c>
      <c r="N137" s="7">
        <v>64120</v>
      </c>
      <c r="O137" s="7">
        <v>2.2749999999999999</v>
      </c>
      <c r="P137" s="27">
        <v>4.3999999999999999E-5</v>
      </c>
      <c r="R137" s="6">
        <v>8</v>
      </c>
      <c r="S137" s="7">
        <v>0</v>
      </c>
      <c r="T137" s="8">
        <v>0</v>
      </c>
      <c r="U137" s="8">
        <v>10000</v>
      </c>
      <c r="V137" s="7">
        <v>49820</v>
      </c>
      <c r="W137" s="7">
        <v>2.2749999999999999</v>
      </c>
      <c r="X137" s="27">
        <v>4.1399999999999997E-5</v>
      </c>
    </row>
    <row r="138" spans="2:24" x14ac:dyDescent="0.2">
      <c r="E138" s="1"/>
      <c r="K138" s="1"/>
      <c r="M138" s="1"/>
      <c r="O138" s="1"/>
    </row>
    <row r="142" spans="2:24" x14ac:dyDescent="0.2">
      <c r="E142" s="1"/>
      <c r="K142" s="1"/>
      <c r="M142" s="1"/>
      <c r="O142" s="1"/>
    </row>
    <row r="143" spans="2:24" x14ac:dyDescent="0.2">
      <c r="E143" s="1"/>
      <c r="K143" s="1"/>
      <c r="M143" s="1"/>
      <c r="O143" s="1"/>
    </row>
    <row r="144" spans="2:24" x14ac:dyDescent="0.2">
      <c r="B144" t="s">
        <v>58</v>
      </c>
      <c r="E144" s="1"/>
      <c r="K144" s="1"/>
      <c r="M144" s="1"/>
      <c r="O144" s="1"/>
    </row>
    <row r="145" spans="2:25" ht="15" thickBot="1" x14ac:dyDescent="0.25">
      <c r="B145" t="s">
        <v>60</v>
      </c>
      <c r="E145" s="1" t="s">
        <v>61</v>
      </c>
      <c r="K145" s="1"/>
      <c r="M145" s="1"/>
      <c r="O145" s="1"/>
    </row>
    <row r="146" spans="2:25" x14ac:dyDescent="0.2">
      <c r="B146" s="33" t="s">
        <v>66</v>
      </c>
      <c r="C146" s="17"/>
      <c r="D146" s="17"/>
      <c r="E146" s="23"/>
      <c r="F146" s="18"/>
      <c r="H146" s="33" t="s">
        <v>49</v>
      </c>
      <c r="I146" s="17"/>
      <c r="J146" s="17"/>
      <c r="K146" s="23"/>
      <c r="L146" s="18"/>
      <c r="M146" s="1"/>
      <c r="N146" s="33" t="s">
        <v>15</v>
      </c>
      <c r="O146" s="17"/>
      <c r="P146" s="17"/>
      <c r="Q146" s="23"/>
      <c r="R146" s="18"/>
      <c r="T146" s="33" t="s">
        <v>48</v>
      </c>
      <c r="U146" s="17"/>
      <c r="V146" s="17"/>
      <c r="W146" s="23"/>
      <c r="X146" s="18"/>
    </row>
    <row r="147" spans="2:25" x14ac:dyDescent="0.2">
      <c r="B147" s="2"/>
      <c r="C147" s="3"/>
      <c r="D147" s="3"/>
      <c r="E147" s="5"/>
      <c r="F147" s="4"/>
      <c r="H147" s="2"/>
      <c r="I147" s="3"/>
      <c r="J147" s="3"/>
      <c r="K147" s="5"/>
      <c r="L147" s="4"/>
      <c r="M147" s="1"/>
      <c r="N147" s="2"/>
      <c r="O147" s="3"/>
      <c r="P147" s="3"/>
      <c r="Q147" s="5"/>
      <c r="R147" s="4"/>
      <c r="T147" s="2"/>
      <c r="U147" s="3"/>
      <c r="V147" s="3"/>
      <c r="W147" s="5"/>
      <c r="X147" s="4"/>
    </row>
    <row r="148" spans="2:25" ht="15" thickBot="1" x14ac:dyDescent="0.25">
      <c r="B148" s="2" t="s">
        <v>59</v>
      </c>
      <c r="C148" s="3" t="s">
        <v>4</v>
      </c>
      <c r="D148" s="3" t="s">
        <v>62</v>
      </c>
      <c r="E148" s="5" t="s">
        <v>63</v>
      </c>
      <c r="F148" s="4" t="s">
        <v>65</v>
      </c>
      <c r="H148" s="2" t="s">
        <v>59</v>
      </c>
      <c r="I148" s="3" t="s">
        <v>4</v>
      </c>
      <c r="J148" s="3" t="s">
        <v>62</v>
      </c>
      <c r="K148" s="5" t="s">
        <v>63</v>
      </c>
      <c r="L148" s="4" t="s">
        <v>65</v>
      </c>
      <c r="M148" s="1"/>
      <c r="N148" s="2" t="s">
        <v>59</v>
      </c>
      <c r="O148" s="3" t="s">
        <v>4</v>
      </c>
      <c r="P148" s="3" t="s">
        <v>62</v>
      </c>
      <c r="Q148" s="5" t="s">
        <v>63</v>
      </c>
      <c r="R148" s="4" t="s">
        <v>65</v>
      </c>
      <c r="T148" s="2" t="s">
        <v>59</v>
      </c>
      <c r="U148" s="3" t="s">
        <v>4</v>
      </c>
      <c r="V148" s="3" t="s">
        <v>62</v>
      </c>
      <c r="W148" s="5" t="s">
        <v>63</v>
      </c>
      <c r="X148" s="4" t="s">
        <v>96</v>
      </c>
    </row>
    <row r="149" spans="2:25" x14ac:dyDescent="0.2">
      <c r="B149" s="110" t="s">
        <v>52</v>
      </c>
      <c r="C149" s="36">
        <v>4</v>
      </c>
      <c r="D149" s="23">
        <v>280600</v>
      </c>
      <c r="E149" s="23">
        <v>2092000</v>
      </c>
      <c r="F149" s="39">
        <v>4015.9999999999995</v>
      </c>
      <c r="G149" s="1"/>
      <c r="H149" s="110" t="s">
        <v>41</v>
      </c>
      <c r="I149" s="36">
        <v>4</v>
      </c>
      <c r="J149" s="23">
        <v>48470</v>
      </c>
      <c r="K149" s="23">
        <v>324500</v>
      </c>
      <c r="L149" s="40">
        <v>697</v>
      </c>
      <c r="M149" s="1"/>
      <c r="N149" s="110" t="s">
        <v>41</v>
      </c>
      <c r="O149" s="36">
        <v>4</v>
      </c>
      <c r="P149" s="23">
        <v>1084</v>
      </c>
      <c r="Q149" s="23">
        <v>22500</v>
      </c>
      <c r="R149" s="43">
        <v>30.5</v>
      </c>
      <c r="S149" s="1"/>
      <c r="T149" s="110" t="s">
        <v>64</v>
      </c>
      <c r="U149" s="36">
        <v>4</v>
      </c>
      <c r="V149" s="23">
        <v>261.8</v>
      </c>
      <c r="W149" s="23">
        <v>7471</v>
      </c>
      <c r="X149" s="48">
        <v>16.900000000000002</v>
      </c>
      <c r="Y149" s="1"/>
    </row>
    <row r="150" spans="2:25" x14ac:dyDescent="0.2">
      <c r="B150" s="111"/>
      <c r="C150" s="34">
        <v>5</v>
      </c>
      <c r="D150" s="5">
        <v>8045</v>
      </c>
      <c r="E150" s="5">
        <v>201000</v>
      </c>
      <c r="F150" s="39">
        <v>202</v>
      </c>
      <c r="G150" s="1"/>
      <c r="H150" s="111"/>
      <c r="I150" s="34">
        <v>5</v>
      </c>
      <c r="J150" s="5">
        <v>455.9</v>
      </c>
      <c r="K150" s="5">
        <v>75660</v>
      </c>
      <c r="L150" s="41">
        <v>85.5</v>
      </c>
      <c r="M150" s="1"/>
      <c r="N150" s="111"/>
      <c r="O150" s="34">
        <v>5</v>
      </c>
      <c r="P150" s="5">
        <v>58.45</v>
      </c>
      <c r="Q150" s="5">
        <v>17690</v>
      </c>
      <c r="R150" s="44">
        <v>19.5</v>
      </c>
      <c r="S150" s="1"/>
      <c r="T150" s="111"/>
      <c r="U150" s="34">
        <v>5</v>
      </c>
      <c r="V150" s="5">
        <v>16.23</v>
      </c>
      <c r="W150" s="5">
        <v>6682</v>
      </c>
      <c r="X150" s="49">
        <v>13.4</v>
      </c>
      <c r="Y150" s="1"/>
    </row>
    <row r="151" spans="2:25" ht="15" thickBot="1" x14ac:dyDescent="0.25">
      <c r="B151" s="112"/>
      <c r="C151" s="37">
        <v>6</v>
      </c>
      <c r="D151" s="7">
        <v>8.4179999999999993</v>
      </c>
      <c r="E151" s="7">
        <v>145500</v>
      </c>
      <c r="F151" s="39">
        <v>95.9</v>
      </c>
      <c r="G151" s="1"/>
      <c r="H151" s="112"/>
      <c r="I151" s="37">
        <v>6</v>
      </c>
      <c r="J151" s="7">
        <v>3.9660000000000002</v>
      </c>
      <c r="K151" s="7">
        <v>73610</v>
      </c>
      <c r="L151" s="42">
        <v>75.900000000000006</v>
      </c>
      <c r="M151" s="1"/>
      <c r="N151" s="112"/>
      <c r="O151" s="37">
        <v>6</v>
      </c>
      <c r="P151" s="7">
        <v>5.5209999999999999</v>
      </c>
      <c r="Q151" s="7">
        <v>17480</v>
      </c>
      <c r="R151" s="45">
        <v>21.8</v>
      </c>
      <c r="S151" s="1"/>
      <c r="T151" s="112"/>
      <c r="U151" s="37">
        <v>6</v>
      </c>
      <c r="V151" s="7">
        <v>2.0219999999999998</v>
      </c>
      <c r="W151" s="7">
        <v>6649</v>
      </c>
      <c r="X151" s="50">
        <v>12.700000000000001</v>
      </c>
      <c r="Y151" s="1"/>
    </row>
    <row r="152" spans="2:25" x14ac:dyDescent="0.2">
      <c r="B152" s="113" t="s">
        <v>54</v>
      </c>
      <c r="C152" s="36">
        <v>4</v>
      </c>
      <c r="D152" s="23">
        <v>280600</v>
      </c>
      <c r="E152" s="23">
        <v>2011000</v>
      </c>
      <c r="F152" s="39">
        <v>3976.0000000000005</v>
      </c>
      <c r="G152" s="1"/>
      <c r="H152" s="113" t="s">
        <v>42</v>
      </c>
      <c r="I152" s="36">
        <v>4</v>
      </c>
      <c r="J152" s="23">
        <v>48470</v>
      </c>
      <c r="K152" s="23">
        <v>302000</v>
      </c>
      <c r="L152" s="40">
        <v>766.7</v>
      </c>
      <c r="M152" s="1"/>
      <c r="N152" s="113" t="s">
        <v>42</v>
      </c>
      <c r="O152" s="36">
        <v>4</v>
      </c>
      <c r="P152" s="23">
        <v>1084</v>
      </c>
      <c r="Q152" s="23">
        <v>13080</v>
      </c>
      <c r="R152" s="43">
        <v>24.1</v>
      </c>
      <c r="S152" s="1"/>
      <c r="T152" s="113" t="s">
        <v>46</v>
      </c>
      <c r="U152" s="36">
        <v>4</v>
      </c>
      <c r="V152" s="23">
        <v>261.8</v>
      </c>
      <c r="W152" s="23">
        <v>6117</v>
      </c>
      <c r="X152" s="48">
        <v>15.299999999999999</v>
      </c>
      <c r="Y152" s="1"/>
    </row>
    <row r="153" spans="2:25" x14ac:dyDescent="0.2">
      <c r="B153" s="114"/>
      <c r="C153" s="32">
        <v>5</v>
      </c>
      <c r="D153" s="5">
        <v>8045</v>
      </c>
      <c r="E153" s="5">
        <v>119700</v>
      </c>
      <c r="F153" s="39">
        <v>151.29999999999998</v>
      </c>
      <c r="G153" s="1"/>
      <c r="H153" s="114"/>
      <c r="I153" s="32">
        <v>5</v>
      </c>
      <c r="J153" s="5">
        <v>455.9</v>
      </c>
      <c r="K153" s="5">
        <v>53220</v>
      </c>
      <c r="L153" s="41">
        <v>51.6</v>
      </c>
      <c r="M153" s="1"/>
      <c r="N153" s="114"/>
      <c r="O153" s="32">
        <v>5</v>
      </c>
      <c r="P153" s="5">
        <v>58.45</v>
      </c>
      <c r="Q153" s="5">
        <v>8238</v>
      </c>
      <c r="R153" s="44">
        <v>12.5</v>
      </c>
      <c r="S153" s="1"/>
      <c r="T153" s="114"/>
      <c r="U153" s="32">
        <v>5</v>
      </c>
      <c r="V153" s="5">
        <v>16.23</v>
      </c>
      <c r="W153" s="5">
        <v>5319</v>
      </c>
      <c r="X153" s="49">
        <v>12.799999999999999</v>
      </c>
      <c r="Y153" s="1"/>
    </row>
    <row r="154" spans="2:25" ht="15" thickBot="1" x14ac:dyDescent="0.25">
      <c r="B154" s="115"/>
      <c r="C154" s="35">
        <v>6</v>
      </c>
      <c r="D154" s="7">
        <v>8.4179999999999993</v>
      </c>
      <c r="E154" s="7">
        <v>64200</v>
      </c>
      <c r="F154" s="39">
        <v>44.5</v>
      </c>
      <c r="G154" s="1"/>
      <c r="H154" s="115"/>
      <c r="I154" s="35">
        <v>6</v>
      </c>
      <c r="J154" s="7">
        <v>3.9660000000000002</v>
      </c>
      <c r="K154" s="7">
        <v>51090</v>
      </c>
      <c r="L154" s="42">
        <v>48.6</v>
      </c>
      <c r="M154" s="1"/>
      <c r="N154" s="115"/>
      <c r="O154" s="35">
        <v>6</v>
      </c>
      <c r="P154" s="7">
        <v>5.5209999999999999</v>
      </c>
      <c r="Q154" s="7">
        <v>8023</v>
      </c>
      <c r="R154" s="45">
        <v>11.600000000000001</v>
      </c>
      <c r="S154" s="1"/>
      <c r="T154" s="115"/>
      <c r="U154" s="35">
        <v>6</v>
      </c>
      <c r="V154" s="7">
        <v>2.0219999999999998</v>
      </c>
      <c r="W154" s="7">
        <v>5288</v>
      </c>
      <c r="X154" s="50">
        <v>13.5</v>
      </c>
      <c r="Y154" s="1"/>
    </row>
    <row r="155" spans="2:25" x14ac:dyDescent="0.2">
      <c r="B155" s="114" t="s">
        <v>56</v>
      </c>
      <c r="C155" s="32">
        <v>4</v>
      </c>
      <c r="D155" s="5">
        <v>280600</v>
      </c>
      <c r="E155" s="5">
        <v>1997000</v>
      </c>
      <c r="F155" s="39">
        <v>3987</v>
      </c>
      <c r="G155" s="1"/>
      <c r="H155" s="113" t="s">
        <v>43</v>
      </c>
      <c r="I155" s="38">
        <v>4</v>
      </c>
      <c r="J155" s="23">
        <v>48470</v>
      </c>
      <c r="K155" s="23">
        <v>290800</v>
      </c>
      <c r="L155" s="40">
        <v>777.3</v>
      </c>
      <c r="M155" s="1"/>
      <c r="N155" s="113" t="s">
        <v>43</v>
      </c>
      <c r="O155" s="38">
        <v>4</v>
      </c>
      <c r="P155" s="23">
        <v>1084</v>
      </c>
      <c r="Q155" s="23">
        <v>10820</v>
      </c>
      <c r="R155" s="43">
        <v>26</v>
      </c>
      <c r="S155" s="1"/>
      <c r="T155" s="113" t="s">
        <v>47</v>
      </c>
      <c r="U155" s="38">
        <v>4</v>
      </c>
      <c r="V155" s="23">
        <v>261.8</v>
      </c>
      <c r="W155" s="23">
        <v>4596</v>
      </c>
      <c r="X155" s="48">
        <v>20.7</v>
      </c>
      <c r="Y155" s="1"/>
    </row>
    <row r="156" spans="2:25" x14ac:dyDescent="0.2">
      <c r="B156" s="114"/>
      <c r="C156" s="32">
        <v>5</v>
      </c>
      <c r="D156" s="5">
        <v>8045</v>
      </c>
      <c r="E156" s="5">
        <v>105500</v>
      </c>
      <c r="F156" s="39">
        <v>151</v>
      </c>
      <c r="G156" s="1"/>
      <c r="H156" s="114"/>
      <c r="I156" s="32">
        <v>5</v>
      </c>
      <c r="J156" s="5">
        <v>455.9</v>
      </c>
      <c r="K156" s="5">
        <v>41920</v>
      </c>
      <c r="L156" s="41">
        <v>49.6</v>
      </c>
      <c r="M156" s="1"/>
      <c r="N156" s="114"/>
      <c r="O156" s="32">
        <v>5</v>
      </c>
      <c r="P156" s="5">
        <v>58.45</v>
      </c>
      <c r="Q156" s="5">
        <v>5990</v>
      </c>
      <c r="R156" s="44">
        <v>13</v>
      </c>
      <c r="S156" s="1"/>
      <c r="T156" s="114"/>
      <c r="U156" s="32">
        <v>5</v>
      </c>
      <c r="V156" s="5">
        <v>16.23</v>
      </c>
      <c r="W156" s="5">
        <v>3810</v>
      </c>
      <c r="X156" s="49">
        <v>12.9</v>
      </c>
      <c r="Y156" s="1"/>
    </row>
    <row r="157" spans="2:25" ht="15" thickBot="1" x14ac:dyDescent="0.25">
      <c r="B157" s="115"/>
      <c r="C157" s="35">
        <v>6</v>
      </c>
      <c r="D157" s="7">
        <v>8.4179999999999993</v>
      </c>
      <c r="E157" s="7">
        <v>49800</v>
      </c>
      <c r="F157" s="39">
        <v>42.7</v>
      </c>
      <c r="G157" s="1"/>
      <c r="H157" s="115"/>
      <c r="I157" s="35">
        <v>6</v>
      </c>
      <c r="J157" s="7">
        <v>3.9660000000000002</v>
      </c>
      <c r="K157" s="7">
        <v>39870</v>
      </c>
      <c r="L157" s="42">
        <v>43.4</v>
      </c>
      <c r="M157" s="1"/>
      <c r="N157" s="115"/>
      <c r="O157" s="35">
        <v>6</v>
      </c>
      <c r="P157" s="7">
        <v>5.5209999999999999</v>
      </c>
      <c r="Q157" s="7">
        <v>5780</v>
      </c>
      <c r="R157" s="45">
        <v>13</v>
      </c>
      <c r="S157" s="1"/>
      <c r="T157" s="115"/>
      <c r="U157" s="35">
        <v>6</v>
      </c>
      <c r="V157" s="7">
        <v>2.0219999999999998</v>
      </c>
      <c r="W157" s="7">
        <v>3763</v>
      </c>
      <c r="X157" s="50">
        <v>12.3</v>
      </c>
      <c r="Y157" s="1"/>
    </row>
    <row r="160" spans="2:25" x14ac:dyDescent="0.2">
      <c r="C160" t="s">
        <v>84</v>
      </c>
      <c r="D160" t="s">
        <v>88</v>
      </c>
      <c r="F160" t="s">
        <v>89</v>
      </c>
      <c r="H160" t="s">
        <v>90</v>
      </c>
      <c r="L160" t="s">
        <v>84</v>
      </c>
      <c r="M160" t="s">
        <v>63</v>
      </c>
    </row>
    <row r="161" spans="2:29" x14ac:dyDescent="0.2">
      <c r="C161" t="s">
        <v>85</v>
      </c>
      <c r="D161" t="s">
        <v>63</v>
      </c>
      <c r="E161" t="s">
        <v>91</v>
      </c>
      <c r="F161" t="s">
        <v>63</v>
      </c>
      <c r="G161" t="s">
        <v>91</v>
      </c>
      <c r="H161" t="s">
        <v>63</v>
      </c>
      <c r="I161" t="s">
        <v>91</v>
      </c>
      <c r="L161" t="s">
        <v>85</v>
      </c>
      <c r="M161" t="s">
        <v>88</v>
      </c>
      <c r="N161" t="s">
        <v>89</v>
      </c>
      <c r="O161" t="s">
        <v>90</v>
      </c>
    </row>
    <row r="162" spans="2:29" x14ac:dyDescent="0.2">
      <c r="B162" s="3" t="s">
        <v>81</v>
      </c>
      <c r="C162" s="3">
        <v>4</v>
      </c>
      <c r="D162" s="5">
        <v>7471</v>
      </c>
      <c r="E162" s="44">
        <v>16.900000000000002</v>
      </c>
      <c r="F162" s="5">
        <v>22500</v>
      </c>
      <c r="G162" s="44">
        <v>30.5</v>
      </c>
      <c r="H162" s="5">
        <v>2092000</v>
      </c>
      <c r="I162" s="41">
        <v>4015.9999999999995</v>
      </c>
      <c r="K162" s="3" t="s">
        <v>81</v>
      </c>
      <c r="L162" s="3">
        <v>4</v>
      </c>
      <c r="M162" s="5">
        <v>7471</v>
      </c>
      <c r="N162" s="5">
        <v>22500</v>
      </c>
      <c r="O162" s="5">
        <v>2092000</v>
      </c>
      <c r="P162" s="41"/>
      <c r="R162" s="5"/>
      <c r="S162" s="5"/>
      <c r="Z162" s="5"/>
      <c r="AA162" s="5"/>
      <c r="AB162" s="5"/>
      <c r="AC162" s="5"/>
    </row>
    <row r="163" spans="2:29" x14ac:dyDescent="0.2">
      <c r="B163" s="3"/>
      <c r="C163" s="3">
        <v>5</v>
      </c>
      <c r="D163" s="5">
        <v>6682</v>
      </c>
      <c r="E163" s="44">
        <v>13.4</v>
      </c>
      <c r="F163" s="5">
        <v>17690</v>
      </c>
      <c r="G163" s="44">
        <v>19.5</v>
      </c>
      <c r="H163" s="5">
        <v>201000</v>
      </c>
      <c r="I163" s="41">
        <v>202</v>
      </c>
      <c r="K163" s="3"/>
      <c r="L163" s="3">
        <v>5</v>
      </c>
      <c r="M163" s="5">
        <v>6682</v>
      </c>
      <c r="N163" s="5">
        <v>17690</v>
      </c>
      <c r="O163" s="5">
        <v>201000</v>
      </c>
      <c r="P163" s="41"/>
      <c r="R163" s="5"/>
      <c r="S163" s="5"/>
      <c r="Z163" s="5"/>
      <c r="AA163" s="5"/>
      <c r="AB163" s="5"/>
      <c r="AC163" s="5"/>
    </row>
    <row r="164" spans="2:29" x14ac:dyDescent="0.2">
      <c r="B164" s="3"/>
      <c r="C164" s="3">
        <v>6</v>
      </c>
      <c r="D164" s="5">
        <v>6649</v>
      </c>
      <c r="E164" s="44">
        <v>12.700000000000001</v>
      </c>
      <c r="F164" s="5">
        <v>17480</v>
      </c>
      <c r="G164" s="44">
        <v>21.8</v>
      </c>
      <c r="H164" s="5">
        <v>145500</v>
      </c>
      <c r="I164" s="41">
        <v>95.9</v>
      </c>
      <c r="K164" s="3"/>
      <c r="L164" s="3">
        <v>6</v>
      </c>
      <c r="M164" s="5">
        <v>6649</v>
      </c>
      <c r="N164" s="5">
        <v>17480</v>
      </c>
      <c r="O164" s="5">
        <v>145500</v>
      </c>
      <c r="P164" s="41"/>
      <c r="R164" s="5"/>
      <c r="S164" s="5"/>
      <c r="Z164" s="5"/>
      <c r="AA164" s="5"/>
      <c r="AB164" s="5"/>
      <c r="AC164" s="5"/>
    </row>
    <row r="165" spans="2:29" x14ac:dyDescent="0.2">
      <c r="B165" s="51"/>
      <c r="C165" s="51">
        <v>7</v>
      </c>
      <c r="D165" s="52">
        <v>6642</v>
      </c>
      <c r="E165" s="53">
        <v>11.399999999999999</v>
      </c>
      <c r="F165" s="52">
        <v>17470</v>
      </c>
      <c r="G165" s="53">
        <v>21.8</v>
      </c>
      <c r="H165" s="52">
        <v>145300</v>
      </c>
      <c r="I165" s="54">
        <v>92.899999999999991</v>
      </c>
      <c r="K165" s="51"/>
      <c r="L165" s="51">
        <v>7</v>
      </c>
      <c r="M165" s="52">
        <v>6642</v>
      </c>
      <c r="N165" s="52">
        <v>17470</v>
      </c>
      <c r="O165" s="52">
        <v>145300</v>
      </c>
      <c r="P165" s="54"/>
    </row>
    <row r="166" spans="2:29" x14ac:dyDescent="0.2">
      <c r="B166" s="55" t="s">
        <v>82</v>
      </c>
      <c r="C166" s="55">
        <v>4</v>
      </c>
      <c r="D166" s="56">
        <v>6117</v>
      </c>
      <c r="E166" s="57">
        <v>15.299999999999999</v>
      </c>
      <c r="F166" s="56">
        <v>13080</v>
      </c>
      <c r="G166" s="57">
        <v>24.1</v>
      </c>
      <c r="H166" s="56">
        <v>2011000</v>
      </c>
      <c r="I166" s="58">
        <v>3976.0000000000005</v>
      </c>
      <c r="K166" s="55" t="s">
        <v>82</v>
      </c>
      <c r="L166" s="55">
        <v>4</v>
      </c>
      <c r="M166" s="56">
        <v>6117</v>
      </c>
      <c r="N166" s="56">
        <v>13080</v>
      </c>
      <c r="O166" s="56">
        <v>2011000</v>
      </c>
      <c r="P166" s="58"/>
    </row>
    <row r="167" spans="2:29" x14ac:dyDescent="0.2">
      <c r="B167" s="3"/>
      <c r="C167" s="3">
        <v>5</v>
      </c>
      <c r="D167" s="5">
        <v>5319</v>
      </c>
      <c r="E167" s="44">
        <v>12.799999999999999</v>
      </c>
      <c r="F167" s="5">
        <v>8238</v>
      </c>
      <c r="G167" s="44">
        <v>12.5</v>
      </c>
      <c r="H167" s="5">
        <v>119700</v>
      </c>
      <c r="I167" s="41">
        <v>151.29999999999998</v>
      </c>
      <c r="K167" s="3"/>
      <c r="L167" s="3">
        <v>5</v>
      </c>
      <c r="M167" s="5">
        <v>5319</v>
      </c>
      <c r="N167" s="5">
        <v>8238</v>
      </c>
      <c r="O167" s="5">
        <v>119700</v>
      </c>
      <c r="P167" s="41"/>
    </row>
    <row r="168" spans="2:29" x14ac:dyDescent="0.2">
      <c r="B168" s="3"/>
      <c r="C168" s="3">
        <v>6</v>
      </c>
      <c r="D168" s="5">
        <v>5288</v>
      </c>
      <c r="E168" s="44">
        <v>13.5</v>
      </c>
      <c r="F168" s="5">
        <v>8023</v>
      </c>
      <c r="G168" s="44">
        <v>11.600000000000001</v>
      </c>
      <c r="H168" s="5">
        <v>64200</v>
      </c>
      <c r="I168" s="41">
        <v>44.5</v>
      </c>
      <c r="K168" s="3"/>
      <c r="L168" s="3">
        <v>6</v>
      </c>
      <c r="M168" s="5">
        <v>5288</v>
      </c>
      <c r="N168" s="5">
        <v>8023</v>
      </c>
      <c r="O168" s="5">
        <v>64200</v>
      </c>
      <c r="P168" s="41"/>
    </row>
    <row r="169" spans="2:29" x14ac:dyDescent="0.2">
      <c r="B169" s="51"/>
      <c r="C169" s="51">
        <v>7</v>
      </c>
      <c r="D169" s="52">
        <v>5272</v>
      </c>
      <c r="E169" s="53">
        <v>14.7</v>
      </c>
      <c r="F169" s="52">
        <v>8033</v>
      </c>
      <c r="G169" s="53">
        <v>11.5</v>
      </c>
      <c r="H169" s="52">
        <v>64160</v>
      </c>
      <c r="I169" s="54">
        <v>44</v>
      </c>
      <c r="K169" s="51"/>
      <c r="L169" s="51">
        <v>7</v>
      </c>
      <c r="M169" s="52">
        <v>5272</v>
      </c>
      <c r="N169" s="52">
        <v>8033</v>
      </c>
      <c r="O169" s="52">
        <v>64160</v>
      </c>
      <c r="P169" s="54"/>
    </row>
    <row r="170" spans="2:29" x14ac:dyDescent="0.2">
      <c r="B170" t="s">
        <v>83</v>
      </c>
      <c r="C170">
        <v>4</v>
      </c>
      <c r="D170" s="5">
        <v>4596</v>
      </c>
      <c r="E170" s="44">
        <v>20.7</v>
      </c>
      <c r="F170" s="5">
        <v>10820</v>
      </c>
      <c r="G170" s="44">
        <v>26</v>
      </c>
      <c r="H170" s="5">
        <v>1997000</v>
      </c>
      <c r="I170" s="41">
        <v>3987</v>
      </c>
      <c r="K170" t="s">
        <v>83</v>
      </c>
      <c r="L170">
        <v>4</v>
      </c>
      <c r="M170" s="5">
        <v>4596</v>
      </c>
      <c r="N170" s="5">
        <v>10820</v>
      </c>
      <c r="O170" s="5">
        <v>1997000</v>
      </c>
      <c r="P170" s="41"/>
    </row>
    <row r="171" spans="2:29" x14ac:dyDescent="0.2">
      <c r="C171">
        <v>5</v>
      </c>
      <c r="D171" s="5">
        <v>3810</v>
      </c>
      <c r="E171" s="44">
        <v>12.9</v>
      </c>
      <c r="F171" s="5">
        <v>5990</v>
      </c>
      <c r="G171" s="44">
        <v>13</v>
      </c>
      <c r="H171" s="5">
        <v>105500</v>
      </c>
      <c r="I171" s="41">
        <v>151</v>
      </c>
      <c r="L171">
        <v>5</v>
      </c>
      <c r="M171" s="5">
        <v>3810</v>
      </c>
      <c r="N171" s="5">
        <v>5990</v>
      </c>
      <c r="O171" s="5">
        <v>105500</v>
      </c>
      <c r="P171" s="41"/>
    </row>
    <row r="172" spans="2:29" x14ac:dyDescent="0.2">
      <c r="C172">
        <v>6</v>
      </c>
      <c r="D172" s="5">
        <v>3763</v>
      </c>
      <c r="E172" s="44">
        <v>12.3</v>
      </c>
      <c r="F172" s="5">
        <v>5780</v>
      </c>
      <c r="G172" s="44">
        <v>13</v>
      </c>
      <c r="H172" s="5">
        <v>49800</v>
      </c>
      <c r="I172" s="41">
        <v>42.7</v>
      </c>
      <c r="L172">
        <v>6</v>
      </c>
      <c r="M172" s="5">
        <v>3763</v>
      </c>
      <c r="N172" s="5">
        <v>5780</v>
      </c>
      <c r="O172" s="5">
        <v>49800</v>
      </c>
      <c r="P172" s="41"/>
    </row>
    <row r="173" spans="2:29" x14ac:dyDescent="0.2">
      <c r="C173">
        <v>7</v>
      </c>
      <c r="D173" s="5">
        <v>3760</v>
      </c>
      <c r="E173" s="44">
        <v>14</v>
      </c>
      <c r="F173" s="5">
        <v>5781</v>
      </c>
      <c r="G173" s="44">
        <v>12.6</v>
      </c>
      <c r="H173" s="5">
        <v>49830</v>
      </c>
      <c r="I173" s="41">
        <v>42.8</v>
      </c>
      <c r="L173">
        <v>7</v>
      </c>
      <c r="M173" s="5">
        <v>3760</v>
      </c>
      <c r="N173" s="5">
        <v>5781</v>
      </c>
      <c r="O173" s="5">
        <v>49830</v>
      </c>
      <c r="P173" s="41"/>
    </row>
    <row r="176" spans="2:29" x14ac:dyDescent="0.2">
      <c r="C176" t="s">
        <v>84</v>
      </c>
      <c r="D176" t="s">
        <v>89</v>
      </c>
      <c r="F176" t="s">
        <v>90</v>
      </c>
      <c r="H176" s="30"/>
      <c r="I176" s="30"/>
      <c r="J176" s="30"/>
      <c r="K176" s="30"/>
      <c r="L176" s="30"/>
      <c r="M176" s="30"/>
      <c r="N176" s="30"/>
      <c r="P176" s="30"/>
      <c r="Q176" s="30"/>
      <c r="R176" s="30"/>
      <c r="S176" s="30"/>
      <c r="T176" s="30"/>
      <c r="U176" s="30"/>
      <c r="V176" s="30"/>
    </row>
    <row r="177" spans="2:22" x14ac:dyDescent="0.2">
      <c r="C177" t="s">
        <v>85</v>
      </c>
      <c r="D177" t="s">
        <v>63</v>
      </c>
      <c r="E177" t="s">
        <v>91</v>
      </c>
      <c r="F177" t="s">
        <v>63</v>
      </c>
      <c r="G177" t="s">
        <v>91</v>
      </c>
      <c r="H177" s="30"/>
      <c r="I177" s="30"/>
      <c r="J177" s="30"/>
      <c r="K177" s="30"/>
      <c r="L177" s="30"/>
      <c r="M177" s="30"/>
      <c r="N177" s="30"/>
      <c r="P177" s="30"/>
      <c r="Q177" s="30"/>
      <c r="R177" s="30"/>
      <c r="S177" s="30"/>
      <c r="T177" s="30"/>
      <c r="U177" s="30"/>
      <c r="V177" s="30"/>
    </row>
    <row r="178" spans="2:22" x14ac:dyDescent="0.2">
      <c r="B178" t="s">
        <v>81</v>
      </c>
      <c r="C178">
        <v>4</v>
      </c>
      <c r="D178" s="5">
        <v>22500</v>
      </c>
      <c r="E178" s="44">
        <v>30.5</v>
      </c>
      <c r="F178" s="5">
        <v>2092000</v>
      </c>
      <c r="G178" s="41">
        <v>4015.9999999999995</v>
      </c>
      <c r="H178" s="30"/>
      <c r="I178" s="30"/>
      <c r="J178" s="30"/>
      <c r="K178" s="30"/>
      <c r="L178" s="30"/>
      <c r="M178" s="30"/>
      <c r="N178" s="30"/>
      <c r="P178" s="30"/>
      <c r="Q178" s="30"/>
      <c r="R178" s="30"/>
      <c r="S178" s="30"/>
      <c r="T178" s="30"/>
      <c r="U178" s="30"/>
      <c r="V178" s="30"/>
    </row>
    <row r="179" spans="2:22" x14ac:dyDescent="0.2">
      <c r="C179">
        <v>5</v>
      </c>
      <c r="D179" s="5">
        <v>17690</v>
      </c>
      <c r="E179" s="44">
        <v>19.5</v>
      </c>
      <c r="F179" s="5">
        <v>201000</v>
      </c>
      <c r="G179" s="41">
        <v>202</v>
      </c>
      <c r="H179" s="30"/>
      <c r="I179" s="30"/>
      <c r="J179" s="30"/>
      <c r="K179" s="30"/>
      <c r="L179" s="30"/>
      <c r="M179" s="30"/>
      <c r="N179" s="30"/>
      <c r="P179" s="30"/>
      <c r="Q179" s="30"/>
      <c r="R179" s="30"/>
      <c r="S179" s="30"/>
      <c r="T179" s="30"/>
      <c r="U179" s="30"/>
      <c r="V179" s="30"/>
    </row>
    <row r="180" spans="2:22" x14ac:dyDescent="0.2">
      <c r="C180">
        <v>6</v>
      </c>
      <c r="D180" s="5">
        <v>17480</v>
      </c>
      <c r="E180" s="44">
        <v>21.8</v>
      </c>
      <c r="F180" s="5">
        <v>145500</v>
      </c>
      <c r="G180" s="41">
        <v>95.9</v>
      </c>
    </row>
    <row r="181" spans="2:22" x14ac:dyDescent="0.2">
      <c r="C181">
        <v>7</v>
      </c>
      <c r="D181" s="5">
        <v>17470</v>
      </c>
      <c r="E181" s="44">
        <v>21.8</v>
      </c>
      <c r="F181" s="5">
        <v>145300</v>
      </c>
      <c r="G181" s="41">
        <v>92.899999999999991</v>
      </c>
    </row>
    <row r="182" spans="2:22" x14ac:dyDescent="0.2">
      <c r="B182" t="s">
        <v>82</v>
      </c>
      <c r="C182">
        <v>4</v>
      </c>
      <c r="D182" s="5">
        <v>13080</v>
      </c>
      <c r="E182" s="44">
        <v>24.1</v>
      </c>
      <c r="F182" s="5">
        <v>2011000</v>
      </c>
      <c r="G182" s="41">
        <v>3976.0000000000005</v>
      </c>
    </row>
    <row r="183" spans="2:22" x14ac:dyDescent="0.2">
      <c r="C183">
        <v>5</v>
      </c>
      <c r="D183" s="5">
        <v>8238</v>
      </c>
      <c r="E183" s="44">
        <v>12.5</v>
      </c>
      <c r="F183" s="5">
        <v>119700</v>
      </c>
      <c r="G183" s="41">
        <v>151.29999999999998</v>
      </c>
    </row>
    <row r="184" spans="2:22" x14ac:dyDescent="0.2">
      <c r="C184">
        <v>6</v>
      </c>
      <c r="D184" s="5">
        <v>8023</v>
      </c>
      <c r="E184" s="44">
        <v>11.600000000000001</v>
      </c>
      <c r="F184" s="5">
        <v>64200</v>
      </c>
      <c r="G184" s="41">
        <v>44.5</v>
      </c>
    </row>
    <row r="185" spans="2:22" x14ac:dyDescent="0.2">
      <c r="C185">
        <v>7</v>
      </c>
      <c r="D185" s="5">
        <v>8033</v>
      </c>
      <c r="E185" s="44">
        <v>11.5</v>
      </c>
      <c r="F185" s="5">
        <v>64160</v>
      </c>
      <c r="G185" s="41">
        <v>44</v>
      </c>
    </row>
    <row r="186" spans="2:22" x14ac:dyDescent="0.2">
      <c r="B186" t="s">
        <v>83</v>
      </c>
      <c r="C186">
        <v>4</v>
      </c>
      <c r="D186" s="5">
        <v>10820</v>
      </c>
      <c r="E186" s="44">
        <v>26</v>
      </c>
      <c r="F186" s="5">
        <v>1997000</v>
      </c>
      <c r="G186" s="41">
        <v>3987</v>
      </c>
    </row>
    <row r="187" spans="2:22" x14ac:dyDescent="0.2">
      <c r="C187">
        <v>5</v>
      </c>
      <c r="D187" s="5">
        <v>5990</v>
      </c>
      <c r="E187" s="44">
        <v>13</v>
      </c>
      <c r="F187" s="5">
        <v>105500</v>
      </c>
      <c r="G187" s="41">
        <v>151</v>
      </c>
    </row>
    <row r="188" spans="2:22" x14ac:dyDescent="0.2">
      <c r="C188">
        <v>6</v>
      </c>
      <c r="D188" s="5">
        <v>5780</v>
      </c>
      <c r="E188" s="44">
        <v>13</v>
      </c>
      <c r="F188" s="5">
        <v>49800</v>
      </c>
      <c r="G188" s="41">
        <v>42.7</v>
      </c>
    </row>
    <row r="189" spans="2:22" x14ac:dyDescent="0.2">
      <c r="C189">
        <v>7</v>
      </c>
      <c r="D189" s="5">
        <v>5781</v>
      </c>
      <c r="E189" s="44">
        <v>12.6</v>
      </c>
      <c r="F189" s="5">
        <v>49830</v>
      </c>
      <c r="G189" s="41">
        <v>42.8</v>
      </c>
    </row>
  </sheetData>
  <mergeCells count="12">
    <mergeCell ref="N149:N151"/>
    <mergeCell ref="N152:N154"/>
    <mergeCell ref="N155:N157"/>
    <mergeCell ref="T149:T151"/>
    <mergeCell ref="T152:T154"/>
    <mergeCell ref="T155:T157"/>
    <mergeCell ref="B149:B151"/>
    <mergeCell ref="B152:B154"/>
    <mergeCell ref="B155:B157"/>
    <mergeCell ref="H149:H151"/>
    <mergeCell ref="H152:H154"/>
    <mergeCell ref="H155:H15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8794-AC70-4D9E-A9C0-533989E8F5AE}">
  <dimension ref="A1:AL107"/>
  <sheetViews>
    <sheetView topLeftCell="A106" zoomScaleNormal="100" workbookViewId="0">
      <selection activeCell="X3" sqref="X3"/>
    </sheetView>
  </sheetViews>
  <sheetFormatPr defaultRowHeight="14.25" x14ac:dyDescent="0.2"/>
  <cols>
    <col min="1" max="1" width="15.75" customWidth="1"/>
    <col min="10" max="16" width="0" hidden="1" customWidth="1"/>
  </cols>
  <sheetData>
    <row r="1" spans="1:38" x14ac:dyDescent="0.2">
      <c r="Q1" s="16" t="s">
        <v>104</v>
      </c>
      <c r="R1" s="17">
        <v>127</v>
      </c>
      <c r="S1" s="17">
        <v>127</v>
      </c>
      <c r="T1" s="17">
        <v>127</v>
      </c>
      <c r="U1" s="17">
        <v>127</v>
      </c>
      <c r="V1" s="17">
        <v>127</v>
      </c>
      <c r="W1" s="17">
        <v>127</v>
      </c>
      <c r="X1" s="17">
        <v>127</v>
      </c>
      <c r="Y1" s="17">
        <v>127</v>
      </c>
      <c r="Z1" s="17">
        <v>127</v>
      </c>
      <c r="AA1" s="17">
        <v>127</v>
      </c>
      <c r="AB1" s="17">
        <v>127</v>
      </c>
      <c r="AC1" s="17">
        <v>127</v>
      </c>
      <c r="AD1" s="17">
        <v>127</v>
      </c>
    </row>
    <row r="2" spans="1:38" x14ac:dyDescent="0.2">
      <c r="A2" t="s">
        <v>93</v>
      </c>
      <c r="B2" t="s">
        <v>81</v>
      </c>
      <c r="C2" t="s">
        <v>82</v>
      </c>
      <c r="D2" t="s">
        <v>92</v>
      </c>
      <c r="E2" t="s">
        <v>83</v>
      </c>
      <c r="F2" t="s">
        <v>92</v>
      </c>
      <c r="Q2" s="2" t="s">
        <v>103</v>
      </c>
      <c r="R2" s="3">
        <v>8</v>
      </c>
      <c r="S2" s="3">
        <v>15</v>
      </c>
      <c r="T2" s="3">
        <v>29</v>
      </c>
      <c r="U2" s="22">
        <v>36</v>
      </c>
      <c r="V2" s="3">
        <v>43</v>
      </c>
      <c r="W2" s="22">
        <v>57</v>
      </c>
      <c r="X2" s="3">
        <v>64</v>
      </c>
      <c r="Y2" s="22">
        <v>71</v>
      </c>
      <c r="Z2" s="3">
        <v>85</v>
      </c>
      <c r="AA2" s="22">
        <v>92</v>
      </c>
      <c r="AB2" s="3">
        <v>106</v>
      </c>
      <c r="AC2" s="22">
        <v>113</v>
      </c>
      <c r="AD2" s="4">
        <v>120</v>
      </c>
    </row>
    <row r="3" spans="1:38" x14ac:dyDescent="0.2">
      <c r="A3" t="s">
        <v>95</v>
      </c>
      <c r="B3" s="1">
        <v>79170</v>
      </c>
      <c r="C3" s="1">
        <v>49200</v>
      </c>
      <c r="D3" s="59">
        <f>1-C3/B3</f>
        <v>0.37855248200075786</v>
      </c>
      <c r="E3" s="1">
        <v>37980</v>
      </c>
      <c r="F3" s="59">
        <f>1-E3/B3</f>
        <v>0.52027283061765828</v>
      </c>
      <c r="Q3" s="2" t="s">
        <v>81</v>
      </c>
      <c r="R3" s="5">
        <v>3110</v>
      </c>
      <c r="S3" s="5">
        <v>11221.6</v>
      </c>
      <c r="T3" s="5">
        <v>39580</v>
      </c>
      <c r="U3" s="5">
        <v>60236.3</v>
      </c>
      <c r="V3" s="5">
        <v>82470</v>
      </c>
      <c r="W3" s="5">
        <v>127644</v>
      </c>
      <c r="X3" s="5">
        <v>143200</v>
      </c>
      <c r="Y3" s="5">
        <v>127600</v>
      </c>
      <c r="Z3" s="5">
        <v>79180</v>
      </c>
      <c r="AA3" s="5">
        <v>56830</v>
      </c>
      <c r="AB3" s="5">
        <v>21710</v>
      </c>
      <c r="AC3" s="5">
        <v>9837</v>
      </c>
      <c r="AD3" s="26">
        <v>2328</v>
      </c>
      <c r="AH3" s="1"/>
      <c r="AJ3" s="1"/>
      <c r="AL3" s="1"/>
    </row>
    <row r="4" spans="1:38" x14ac:dyDescent="0.2">
      <c r="A4" t="s">
        <v>87</v>
      </c>
      <c r="B4" s="1">
        <v>143200</v>
      </c>
      <c r="C4" s="1">
        <v>61830</v>
      </c>
      <c r="D4" s="59">
        <f>1-C4/B4</f>
        <v>0.56822625698324014</v>
      </c>
      <c r="E4" s="1">
        <v>47570</v>
      </c>
      <c r="F4" s="59">
        <f>1-E4/B4</f>
        <v>0.66780726256983236</v>
      </c>
      <c r="Q4" s="2" t="s">
        <v>82</v>
      </c>
      <c r="R4" s="5">
        <v>2945</v>
      </c>
      <c r="S4" s="5">
        <v>9917.26</v>
      </c>
      <c r="T4" s="5">
        <v>29800</v>
      </c>
      <c r="U4" s="5">
        <v>39965.800000000003</v>
      </c>
      <c r="V4" s="5">
        <v>49090</v>
      </c>
      <c r="W4" s="5">
        <v>60337</v>
      </c>
      <c r="X4" s="5">
        <v>61830</v>
      </c>
      <c r="Y4" s="5">
        <v>60040</v>
      </c>
      <c r="Z4" s="5">
        <v>48080</v>
      </c>
      <c r="AA4" s="5">
        <v>38510</v>
      </c>
      <c r="AB4" s="5">
        <v>17670</v>
      </c>
      <c r="AC4" s="5">
        <v>8703</v>
      </c>
      <c r="AD4" s="26">
        <v>2209</v>
      </c>
      <c r="AH4" s="1"/>
      <c r="AJ4" s="1"/>
      <c r="AL4" s="1"/>
    </row>
    <row r="5" spans="1:38" ht="15" thickBot="1" x14ac:dyDescent="0.25">
      <c r="B5" s="1"/>
      <c r="C5" s="1"/>
      <c r="D5" s="59"/>
      <c r="E5" s="1"/>
      <c r="F5" s="59"/>
      <c r="Q5" s="6" t="s">
        <v>83</v>
      </c>
      <c r="R5" s="7">
        <v>2060</v>
      </c>
      <c r="S5" s="7">
        <v>7296.95</v>
      </c>
      <c r="T5" s="7">
        <v>22700</v>
      </c>
      <c r="U5" s="7">
        <v>30714.2</v>
      </c>
      <c r="V5" s="7">
        <v>37860</v>
      </c>
      <c r="W5" s="7">
        <v>46606.1</v>
      </c>
      <c r="X5" s="7">
        <v>47570</v>
      </c>
      <c r="Y5" s="7">
        <v>46330</v>
      </c>
      <c r="Z5" s="7">
        <v>37150</v>
      </c>
      <c r="AA5" s="7">
        <v>29580</v>
      </c>
      <c r="AB5" s="7">
        <v>13240</v>
      </c>
      <c r="AC5" s="7">
        <v>6401</v>
      </c>
      <c r="AD5" s="27">
        <v>1571</v>
      </c>
      <c r="AH5" s="1"/>
      <c r="AJ5" s="1"/>
      <c r="AL5" s="1"/>
    </row>
    <row r="6" spans="1:38" x14ac:dyDescent="0.2">
      <c r="B6" s="1"/>
      <c r="C6" s="1"/>
      <c r="D6" s="59"/>
      <c r="E6" s="1"/>
      <c r="F6" s="59"/>
      <c r="Q6" s="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H6" s="1"/>
      <c r="AJ6" s="1"/>
      <c r="AL6" s="1"/>
    </row>
    <row r="7" spans="1:38" x14ac:dyDescent="0.2">
      <c r="B7" s="1"/>
      <c r="C7" s="1"/>
      <c r="D7" s="59"/>
      <c r="E7" s="1"/>
      <c r="F7" s="59"/>
      <c r="Q7" s="22" t="s">
        <v>107</v>
      </c>
      <c r="R7" s="5">
        <f t="shared" ref="R7:AD7" si="0">R2/R1</f>
        <v>6.2992125984251968E-2</v>
      </c>
      <c r="S7" s="5">
        <f t="shared" si="0"/>
        <v>0.11811023622047244</v>
      </c>
      <c r="T7" s="5">
        <f t="shared" si="0"/>
        <v>0.2283464566929134</v>
      </c>
      <c r="U7" s="5">
        <f t="shared" si="0"/>
        <v>0.28346456692913385</v>
      </c>
      <c r="V7" s="5">
        <f t="shared" si="0"/>
        <v>0.33858267716535434</v>
      </c>
      <c r="W7" s="5">
        <f t="shared" si="0"/>
        <v>0.44881889763779526</v>
      </c>
      <c r="X7" s="5">
        <f t="shared" si="0"/>
        <v>0.50393700787401574</v>
      </c>
      <c r="Y7" s="5">
        <f t="shared" si="0"/>
        <v>0.55905511811023623</v>
      </c>
      <c r="Z7" s="5">
        <f t="shared" si="0"/>
        <v>0.6692913385826772</v>
      </c>
      <c r="AA7" s="5">
        <f t="shared" si="0"/>
        <v>0.72440944881889768</v>
      </c>
      <c r="AB7" s="5">
        <f t="shared" si="0"/>
        <v>0.83464566929133854</v>
      </c>
      <c r="AC7" s="5">
        <f t="shared" si="0"/>
        <v>0.88976377952755903</v>
      </c>
      <c r="AD7" s="5">
        <f t="shared" si="0"/>
        <v>0.94488188976377951</v>
      </c>
      <c r="AH7" s="1"/>
      <c r="AJ7" s="1"/>
      <c r="AL7" s="1"/>
    </row>
    <row r="8" spans="1:38" x14ac:dyDescent="0.2">
      <c r="Q8" s="22" t="s">
        <v>108</v>
      </c>
      <c r="R8" s="1">
        <f t="shared" ref="R8:AD8" si="1">1-R4/R3</f>
        <v>5.3054662379421247E-2</v>
      </c>
      <c r="S8" s="1">
        <f t="shared" si="1"/>
        <v>0.11623476153133239</v>
      </c>
      <c r="T8" s="1">
        <f t="shared" si="1"/>
        <v>0.24709449216776147</v>
      </c>
      <c r="U8" s="1">
        <f t="shared" si="1"/>
        <v>0.33651635309605665</v>
      </c>
      <c r="V8" s="1">
        <f t="shared" si="1"/>
        <v>0.40475324360373466</v>
      </c>
      <c r="W8" s="1">
        <f t="shared" si="1"/>
        <v>0.52730249757137038</v>
      </c>
      <c r="X8" s="1">
        <f t="shared" si="1"/>
        <v>0.56822625698324014</v>
      </c>
      <c r="Y8" s="1">
        <f t="shared" si="1"/>
        <v>0.52946708463949843</v>
      </c>
      <c r="Z8" s="1">
        <f t="shared" si="1"/>
        <v>0.39277595352361705</v>
      </c>
      <c r="AA8" s="1">
        <f t="shared" si="1"/>
        <v>0.32236494809079708</v>
      </c>
      <c r="AB8" s="1">
        <f t="shared" si="1"/>
        <v>0.18608935974205432</v>
      </c>
      <c r="AC8" s="1">
        <f t="shared" si="1"/>
        <v>0.11527904849039339</v>
      </c>
      <c r="AD8" s="1">
        <f t="shared" si="1"/>
        <v>5.1116838487972549E-2</v>
      </c>
      <c r="AE8" s="1"/>
    </row>
    <row r="9" spans="1:38" x14ac:dyDescent="0.2">
      <c r="B9" s="1"/>
      <c r="C9" s="1"/>
      <c r="D9" s="59"/>
      <c r="E9" s="1"/>
      <c r="F9" s="59"/>
      <c r="Q9" s="22" t="s">
        <v>109</v>
      </c>
      <c r="R9" s="1">
        <f t="shared" ref="R9:AD9" si="2">1-R5/R3</f>
        <v>0.33762057877813501</v>
      </c>
      <c r="S9" s="1">
        <f t="shared" si="2"/>
        <v>0.34974067869109582</v>
      </c>
      <c r="T9" s="1">
        <f t="shared" si="2"/>
        <v>0.42647801920161699</v>
      </c>
      <c r="U9" s="1">
        <f t="shared" si="2"/>
        <v>0.49010480391391897</v>
      </c>
      <c r="V9" s="1">
        <f t="shared" si="2"/>
        <v>0.54092397235358314</v>
      </c>
      <c r="W9" s="1">
        <f t="shared" si="2"/>
        <v>0.63487433800256965</v>
      </c>
      <c r="X9" s="1">
        <f t="shared" si="2"/>
        <v>0.66780726256983236</v>
      </c>
      <c r="Y9" s="1">
        <f>1-Y5/Y3</f>
        <v>0.63691222570532913</v>
      </c>
      <c r="Z9" s="1">
        <f t="shared" si="2"/>
        <v>0.53081586259156355</v>
      </c>
      <c r="AA9" s="1">
        <f t="shared" si="2"/>
        <v>0.47950026394509937</v>
      </c>
      <c r="AB9" s="1">
        <f t="shared" si="2"/>
        <v>0.39014279134039609</v>
      </c>
      <c r="AC9" s="1">
        <f t="shared" si="2"/>
        <v>0.34929348378570702</v>
      </c>
      <c r="AD9" s="1">
        <f t="shared" si="2"/>
        <v>0.32517182130584188</v>
      </c>
      <c r="AE9" s="1"/>
    </row>
    <row r="10" spans="1:38" x14ac:dyDescent="0.2">
      <c r="B10" s="1"/>
      <c r="C10" s="1"/>
      <c r="D10" s="59"/>
      <c r="E10" s="1"/>
      <c r="F10" s="59"/>
      <c r="Q10" s="22" t="s">
        <v>129</v>
      </c>
      <c r="R10" s="5">
        <f>1-R5/R4</f>
        <v>0.30050933786078093</v>
      </c>
      <c r="S10" s="5">
        <f t="shared" ref="S10:AD10" si="3">1-S5/S4</f>
        <v>0.26421713255475809</v>
      </c>
      <c r="T10" s="5">
        <f t="shared" si="3"/>
        <v>0.23825503355704702</v>
      </c>
      <c r="U10" s="5">
        <f t="shared" si="3"/>
        <v>0.23148792217345837</v>
      </c>
      <c r="V10" s="5">
        <f t="shared" si="3"/>
        <v>0.2287634956202893</v>
      </c>
      <c r="W10" s="5">
        <f t="shared" si="3"/>
        <v>0.22757014767058359</v>
      </c>
      <c r="X10" s="5">
        <f t="shared" si="3"/>
        <v>0.23063237910399481</v>
      </c>
      <c r="Y10" s="5">
        <f>1-Y5/Y4</f>
        <v>0.22834776815456359</v>
      </c>
      <c r="Z10" s="5">
        <f t="shared" si="3"/>
        <v>0.22732945091514145</v>
      </c>
      <c r="AA10" s="5">
        <f t="shared" si="3"/>
        <v>0.23188782134510522</v>
      </c>
      <c r="AB10" s="5">
        <f t="shared" si="3"/>
        <v>0.25070741369552918</v>
      </c>
      <c r="AC10" s="5">
        <f t="shared" si="3"/>
        <v>0.26450649201424792</v>
      </c>
      <c r="AD10" s="5">
        <f t="shared" si="3"/>
        <v>0.28881846989588045</v>
      </c>
      <c r="AE10" s="1"/>
    </row>
    <row r="11" spans="1:38" x14ac:dyDescent="0.2">
      <c r="B11" s="1"/>
      <c r="C11" s="1"/>
      <c r="D11" s="59"/>
      <c r="E11" s="1"/>
      <c r="F11" s="59"/>
      <c r="Q11" s="2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8" x14ac:dyDescent="0.2">
      <c r="Q12" t="s">
        <v>103</v>
      </c>
      <c r="R12">
        <v>29</v>
      </c>
      <c r="S12">
        <v>43</v>
      </c>
      <c r="T12">
        <v>64</v>
      </c>
      <c r="U12">
        <v>85</v>
      </c>
      <c r="V12">
        <v>106</v>
      </c>
      <c r="Y12" s="1"/>
      <c r="AA12" s="1"/>
      <c r="AB12" s="1"/>
      <c r="AC12" s="1"/>
    </row>
    <row r="13" spans="1:38" x14ac:dyDescent="0.2">
      <c r="B13" s="1"/>
      <c r="C13" s="1"/>
      <c r="D13" s="59"/>
      <c r="E13" s="1"/>
      <c r="F13" s="59"/>
      <c r="Q13" t="s">
        <v>81</v>
      </c>
      <c r="R13" s="60">
        <v>39580</v>
      </c>
      <c r="S13" s="60">
        <v>82470</v>
      </c>
      <c r="T13" s="60">
        <v>143200</v>
      </c>
      <c r="U13" s="60">
        <v>79180</v>
      </c>
      <c r="V13" s="60">
        <v>21710</v>
      </c>
      <c r="X13" s="1"/>
      <c r="Y13" s="1"/>
      <c r="AA13" s="1"/>
      <c r="AB13" s="1"/>
      <c r="AC13" s="1"/>
    </row>
    <row r="14" spans="1:38" x14ac:dyDescent="0.2">
      <c r="B14" s="1"/>
      <c r="C14" s="1"/>
      <c r="D14" s="59"/>
      <c r="E14" s="1"/>
      <c r="F14" s="59"/>
      <c r="Q14" t="s">
        <v>82</v>
      </c>
      <c r="R14" s="60">
        <v>29800</v>
      </c>
      <c r="S14" s="60">
        <v>49090</v>
      </c>
      <c r="T14" s="60">
        <v>61830</v>
      </c>
      <c r="U14" s="60">
        <v>48080</v>
      </c>
      <c r="V14" s="60">
        <v>17670</v>
      </c>
      <c r="X14" s="1"/>
      <c r="Y14" s="1"/>
      <c r="AA14" s="1"/>
      <c r="AB14" s="1"/>
      <c r="AC14" s="1"/>
    </row>
    <row r="15" spans="1:38" x14ac:dyDescent="0.2">
      <c r="B15" s="1"/>
      <c r="C15" s="1"/>
      <c r="D15" s="59"/>
      <c r="E15" s="1"/>
      <c r="F15" s="59"/>
      <c r="Q15" t="s">
        <v>83</v>
      </c>
      <c r="R15" s="60">
        <v>22700</v>
      </c>
      <c r="S15" s="60">
        <v>37860</v>
      </c>
      <c r="T15" s="60">
        <v>47570</v>
      </c>
      <c r="U15" s="60">
        <v>37150</v>
      </c>
      <c r="V15" s="60">
        <v>13240</v>
      </c>
      <c r="Y15" s="1"/>
      <c r="AB15" s="1"/>
      <c r="AC15" s="1"/>
    </row>
    <row r="16" spans="1:38" ht="15" thickBot="1" x14ac:dyDescent="0.25">
      <c r="B16" s="1"/>
      <c r="C16" s="1"/>
      <c r="D16" s="59"/>
      <c r="E16" s="1"/>
      <c r="F16" s="59"/>
      <c r="R16" s="1"/>
      <c r="S16" s="1"/>
      <c r="U16" s="1"/>
      <c r="AA16" s="1"/>
      <c r="AB16" s="1"/>
      <c r="AC16" s="1"/>
      <c r="AE16" s="1"/>
    </row>
    <row r="17" spans="2:31" x14ac:dyDescent="0.2">
      <c r="B17" s="1"/>
      <c r="C17" s="1"/>
      <c r="D17" s="59"/>
      <c r="E17" s="1"/>
      <c r="F17" s="59"/>
      <c r="Q17" s="16" t="s">
        <v>105</v>
      </c>
      <c r="R17" s="65">
        <v>63</v>
      </c>
      <c r="S17" s="65">
        <v>63</v>
      </c>
      <c r="T17" s="65">
        <v>63</v>
      </c>
      <c r="U17" s="65">
        <v>63</v>
      </c>
      <c r="V17" s="65">
        <v>63</v>
      </c>
      <c r="W17" s="65">
        <v>63</v>
      </c>
      <c r="X17" s="66">
        <v>63</v>
      </c>
      <c r="AA17" s="1"/>
      <c r="AB17" s="1"/>
      <c r="AC17" s="1"/>
      <c r="AE17" s="1"/>
    </row>
    <row r="18" spans="2:31" x14ac:dyDescent="0.2">
      <c r="B18" s="1"/>
      <c r="C18" s="1"/>
      <c r="D18" s="59"/>
      <c r="E18" s="1"/>
      <c r="F18" s="59"/>
      <c r="Q18" s="2" t="s">
        <v>103</v>
      </c>
      <c r="R18" s="61">
        <v>7</v>
      </c>
      <c r="S18" s="61">
        <v>18</v>
      </c>
      <c r="T18" s="61">
        <v>24</v>
      </c>
      <c r="U18" s="61">
        <v>30</v>
      </c>
      <c r="V18" s="61">
        <v>36</v>
      </c>
      <c r="W18" s="61">
        <v>45</v>
      </c>
      <c r="X18" s="62">
        <v>57</v>
      </c>
      <c r="AA18" s="1"/>
      <c r="AB18" s="1"/>
      <c r="AC18" s="1"/>
      <c r="AE18" s="1"/>
    </row>
    <row r="19" spans="2:31" x14ac:dyDescent="0.2">
      <c r="B19" s="1"/>
      <c r="C19" s="1"/>
      <c r="D19" s="59"/>
      <c r="E19" s="1"/>
      <c r="F19" s="59"/>
      <c r="Q19" s="2" t="s">
        <v>81</v>
      </c>
      <c r="R19" s="5">
        <v>1116.19</v>
      </c>
      <c r="S19" s="5">
        <v>7113.18</v>
      </c>
      <c r="T19" s="5">
        <v>10503.4</v>
      </c>
      <c r="U19" s="63">
        <v>16820.5</v>
      </c>
      <c r="V19" s="5">
        <v>13520</v>
      </c>
      <c r="W19" s="5">
        <v>6981</v>
      </c>
      <c r="X19" s="26">
        <v>799.6</v>
      </c>
      <c r="AA19" s="1"/>
      <c r="AB19" s="1"/>
      <c r="AC19" s="1"/>
      <c r="AE19" s="1"/>
    </row>
    <row r="20" spans="2:31" x14ac:dyDescent="0.2">
      <c r="B20" s="1"/>
      <c r="C20" s="1"/>
      <c r="D20" s="59"/>
      <c r="E20" s="1"/>
      <c r="F20" s="59"/>
      <c r="Q20" s="2" t="s">
        <v>82</v>
      </c>
      <c r="R20" s="5">
        <v>1005.3</v>
      </c>
      <c r="S20" s="5">
        <v>4792.16</v>
      </c>
      <c r="T20" s="5">
        <v>6122.82</v>
      </c>
      <c r="U20" s="63">
        <v>7377.97</v>
      </c>
      <c r="V20" s="5">
        <v>7077</v>
      </c>
      <c r="W20" s="5">
        <v>4493</v>
      </c>
      <c r="X20" s="26">
        <v>729.1</v>
      </c>
      <c r="AA20" s="1"/>
      <c r="AC20" s="1"/>
      <c r="AE20" s="1"/>
    </row>
    <row r="21" spans="2:31" ht="15" thickBot="1" x14ac:dyDescent="0.25">
      <c r="Q21" s="6" t="s">
        <v>83</v>
      </c>
      <c r="R21" s="7">
        <v>657.21400000000006</v>
      </c>
      <c r="S21" s="7">
        <v>3322.96</v>
      </c>
      <c r="T21" s="7">
        <v>4255.71</v>
      </c>
      <c r="U21" s="64">
        <v>5137.1099999999997</v>
      </c>
      <c r="V21" s="7">
        <v>4964</v>
      </c>
      <c r="W21" s="7">
        <v>3080</v>
      </c>
      <c r="X21" s="27">
        <v>470.4</v>
      </c>
      <c r="AA21" s="1"/>
      <c r="AC21" s="1"/>
      <c r="AE21" s="1"/>
    </row>
    <row r="22" spans="2:31" x14ac:dyDescent="0.2">
      <c r="Q22" s="3"/>
      <c r="R22" s="5"/>
      <c r="S22" s="5"/>
      <c r="T22" s="5"/>
      <c r="U22" s="63"/>
      <c r="V22" s="5"/>
      <c r="W22" s="5"/>
      <c r="X22" s="5"/>
      <c r="AA22" s="1"/>
      <c r="AC22" s="1"/>
      <c r="AE22" s="1"/>
    </row>
    <row r="23" spans="2:31" x14ac:dyDescent="0.2">
      <c r="Q23" s="22" t="s">
        <v>107</v>
      </c>
      <c r="R23" s="5">
        <f t="shared" ref="R23:X23" si="4">R18/R17</f>
        <v>0.1111111111111111</v>
      </c>
      <c r="S23" s="5">
        <f t="shared" si="4"/>
        <v>0.2857142857142857</v>
      </c>
      <c r="T23" s="5">
        <f t="shared" si="4"/>
        <v>0.38095238095238093</v>
      </c>
      <c r="U23" s="5">
        <f t="shared" si="4"/>
        <v>0.47619047619047616</v>
      </c>
      <c r="V23" s="5">
        <f t="shared" si="4"/>
        <v>0.5714285714285714</v>
      </c>
      <c r="W23" s="5">
        <f t="shared" si="4"/>
        <v>0.7142857142857143</v>
      </c>
      <c r="X23" s="5">
        <f t="shared" si="4"/>
        <v>0.90476190476190477</v>
      </c>
      <c r="AA23" s="1"/>
      <c r="AC23" s="1"/>
      <c r="AE23" s="1"/>
    </row>
    <row r="24" spans="2:31" x14ac:dyDescent="0.2">
      <c r="Q24" s="22" t="s">
        <v>110</v>
      </c>
      <c r="R24" s="1">
        <f t="shared" ref="R24:X24" si="5">1-R20/R19</f>
        <v>9.9346885386896622E-2</v>
      </c>
      <c r="S24" s="1">
        <f t="shared" si="5"/>
        <v>0.32629850502869329</v>
      </c>
      <c r="T24" s="1">
        <f t="shared" si="5"/>
        <v>0.41706304625168988</v>
      </c>
      <c r="U24" s="1">
        <f t="shared" si="5"/>
        <v>0.56137035165423144</v>
      </c>
      <c r="V24" s="1">
        <f t="shared" si="5"/>
        <v>0.47655325443786978</v>
      </c>
      <c r="W24" s="1">
        <f t="shared" si="5"/>
        <v>0.35639593181492624</v>
      </c>
      <c r="X24" s="1">
        <f t="shared" si="5"/>
        <v>8.8169084542271126E-2</v>
      </c>
      <c r="AA24" s="1"/>
      <c r="AC24" s="1"/>
      <c r="AE24" s="1"/>
    </row>
    <row r="25" spans="2:31" x14ac:dyDescent="0.2">
      <c r="Q25" s="22" t="s">
        <v>111</v>
      </c>
      <c r="R25" s="1">
        <f t="shared" ref="R25:X25" si="6">1-R21/R19</f>
        <v>0.41119881023840021</v>
      </c>
      <c r="S25" s="1">
        <f t="shared" si="6"/>
        <v>0.53284466300585676</v>
      </c>
      <c r="T25" s="1">
        <f t="shared" si="6"/>
        <v>0.59482548508102129</v>
      </c>
      <c r="U25" s="1">
        <f t="shared" si="6"/>
        <v>0.69459231295145807</v>
      </c>
      <c r="V25" s="1">
        <f t="shared" si="6"/>
        <v>0.63284023668639056</v>
      </c>
      <c r="W25" s="1">
        <f t="shared" si="6"/>
        <v>0.55880246383039678</v>
      </c>
      <c r="X25" s="1">
        <f t="shared" si="6"/>
        <v>0.41170585292646322</v>
      </c>
      <c r="AA25" s="1"/>
      <c r="AC25" s="1"/>
      <c r="AE25" s="1"/>
    </row>
    <row r="26" spans="2:31" x14ac:dyDescent="0.2">
      <c r="Q26" s="22" t="s">
        <v>129</v>
      </c>
      <c r="R26" s="5">
        <f>1-R21/R20</f>
        <v>0.34625087038694913</v>
      </c>
      <c r="S26" s="5">
        <f t="shared" ref="S26:X26" si="7">1-S21/S20</f>
        <v>0.30658408734265963</v>
      </c>
      <c r="T26" s="5">
        <f t="shared" si="7"/>
        <v>0.30494282046507981</v>
      </c>
      <c r="U26" s="5">
        <f t="shared" si="7"/>
        <v>0.30372311082858838</v>
      </c>
      <c r="V26" s="5">
        <f t="shared" si="7"/>
        <v>0.29857284159954778</v>
      </c>
      <c r="W26" s="5">
        <f t="shared" si="7"/>
        <v>0.31448920543066994</v>
      </c>
      <c r="X26" s="5">
        <f t="shared" si="7"/>
        <v>0.35482101220683038</v>
      </c>
      <c r="AA26" s="1"/>
      <c r="AC26" s="1"/>
      <c r="AE26" s="1"/>
    </row>
    <row r="27" spans="2:31" ht="15" thickBot="1" x14ac:dyDescent="0.25">
      <c r="U27" s="1"/>
      <c r="AA27" s="1"/>
      <c r="AC27" s="1"/>
      <c r="AE27" s="1"/>
    </row>
    <row r="28" spans="2:31" x14ac:dyDescent="0.2">
      <c r="Q28" s="16" t="s">
        <v>106</v>
      </c>
      <c r="R28" s="17">
        <v>31</v>
      </c>
      <c r="S28" s="17">
        <v>31</v>
      </c>
      <c r="T28" s="17">
        <v>31</v>
      </c>
      <c r="U28" s="17">
        <v>31</v>
      </c>
      <c r="V28" s="18">
        <v>31</v>
      </c>
      <c r="AA28" s="1"/>
      <c r="AC28" s="1"/>
      <c r="AE28" s="1"/>
    </row>
    <row r="29" spans="2:31" x14ac:dyDescent="0.2">
      <c r="Q29" s="2" t="s">
        <v>103</v>
      </c>
      <c r="R29" s="61">
        <v>6</v>
      </c>
      <c r="S29" s="61">
        <v>11</v>
      </c>
      <c r="T29" s="61">
        <v>16</v>
      </c>
      <c r="U29" s="61">
        <v>21</v>
      </c>
      <c r="V29" s="62">
        <v>26</v>
      </c>
      <c r="AA29" s="1"/>
      <c r="AC29" s="1"/>
      <c r="AE29" s="1"/>
    </row>
    <row r="30" spans="2:31" x14ac:dyDescent="0.2">
      <c r="Q30" s="2" t="s">
        <v>81</v>
      </c>
      <c r="R30" s="5">
        <v>368.37299999999999</v>
      </c>
      <c r="S30" s="5">
        <v>1102.52</v>
      </c>
      <c r="T30" s="5">
        <v>2059.0100000000002</v>
      </c>
      <c r="U30" s="5">
        <v>948.8</v>
      </c>
      <c r="V30" s="26">
        <v>251</v>
      </c>
      <c r="AA30" s="1"/>
      <c r="AC30" s="1"/>
      <c r="AE30" s="1"/>
    </row>
    <row r="31" spans="2:31" x14ac:dyDescent="0.2">
      <c r="Q31" s="2" t="s">
        <v>82</v>
      </c>
      <c r="R31" s="5">
        <v>304.86500000000001</v>
      </c>
      <c r="S31" s="5">
        <v>717.74599999999998</v>
      </c>
      <c r="T31" s="5">
        <v>837.10799999999995</v>
      </c>
      <c r="U31" s="5">
        <v>650.79999999999995</v>
      </c>
      <c r="V31" s="26">
        <v>213.6</v>
      </c>
      <c r="AA31" s="1"/>
      <c r="AC31" s="1"/>
      <c r="AE31" s="1"/>
    </row>
    <row r="32" spans="2:31" ht="15" thickBot="1" x14ac:dyDescent="0.25">
      <c r="Q32" s="6" t="s">
        <v>83</v>
      </c>
      <c r="R32" s="7">
        <v>173.673</v>
      </c>
      <c r="S32" s="7">
        <v>440.41500000000002</v>
      </c>
      <c r="T32" s="7">
        <v>516.01499999999999</v>
      </c>
      <c r="U32" s="7">
        <v>398.7</v>
      </c>
      <c r="V32" s="27">
        <v>127.4</v>
      </c>
      <c r="AA32" s="1"/>
      <c r="AC32" s="1"/>
      <c r="AE32" s="1"/>
    </row>
    <row r="33" spans="1:37" x14ac:dyDescent="0.2">
      <c r="Q33" s="3"/>
      <c r="R33" s="5"/>
      <c r="S33" s="5"/>
      <c r="T33" s="5"/>
      <c r="U33" s="5"/>
      <c r="V33" s="5"/>
      <c r="AA33" s="1"/>
      <c r="AC33" s="1"/>
      <c r="AE33" s="1"/>
    </row>
    <row r="34" spans="1:37" x14ac:dyDescent="0.2">
      <c r="Q34" s="22" t="s">
        <v>107</v>
      </c>
      <c r="R34" s="5">
        <f>R29/R28</f>
        <v>0.19354838709677419</v>
      </c>
      <c r="S34" s="5">
        <f>S29/S28</f>
        <v>0.35483870967741937</v>
      </c>
      <c r="T34" s="5">
        <f>T29/T28</f>
        <v>0.5161290322580645</v>
      </c>
      <c r="U34" s="5">
        <f>U29/U28</f>
        <v>0.67741935483870963</v>
      </c>
      <c r="V34" s="5">
        <f>V29/V28</f>
        <v>0.83870967741935487</v>
      </c>
      <c r="W34" s="5"/>
      <c r="X34" s="5"/>
      <c r="AA34" s="1"/>
      <c r="AC34" s="1"/>
      <c r="AE34" s="1"/>
    </row>
    <row r="35" spans="1:37" x14ac:dyDescent="0.2">
      <c r="A35" t="s">
        <v>102</v>
      </c>
      <c r="Q35" s="22" t="s">
        <v>112</v>
      </c>
      <c r="R35" s="1">
        <f>1-R31/R30</f>
        <v>0.17240134320376355</v>
      </c>
      <c r="S35" s="1">
        <f>1-S31/S30</f>
        <v>0.3489950295686246</v>
      </c>
      <c r="T35" s="1">
        <f>1-T31/T30</f>
        <v>0.59344150829767717</v>
      </c>
      <c r="U35" s="1">
        <f>1-U31/U30</f>
        <v>0.31408094435075884</v>
      </c>
      <c r="V35" s="1">
        <f>1-V31/V30</f>
        <v>0.14900398406374504</v>
      </c>
      <c r="W35" s="1"/>
      <c r="X35" s="1"/>
      <c r="AA35" s="1"/>
      <c r="AC35" s="1"/>
      <c r="AE35" s="1"/>
    </row>
    <row r="36" spans="1:37" x14ac:dyDescent="0.2">
      <c r="A36" t="s">
        <v>102</v>
      </c>
      <c r="Q36" s="22" t="s">
        <v>113</v>
      </c>
      <c r="R36" s="1">
        <f>1-R32/R30</f>
        <v>0.52854036533622173</v>
      </c>
      <c r="S36" s="1">
        <f>1-S32/S30</f>
        <v>0.60053785872365117</v>
      </c>
      <c r="T36" s="1">
        <f>1-T32/T30</f>
        <v>0.74938684124894972</v>
      </c>
      <c r="U36" s="1">
        <f>1-U32/U30</f>
        <v>0.57978499156829677</v>
      </c>
      <c r="V36" s="1">
        <f>1-V32/V30</f>
        <v>0.49243027888446211</v>
      </c>
      <c r="W36" s="1"/>
      <c r="X36" s="1"/>
      <c r="AA36" s="1"/>
      <c r="AC36" s="1"/>
      <c r="AE36" s="1"/>
    </row>
    <row r="37" spans="1:37" x14ac:dyDescent="0.2">
      <c r="Q37" s="22" t="s">
        <v>129</v>
      </c>
      <c r="R37" s="5">
        <f>1-R32/R31</f>
        <v>0.43032817804602042</v>
      </c>
      <c r="S37" s="5">
        <f>1-S32/S31</f>
        <v>0.3863915647039482</v>
      </c>
      <c r="T37" s="5">
        <f>1-T32/T31</f>
        <v>0.38357416247365927</v>
      </c>
      <c r="U37" s="5">
        <f>1-U32/U31</f>
        <v>0.38736939151813155</v>
      </c>
      <c r="V37" s="5">
        <f>1-V32/V31</f>
        <v>0.40355805243445686</v>
      </c>
      <c r="W37" s="5"/>
      <c r="X37" s="5"/>
      <c r="AA37" s="1"/>
      <c r="AC37" s="1"/>
      <c r="AE37" s="1"/>
    </row>
    <row r="38" spans="1:37" x14ac:dyDescent="0.2">
      <c r="Q38" s="22"/>
      <c r="R38" s="1"/>
      <c r="S38" s="1"/>
      <c r="T38" s="1"/>
      <c r="U38" s="1"/>
      <c r="V38" s="1"/>
      <c r="W38" s="1"/>
      <c r="X38" s="1"/>
      <c r="AA38" s="1"/>
      <c r="AC38" s="1"/>
      <c r="AE38" s="1"/>
    </row>
    <row r="39" spans="1:37" x14ac:dyDescent="0.2">
      <c r="Q39" s="22" t="s">
        <v>107</v>
      </c>
      <c r="R39" s="1">
        <v>0.05</v>
      </c>
      <c r="S39" s="1">
        <v>0.1</v>
      </c>
      <c r="T39" s="1">
        <v>0.15</v>
      </c>
      <c r="U39" s="1">
        <v>0.2</v>
      </c>
      <c r="V39" s="1">
        <v>0.25</v>
      </c>
      <c r="W39" s="1">
        <v>0.3</v>
      </c>
      <c r="X39" s="1">
        <v>0.35</v>
      </c>
      <c r="Y39" s="1">
        <v>0.4</v>
      </c>
      <c r="Z39" s="1">
        <v>0.45</v>
      </c>
      <c r="AA39" s="1">
        <v>0.5</v>
      </c>
      <c r="AB39" s="1">
        <v>0.55000000000000004</v>
      </c>
      <c r="AC39" s="1">
        <v>0.6</v>
      </c>
      <c r="AD39" s="1">
        <v>0.65</v>
      </c>
      <c r="AE39" s="1">
        <v>0.7</v>
      </c>
      <c r="AF39" s="1">
        <v>0.75</v>
      </c>
      <c r="AG39" s="1">
        <v>0.8</v>
      </c>
      <c r="AH39" s="1">
        <v>0.85</v>
      </c>
      <c r="AI39" s="1">
        <v>0.9</v>
      </c>
      <c r="AJ39" s="1">
        <v>0.95</v>
      </c>
      <c r="AK39" s="1"/>
    </row>
    <row r="40" spans="1:37" x14ac:dyDescent="0.2">
      <c r="Q40" s="22" t="s">
        <v>114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/>
    </row>
    <row r="41" spans="1:37" x14ac:dyDescent="0.2">
      <c r="Q41" s="22" t="s">
        <v>115</v>
      </c>
      <c r="R41" s="1">
        <v>0.05</v>
      </c>
      <c r="S41" s="1">
        <v>0.1</v>
      </c>
      <c r="T41" s="1">
        <v>0.15</v>
      </c>
      <c r="U41" s="1">
        <v>0.2</v>
      </c>
      <c r="V41" s="1">
        <v>0.25</v>
      </c>
      <c r="W41" s="1">
        <v>0.3</v>
      </c>
      <c r="X41" s="1">
        <v>0.35</v>
      </c>
      <c r="Y41" s="1">
        <v>0.4</v>
      </c>
      <c r="Z41" s="1">
        <v>0.45</v>
      </c>
      <c r="AA41" s="1">
        <v>0.5</v>
      </c>
      <c r="AB41" s="1">
        <f>1-AB39</f>
        <v>0.44999999999999996</v>
      </c>
      <c r="AC41" s="1">
        <f t="shared" ref="AC41:AJ41" si="8">1-AC39</f>
        <v>0.4</v>
      </c>
      <c r="AD41" s="1">
        <f t="shared" si="8"/>
        <v>0.35</v>
      </c>
      <c r="AE41" s="1">
        <f t="shared" si="8"/>
        <v>0.30000000000000004</v>
      </c>
      <c r="AF41" s="1">
        <f t="shared" si="8"/>
        <v>0.25</v>
      </c>
      <c r="AG41" s="1">
        <f t="shared" si="8"/>
        <v>0.19999999999999996</v>
      </c>
      <c r="AH41" s="1">
        <f t="shared" si="8"/>
        <v>0.15000000000000002</v>
      </c>
      <c r="AI41" s="1">
        <f t="shared" si="8"/>
        <v>9.9999999999999978E-2</v>
      </c>
      <c r="AJ41" s="1">
        <f t="shared" si="8"/>
        <v>5.0000000000000044E-2</v>
      </c>
      <c r="AK41" s="1"/>
    </row>
    <row r="42" spans="1:37" x14ac:dyDescent="0.2">
      <c r="Q42" s="22" t="s">
        <v>116</v>
      </c>
      <c r="R42" s="1">
        <f>R41/R40*(3*R40-2*R41)/(2*R40-R41)</f>
        <v>7.4358974358974358E-2</v>
      </c>
      <c r="S42" s="1">
        <f t="shared" ref="S42:AJ42" si="9">S41/S40*(3*S40-2*S41)/(2*S40-S41)</f>
        <v>0.14736842105263157</v>
      </c>
      <c r="T42" s="1">
        <f t="shared" si="9"/>
        <v>0.21891891891891893</v>
      </c>
      <c r="U42" s="1">
        <f t="shared" si="9"/>
        <v>0.28888888888888892</v>
      </c>
      <c r="V42" s="1">
        <f t="shared" si="9"/>
        <v>0.35714285714285715</v>
      </c>
      <c r="W42" s="1">
        <f t="shared" si="9"/>
        <v>0.42352941176470588</v>
      </c>
      <c r="X42" s="1">
        <f t="shared" si="9"/>
        <v>0.48787878787878786</v>
      </c>
      <c r="Y42" s="1">
        <f t="shared" si="9"/>
        <v>0.55000000000000004</v>
      </c>
      <c r="Z42" s="1">
        <f t="shared" si="9"/>
        <v>0.60967741935483877</v>
      </c>
      <c r="AA42" s="1">
        <f t="shared" si="9"/>
        <v>0.66666666666666663</v>
      </c>
      <c r="AB42" s="1">
        <f t="shared" si="9"/>
        <v>0.60967741935483866</v>
      </c>
      <c r="AC42" s="1">
        <f t="shared" si="9"/>
        <v>0.55000000000000004</v>
      </c>
      <c r="AD42" s="1">
        <f t="shared" si="9"/>
        <v>0.48787878787878786</v>
      </c>
      <c r="AE42" s="1">
        <f t="shared" si="9"/>
        <v>0.42352941176470593</v>
      </c>
      <c r="AF42" s="1">
        <f t="shared" si="9"/>
        <v>0.35714285714285715</v>
      </c>
      <c r="AG42" s="1">
        <f t="shared" si="9"/>
        <v>0.28888888888888881</v>
      </c>
      <c r="AH42" s="1">
        <f t="shared" si="9"/>
        <v>0.21891891891891896</v>
      </c>
      <c r="AI42" s="1">
        <f t="shared" si="9"/>
        <v>0.14736842105263154</v>
      </c>
      <c r="AJ42" s="1">
        <f t="shared" si="9"/>
        <v>7.4358974358974428E-2</v>
      </c>
      <c r="AK42" s="1"/>
    </row>
    <row r="43" spans="1:37" x14ac:dyDescent="0.2">
      <c r="Q43" s="22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x14ac:dyDescent="0.2">
      <c r="A44" t="s">
        <v>94</v>
      </c>
      <c r="B44" s="1">
        <v>6979</v>
      </c>
      <c r="C44" s="1">
        <v>4834</v>
      </c>
      <c r="D44" s="59">
        <f>1-C44/B44</f>
        <v>0.30735062329846685</v>
      </c>
      <c r="E44" s="1">
        <v>3312</v>
      </c>
      <c r="F44" s="59">
        <f>1-E44/B44</f>
        <v>0.52543344318670293</v>
      </c>
      <c r="U44" s="1"/>
      <c r="AA44" s="1"/>
      <c r="AC44" s="1"/>
      <c r="AE44" s="1"/>
    </row>
    <row r="45" spans="1:37" x14ac:dyDescent="0.2">
      <c r="A45" t="s">
        <v>86</v>
      </c>
      <c r="B45" s="1">
        <v>16820</v>
      </c>
      <c r="C45" s="1">
        <v>7395</v>
      </c>
      <c r="D45" s="59">
        <f>1-C45/B45</f>
        <v>0.56034482758620685</v>
      </c>
      <c r="E45" s="1">
        <v>5138</v>
      </c>
      <c r="F45" s="59">
        <f>1-E45/B45</f>
        <v>0.69453032104637336</v>
      </c>
      <c r="U45" s="1"/>
      <c r="AA45" s="1"/>
      <c r="AC45" s="1"/>
      <c r="AE45" s="1"/>
    </row>
    <row r="47" spans="1:37" x14ac:dyDescent="0.2">
      <c r="B47" s="30" t="s">
        <v>123</v>
      </c>
      <c r="C47" s="30"/>
      <c r="D47" s="30"/>
      <c r="E47" s="30"/>
      <c r="F47" s="30"/>
      <c r="G47" s="30"/>
      <c r="H47" s="30"/>
      <c r="J47" s="30" t="s">
        <v>15</v>
      </c>
      <c r="K47" s="30"/>
      <c r="L47" s="30"/>
      <c r="M47" s="30"/>
      <c r="N47" s="30"/>
      <c r="O47" s="30"/>
      <c r="P47" s="30"/>
      <c r="R47" s="30" t="s">
        <v>123</v>
      </c>
      <c r="S47" s="30"/>
      <c r="T47" s="30"/>
      <c r="U47" s="30"/>
      <c r="V47" s="30"/>
      <c r="W47" s="30"/>
      <c r="X47" s="30"/>
    </row>
    <row r="48" spans="1:37" ht="15" thickBot="1" x14ac:dyDescent="0.25">
      <c r="B48" s="30" t="s">
        <v>119</v>
      </c>
      <c r="C48" s="30"/>
      <c r="D48" s="30"/>
      <c r="E48" s="30"/>
      <c r="F48" s="30"/>
      <c r="G48" s="30"/>
      <c r="H48" s="30"/>
      <c r="J48" s="30" t="s">
        <v>42</v>
      </c>
      <c r="K48" s="30"/>
      <c r="L48" s="30"/>
      <c r="M48" s="30"/>
      <c r="N48" s="30"/>
      <c r="O48" s="30"/>
      <c r="P48" s="30"/>
      <c r="R48" s="30" t="s">
        <v>122</v>
      </c>
      <c r="S48" s="30"/>
      <c r="T48" s="30"/>
      <c r="U48" s="30"/>
      <c r="V48" s="30"/>
      <c r="W48" s="30"/>
      <c r="X48" s="30"/>
    </row>
    <row r="49" spans="2:28" x14ac:dyDescent="0.2">
      <c r="B49" s="16" t="s">
        <v>4</v>
      </c>
      <c r="C49" s="17" t="s">
        <v>1</v>
      </c>
      <c r="D49" s="17" t="s">
        <v>2</v>
      </c>
      <c r="E49" s="17" t="s">
        <v>3</v>
      </c>
      <c r="F49" s="17" t="s">
        <v>37</v>
      </c>
      <c r="G49" s="17" t="s">
        <v>38</v>
      </c>
      <c r="H49" s="18" t="s">
        <v>39</v>
      </c>
      <c r="J49" s="16" t="s">
        <v>4</v>
      </c>
      <c r="K49" s="17" t="s">
        <v>1</v>
      </c>
      <c r="L49" s="17" t="s">
        <v>2</v>
      </c>
      <c r="M49" s="17" t="s">
        <v>3</v>
      </c>
      <c r="N49" s="17" t="s">
        <v>37</v>
      </c>
      <c r="O49" s="17" t="s">
        <v>38</v>
      </c>
      <c r="P49" s="18" t="s">
        <v>39</v>
      </c>
      <c r="R49" s="16" t="s">
        <v>4</v>
      </c>
      <c r="S49" s="17" t="s">
        <v>1</v>
      </c>
      <c r="T49" s="17" t="s">
        <v>2</v>
      </c>
      <c r="U49" s="17" t="s">
        <v>3</v>
      </c>
      <c r="V49" s="17" t="s">
        <v>37</v>
      </c>
      <c r="W49" s="17" t="s">
        <v>38</v>
      </c>
      <c r="X49" s="18" t="s">
        <v>39</v>
      </c>
      <c r="Z49" t="s">
        <v>120</v>
      </c>
      <c r="AB49" t="s">
        <v>121</v>
      </c>
    </row>
    <row r="50" spans="2:28" x14ac:dyDescent="0.2">
      <c r="B50" s="2"/>
      <c r="C50" s="3"/>
      <c r="D50" s="3"/>
      <c r="E50" s="3"/>
      <c r="F50" s="3"/>
      <c r="G50" s="3"/>
      <c r="H50" s="4"/>
      <c r="J50" s="2"/>
      <c r="K50" s="3"/>
      <c r="L50" s="3"/>
      <c r="M50" s="3"/>
      <c r="N50" s="3"/>
      <c r="O50" s="3"/>
      <c r="P50" s="4"/>
      <c r="R50" s="2"/>
      <c r="S50" s="3"/>
      <c r="T50" s="3"/>
      <c r="U50" s="3"/>
      <c r="V50" s="3"/>
      <c r="W50" s="3"/>
      <c r="X50" s="4"/>
    </row>
    <row r="51" spans="2:28" x14ac:dyDescent="0.2">
      <c r="B51" s="2">
        <v>2</v>
      </c>
      <c r="C51" s="5">
        <v>2.5399999999999999E-2</v>
      </c>
      <c r="D51" s="3">
        <v>254</v>
      </c>
      <c r="E51" s="3">
        <v>10000</v>
      </c>
      <c r="F51" s="5">
        <v>147100</v>
      </c>
      <c r="G51" s="5">
        <v>26130</v>
      </c>
      <c r="H51" s="26">
        <v>3.0249999999999998E-4</v>
      </c>
      <c r="J51" s="2"/>
      <c r="K51" s="3"/>
      <c r="L51" s="3"/>
      <c r="M51" s="3"/>
      <c r="N51" s="3"/>
      <c r="O51" s="3"/>
      <c r="P51" s="4"/>
      <c r="R51" s="2">
        <v>2</v>
      </c>
      <c r="S51" s="5">
        <v>2.5399999999999999E-2</v>
      </c>
      <c r="T51" s="3">
        <v>254</v>
      </c>
      <c r="U51" s="3">
        <v>10000</v>
      </c>
      <c r="V51" s="5">
        <v>135400</v>
      </c>
      <c r="W51" s="5">
        <v>26130</v>
      </c>
      <c r="X51" s="26">
        <v>3.033E-4</v>
      </c>
      <c r="Z51" s="67">
        <f t="shared" ref="Z51:Z57" si="10">1-V51/F51</f>
        <v>7.9537729435757987E-2</v>
      </c>
      <c r="AB51" s="67">
        <f t="shared" ref="AB51:AB57" si="11">1-X51/H51</f>
        <v>-2.6446280991736515E-3</v>
      </c>
    </row>
    <row r="52" spans="2:28" x14ac:dyDescent="0.2">
      <c r="B52" s="2">
        <v>3</v>
      </c>
      <c r="C52" s="5">
        <v>2.2000000000000001E-3</v>
      </c>
      <c r="D52" s="3">
        <v>22</v>
      </c>
      <c r="E52" s="3">
        <v>10000</v>
      </c>
      <c r="F52" s="5">
        <v>54620</v>
      </c>
      <c r="G52" s="5">
        <v>7671</v>
      </c>
      <c r="H52" s="26">
        <v>1.0399999999999999E-4</v>
      </c>
      <c r="J52" s="2"/>
      <c r="K52" s="3"/>
      <c r="L52" s="3"/>
      <c r="M52" s="3"/>
      <c r="N52" s="3"/>
      <c r="O52" s="3"/>
      <c r="P52" s="4"/>
      <c r="R52" s="2">
        <v>3</v>
      </c>
      <c r="S52" s="5">
        <v>2.2000000000000001E-3</v>
      </c>
      <c r="T52" s="3">
        <v>22</v>
      </c>
      <c r="U52" s="3">
        <v>10000</v>
      </c>
      <c r="V52" s="5">
        <v>42920</v>
      </c>
      <c r="W52" s="5">
        <v>7671</v>
      </c>
      <c r="X52" s="26">
        <v>9.6100000000000005E-5</v>
      </c>
      <c r="Z52" s="67">
        <f t="shared" si="10"/>
        <v>0.21420725009154151</v>
      </c>
      <c r="AB52" s="67">
        <f t="shared" si="11"/>
        <v>7.5961538461538303E-2</v>
      </c>
    </row>
    <row r="53" spans="2:28" x14ac:dyDescent="0.2">
      <c r="B53" s="31">
        <v>4</v>
      </c>
      <c r="C53" s="5">
        <v>0</v>
      </c>
      <c r="D53" s="3">
        <v>0</v>
      </c>
      <c r="E53" s="3">
        <v>10000</v>
      </c>
      <c r="F53" s="5">
        <v>22490</v>
      </c>
      <c r="G53" s="5">
        <v>1088</v>
      </c>
      <c r="H53" s="26">
        <v>3.3599999999999997E-5</v>
      </c>
      <c r="J53" s="2">
        <v>4</v>
      </c>
      <c r="K53" s="5">
        <v>0</v>
      </c>
      <c r="L53" s="3">
        <v>0</v>
      </c>
      <c r="M53" s="3">
        <v>10000</v>
      </c>
      <c r="N53" s="5">
        <v>13080</v>
      </c>
      <c r="O53" s="5">
        <v>1084</v>
      </c>
      <c r="P53" s="26">
        <v>2.41E-5</v>
      </c>
      <c r="R53" s="2">
        <v>4</v>
      </c>
      <c r="S53" s="5">
        <v>0</v>
      </c>
      <c r="T53" s="3">
        <v>0</v>
      </c>
      <c r="U53" s="3">
        <v>10000</v>
      </c>
      <c r="V53" s="5">
        <v>10790</v>
      </c>
      <c r="W53" s="5">
        <v>1088</v>
      </c>
      <c r="X53" s="26">
        <v>2.37E-5</v>
      </c>
      <c r="Z53" s="67">
        <f t="shared" si="10"/>
        <v>0.52023121387283244</v>
      </c>
      <c r="AB53" s="67">
        <f t="shared" si="11"/>
        <v>0.2946428571428571</v>
      </c>
    </row>
    <row r="54" spans="2:28" x14ac:dyDescent="0.2">
      <c r="B54" s="31">
        <v>5</v>
      </c>
      <c r="C54" s="5">
        <v>0</v>
      </c>
      <c r="D54" s="3">
        <v>0</v>
      </c>
      <c r="E54" s="3">
        <v>10000</v>
      </c>
      <c r="F54" s="5">
        <v>17650</v>
      </c>
      <c r="G54" s="5">
        <v>49.54</v>
      </c>
      <c r="H54" s="26">
        <v>2.23E-5</v>
      </c>
      <c r="J54" s="2">
        <v>5</v>
      </c>
      <c r="K54" s="5">
        <v>0</v>
      </c>
      <c r="L54" s="3">
        <v>0</v>
      </c>
      <c r="M54" s="3">
        <v>10000</v>
      </c>
      <c r="N54" s="5">
        <v>8238</v>
      </c>
      <c r="O54" s="5">
        <v>58.45</v>
      </c>
      <c r="P54" s="26">
        <v>1.2500000000000001E-5</v>
      </c>
      <c r="R54" s="2">
        <v>5</v>
      </c>
      <c r="S54" s="5">
        <v>0</v>
      </c>
      <c r="T54" s="3">
        <v>0</v>
      </c>
      <c r="U54" s="3">
        <v>10000</v>
      </c>
      <c r="V54" s="5">
        <v>5966</v>
      </c>
      <c r="W54" s="5">
        <v>49.54</v>
      </c>
      <c r="X54" s="26">
        <v>1.2099999999999999E-5</v>
      </c>
      <c r="Z54" s="67">
        <f t="shared" si="10"/>
        <v>0.66198300283286127</v>
      </c>
      <c r="AB54" s="67">
        <f t="shared" si="11"/>
        <v>0.45739910313901344</v>
      </c>
    </row>
    <row r="55" spans="2:28" x14ac:dyDescent="0.2">
      <c r="B55" s="31">
        <v>6</v>
      </c>
      <c r="C55" s="5">
        <v>0</v>
      </c>
      <c r="D55" s="3">
        <v>0</v>
      </c>
      <c r="E55" s="3">
        <v>10000</v>
      </c>
      <c r="F55" s="5">
        <v>17470</v>
      </c>
      <c r="G55" s="5">
        <v>4.7450000000000001</v>
      </c>
      <c r="H55" s="26">
        <v>2.1800000000000001E-5</v>
      </c>
      <c r="J55" s="2">
        <v>6</v>
      </c>
      <c r="K55" s="5">
        <v>0</v>
      </c>
      <c r="L55" s="3">
        <v>0</v>
      </c>
      <c r="M55" s="3">
        <v>10000</v>
      </c>
      <c r="N55" s="5">
        <v>8023</v>
      </c>
      <c r="O55" s="5">
        <v>5.5209999999999999</v>
      </c>
      <c r="P55" s="26">
        <v>1.1600000000000001E-5</v>
      </c>
      <c r="R55" s="2">
        <v>6</v>
      </c>
      <c r="S55" s="5">
        <v>0</v>
      </c>
      <c r="T55" s="3">
        <v>0</v>
      </c>
      <c r="U55" s="3">
        <v>10000</v>
      </c>
      <c r="V55" s="5">
        <v>5784</v>
      </c>
      <c r="W55" s="5">
        <v>4.7450000000000001</v>
      </c>
      <c r="X55" s="26">
        <v>1.1600000000000001E-5</v>
      </c>
      <c r="Z55" s="67">
        <f t="shared" si="10"/>
        <v>0.6689181453921007</v>
      </c>
      <c r="AB55" s="67">
        <f t="shared" si="11"/>
        <v>0.4678899082568807</v>
      </c>
    </row>
    <row r="56" spans="2:28" x14ac:dyDescent="0.2">
      <c r="B56" s="2">
        <v>7</v>
      </c>
      <c r="C56" s="5">
        <v>0</v>
      </c>
      <c r="D56" s="3">
        <v>0</v>
      </c>
      <c r="E56" s="3">
        <v>10000</v>
      </c>
      <c r="F56" s="5">
        <v>17490</v>
      </c>
      <c r="G56" s="5">
        <v>2.6549999999999998</v>
      </c>
      <c r="H56" s="26">
        <v>2.2099999999999998E-5</v>
      </c>
      <c r="J56" s="2">
        <v>7</v>
      </c>
      <c r="K56" s="5">
        <v>0</v>
      </c>
      <c r="L56" s="3">
        <v>0</v>
      </c>
      <c r="M56" s="3">
        <v>10000</v>
      </c>
      <c r="N56" s="5">
        <v>8033</v>
      </c>
      <c r="O56" s="5">
        <v>2.621</v>
      </c>
      <c r="P56" s="26">
        <v>1.15E-5</v>
      </c>
      <c r="R56" s="2">
        <v>7</v>
      </c>
      <c r="S56" s="5">
        <v>0</v>
      </c>
      <c r="T56" s="3">
        <v>0</v>
      </c>
      <c r="U56" s="3">
        <v>10000</v>
      </c>
      <c r="V56" s="5">
        <v>5776</v>
      </c>
      <c r="W56" s="5">
        <v>2.6549999999999998</v>
      </c>
      <c r="X56" s="26">
        <v>1.1399999999999999E-5</v>
      </c>
      <c r="Z56" s="67">
        <f t="shared" si="10"/>
        <v>0.66975414522584331</v>
      </c>
      <c r="AB56" s="67">
        <f t="shared" si="11"/>
        <v>0.48416289592760176</v>
      </c>
    </row>
    <row r="57" spans="2:28" ht="15" thickBot="1" x14ac:dyDescent="0.25">
      <c r="B57" s="6">
        <v>8</v>
      </c>
      <c r="C57" s="7">
        <v>0</v>
      </c>
      <c r="D57" s="8">
        <v>0</v>
      </c>
      <c r="E57" s="8">
        <v>10000</v>
      </c>
      <c r="F57" s="7">
        <v>17470</v>
      </c>
      <c r="G57" s="7">
        <v>1.667</v>
      </c>
      <c r="H57" s="27">
        <v>2.1999999999999999E-5</v>
      </c>
      <c r="J57" s="6">
        <v>8</v>
      </c>
      <c r="K57" s="7">
        <v>0</v>
      </c>
      <c r="L57" s="8">
        <v>0</v>
      </c>
      <c r="M57" s="8">
        <v>10000</v>
      </c>
      <c r="N57" s="7">
        <v>8044</v>
      </c>
      <c r="O57" s="7">
        <v>1.6970000000000001</v>
      </c>
      <c r="P57" s="27">
        <v>1.19E-5</v>
      </c>
      <c r="R57" s="6">
        <v>8</v>
      </c>
      <c r="S57" s="7">
        <v>0</v>
      </c>
      <c r="T57" s="8">
        <v>0</v>
      </c>
      <c r="U57" s="8">
        <v>10000</v>
      </c>
      <c r="V57" s="7">
        <v>5781</v>
      </c>
      <c r="W57" s="7">
        <v>1.667</v>
      </c>
      <c r="X57" s="27">
        <v>1.1399999999999999E-5</v>
      </c>
      <c r="Z57" s="67">
        <f t="shared" si="10"/>
        <v>0.66908986834573558</v>
      </c>
      <c r="AB57" s="67">
        <f t="shared" si="11"/>
        <v>0.48181818181818181</v>
      </c>
    </row>
    <row r="62" spans="2:28" x14ac:dyDescent="0.2">
      <c r="B62" s="30" t="s">
        <v>124</v>
      </c>
      <c r="C62" s="30"/>
      <c r="D62" s="30"/>
      <c r="E62" s="30"/>
      <c r="F62" s="30"/>
      <c r="G62" s="30"/>
      <c r="H62" s="30"/>
      <c r="J62" s="30" t="s">
        <v>48</v>
      </c>
      <c r="K62" s="30"/>
      <c r="L62" s="30"/>
      <c r="M62" s="30"/>
      <c r="N62" s="30"/>
      <c r="O62" s="30"/>
      <c r="P62" s="30"/>
      <c r="R62" s="30" t="s">
        <v>125</v>
      </c>
      <c r="S62" s="30"/>
      <c r="T62" s="30"/>
      <c r="U62" s="30"/>
      <c r="V62" s="30"/>
      <c r="W62" s="30"/>
      <c r="X62" s="30"/>
    </row>
    <row r="63" spans="2:28" ht="15" thickBot="1" x14ac:dyDescent="0.25">
      <c r="B63" s="30" t="s">
        <v>99</v>
      </c>
      <c r="C63" s="30"/>
      <c r="D63" s="30"/>
      <c r="E63" s="30"/>
      <c r="F63" s="30"/>
      <c r="G63" s="30"/>
      <c r="H63" s="30"/>
      <c r="J63" s="30" t="s">
        <v>46</v>
      </c>
      <c r="K63" s="30"/>
      <c r="L63" s="30"/>
      <c r="M63" s="30"/>
      <c r="N63" s="30"/>
      <c r="O63" s="30"/>
      <c r="P63" s="30"/>
      <c r="R63" s="30" t="s">
        <v>101</v>
      </c>
      <c r="S63" s="30"/>
      <c r="T63" s="30"/>
      <c r="U63" s="30"/>
      <c r="V63" s="30"/>
      <c r="W63" s="30"/>
      <c r="X63" s="30"/>
    </row>
    <row r="64" spans="2:28" x14ac:dyDescent="0.2">
      <c r="B64" s="16" t="s">
        <v>4</v>
      </c>
      <c r="C64" s="17" t="s">
        <v>1</v>
      </c>
      <c r="D64" s="17" t="s">
        <v>2</v>
      </c>
      <c r="E64" s="17" t="s">
        <v>3</v>
      </c>
      <c r="F64" s="17" t="s">
        <v>37</v>
      </c>
      <c r="G64" s="17" t="s">
        <v>38</v>
      </c>
      <c r="H64" s="18" t="s">
        <v>39</v>
      </c>
      <c r="J64" s="16" t="s">
        <v>4</v>
      </c>
      <c r="K64" s="17" t="s">
        <v>1</v>
      </c>
      <c r="L64" s="17" t="s">
        <v>2</v>
      </c>
      <c r="M64" s="17" t="s">
        <v>3</v>
      </c>
      <c r="N64" s="17" t="s">
        <v>37</v>
      </c>
      <c r="O64" s="17" t="s">
        <v>38</v>
      </c>
      <c r="P64" s="18" t="s">
        <v>39</v>
      </c>
      <c r="R64" s="16" t="s">
        <v>4</v>
      </c>
      <c r="S64" s="17" t="s">
        <v>1</v>
      </c>
      <c r="T64" s="17" t="s">
        <v>2</v>
      </c>
      <c r="U64" s="17" t="s">
        <v>3</v>
      </c>
      <c r="V64" s="17" t="s">
        <v>37</v>
      </c>
      <c r="W64" s="17" t="s">
        <v>38</v>
      </c>
      <c r="X64" s="18" t="s">
        <v>39</v>
      </c>
      <c r="Z64" t="s">
        <v>120</v>
      </c>
      <c r="AB64" t="s">
        <v>121</v>
      </c>
    </row>
    <row r="65" spans="2:28" x14ac:dyDescent="0.2">
      <c r="B65" s="2"/>
      <c r="C65" s="3"/>
      <c r="D65" s="3"/>
      <c r="E65" s="3"/>
      <c r="F65" s="3"/>
      <c r="G65" s="3"/>
      <c r="H65" s="4"/>
      <c r="J65" s="2"/>
      <c r="K65" s="3"/>
      <c r="L65" s="3"/>
      <c r="M65" s="3"/>
      <c r="N65" s="3"/>
      <c r="O65" s="3"/>
      <c r="P65" s="4"/>
      <c r="R65" s="2"/>
      <c r="S65" s="3"/>
      <c r="T65" s="3"/>
      <c r="U65" s="3"/>
      <c r="V65" s="3"/>
      <c r="W65" s="3"/>
      <c r="X65" s="4"/>
    </row>
    <row r="66" spans="2:28" x14ac:dyDescent="0.2">
      <c r="B66" s="2">
        <v>2</v>
      </c>
      <c r="C66" s="5">
        <v>0.14949999999999999</v>
      </c>
      <c r="D66" s="3">
        <v>1495</v>
      </c>
      <c r="E66" s="3">
        <v>10000</v>
      </c>
      <c r="F66" s="70">
        <v>22540</v>
      </c>
      <c r="G66" s="5">
        <v>4500</v>
      </c>
      <c r="H66" s="26">
        <v>6.3399999999999996E-5</v>
      </c>
      <c r="J66" s="2"/>
      <c r="K66" s="3"/>
      <c r="L66" s="3"/>
      <c r="M66" s="3"/>
      <c r="N66" s="3"/>
      <c r="O66" s="3"/>
      <c r="P66" s="4"/>
      <c r="R66" s="2">
        <v>2</v>
      </c>
      <c r="S66" s="5">
        <v>0.14949999999999999</v>
      </c>
      <c r="T66" s="3">
        <v>1495</v>
      </c>
      <c r="U66" s="3">
        <v>10000</v>
      </c>
      <c r="V66" s="5">
        <v>18880</v>
      </c>
      <c r="W66" s="5">
        <v>4500</v>
      </c>
      <c r="X66" s="26">
        <v>6.4999999999999994E-5</v>
      </c>
      <c r="Z66" s="67">
        <f t="shared" ref="Z66:Z72" si="12">1-V66/F66</f>
        <v>0.16237799467613134</v>
      </c>
      <c r="AB66" s="67">
        <f t="shared" ref="AB66:AB72" si="13">1-X66/H66</f>
        <v>-2.5236593059936974E-2</v>
      </c>
    </row>
    <row r="67" spans="2:28" x14ac:dyDescent="0.2">
      <c r="B67" s="2">
        <v>3</v>
      </c>
      <c r="C67" s="5">
        <v>2.3900000000000001E-2</v>
      </c>
      <c r="D67" s="3">
        <v>239</v>
      </c>
      <c r="E67" s="3">
        <v>10000</v>
      </c>
      <c r="F67" s="70">
        <v>12380</v>
      </c>
      <c r="G67" s="5">
        <v>1496</v>
      </c>
      <c r="H67" s="26">
        <v>2.8900000000000001E-5</v>
      </c>
      <c r="J67" s="2"/>
      <c r="K67" s="3"/>
      <c r="L67" s="3"/>
      <c r="M67" s="3"/>
      <c r="N67" s="3"/>
      <c r="O67" s="3"/>
      <c r="P67" s="4"/>
      <c r="R67" s="2">
        <v>3</v>
      </c>
      <c r="S67" s="5">
        <v>2.3900000000000001E-2</v>
      </c>
      <c r="T67" s="3">
        <v>239</v>
      </c>
      <c r="U67" s="3">
        <v>10000</v>
      </c>
      <c r="V67" s="5">
        <v>8718</v>
      </c>
      <c r="W67" s="5">
        <v>1496</v>
      </c>
      <c r="X67" s="26">
        <v>2.97E-5</v>
      </c>
      <c r="Z67" s="67">
        <f t="shared" si="12"/>
        <v>0.29579967689822295</v>
      </c>
      <c r="AB67" s="67">
        <f t="shared" si="13"/>
        <v>-2.7681660899653959E-2</v>
      </c>
    </row>
    <row r="68" spans="2:28" x14ac:dyDescent="0.2">
      <c r="B68" s="2">
        <v>4</v>
      </c>
      <c r="C68" s="5">
        <v>2.5000000000000001E-3</v>
      </c>
      <c r="D68" s="3">
        <v>25</v>
      </c>
      <c r="E68" s="3">
        <v>10000</v>
      </c>
      <c r="F68" s="70">
        <v>8217</v>
      </c>
      <c r="G68" s="5">
        <v>243.8</v>
      </c>
      <c r="H68" s="26">
        <v>1.4100000000000001E-5</v>
      </c>
      <c r="J68" s="2">
        <v>4</v>
      </c>
      <c r="K68" s="5">
        <v>2.2000000000000001E-3</v>
      </c>
      <c r="L68" s="3">
        <v>22</v>
      </c>
      <c r="M68" s="3">
        <v>10000</v>
      </c>
      <c r="N68" s="5">
        <v>6117</v>
      </c>
      <c r="O68" s="5">
        <v>261.8</v>
      </c>
      <c r="P68" s="26">
        <v>1.5299999999999999E-5</v>
      </c>
      <c r="R68" s="2">
        <v>4</v>
      </c>
      <c r="S68" s="5">
        <v>2.5000000000000001E-3</v>
      </c>
      <c r="T68" s="3">
        <v>25</v>
      </c>
      <c r="U68" s="3">
        <v>10000</v>
      </c>
      <c r="V68" s="5">
        <v>4535</v>
      </c>
      <c r="W68" s="5">
        <v>243.8</v>
      </c>
      <c r="X68" s="26">
        <v>1.4399999999999999E-5</v>
      </c>
      <c r="Z68" s="67">
        <f t="shared" si="12"/>
        <v>0.44809541195083369</v>
      </c>
      <c r="AB68" s="67">
        <f t="shared" si="13"/>
        <v>-2.1276595744680771E-2</v>
      </c>
    </row>
    <row r="69" spans="2:28" x14ac:dyDescent="0.2">
      <c r="B69" s="2">
        <v>5</v>
      </c>
      <c r="C69" s="5">
        <v>0</v>
      </c>
      <c r="D69" s="3">
        <v>0</v>
      </c>
      <c r="E69" s="3">
        <v>10000</v>
      </c>
      <c r="F69" s="70">
        <v>7460</v>
      </c>
      <c r="G69" s="5">
        <v>12.05</v>
      </c>
      <c r="H69" s="26">
        <v>1.1399999999999999E-5</v>
      </c>
      <c r="J69" s="2">
        <v>5</v>
      </c>
      <c r="K69" s="5">
        <v>2.9999999999999997E-4</v>
      </c>
      <c r="L69" s="3">
        <v>3</v>
      </c>
      <c r="M69" s="3">
        <v>10000</v>
      </c>
      <c r="N69" s="5">
        <v>5319</v>
      </c>
      <c r="O69" s="5">
        <v>16.23</v>
      </c>
      <c r="P69" s="26">
        <v>1.2799999999999999E-5</v>
      </c>
      <c r="R69" s="2">
        <v>5</v>
      </c>
      <c r="S69" s="5">
        <v>0</v>
      </c>
      <c r="T69" s="3">
        <v>0</v>
      </c>
      <c r="U69" s="3">
        <v>10000</v>
      </c>
      <c r="V69" s="5">
        <v>3787</v>
      </c>
      <c r="W69" s="5">
        <v>12.05</v>
      </c>
      <c r="X69" s="26">
        <v>1.1800000000000001E-5</v>
      </c>
      <c r="Z69" s="67">
        <f t="shared" si="12"/>
        <v>0.49235924932975872</v>
      </c>
      <c r="AB69" s="67">
        <f t="shared" si="13"/>
        <v>-3.5087719298245723E-2</v>
      </c>
    </row>
    <row r="70" spans="2:28" x14ac:dyDescent="0.2">
      <c r="B70" s="2">
        <v>6</v>
      </c>
      <c r="C70" s="5">
        <v>0</v>
      </c>
      <c r="D70" s="3">
        <v>0</v>
      </c>
      <c r="E70" s="3">
        <v>10000</v>
      </c>
      <c r="F70" s="70">
        <v>7429</v>
      </c>
      <c r="G70" s="5">
        <v>2.16</v>
      </c>
      <c r="H70" s="26">
        <v>1.11E-5</v>
      </c>
      <c r="J70" s="2">
        <v>6</v>
      </c>
      <c r="K70" s="5">
        <v>0</v>
      </c>
      <c r="L70" s="3">
        <v>0</v>
      </c>
      <c r="M70" s="3">
        <v>10000</v>
      </c>
      <c r="N70" s="5">
        <v>5288</v>
      </c>
      <c r="O70" s="5">
        <v>2.0219999999999998</v>
      </c>
      <c r="P70" s="26">
        <v>1.3499999999999999E-5</v>
      </c>
      <c r="R70" s="2">
        <v>6</v>
      </c>
      <c r="S70" s="5">
        <v>0</v>
      </c>
      <c r="T70" s="3">
        <v>0</v>
      </c>
      <c r="U70" s="3">
        <v>10000</v>
      </c>
      <c r="V70" s="5">
        <v>3761</v>
      </c>
      <c r="W70" s="5">
        <v>2.16</v>
      </c>
      <c r="X70" s="26">
        <v>1.1399999999999999E-5</v>
      </c>
      <c r="Z70" s="67">
        <f t="shared" si="12"/>
        <v>0.49374074572620807</v>
      </c>
      <c r="AB70" s="67">
        <f t="shared" si="13"/>
        <v>-2.7027027027026973E-2</v>
      </c>
    </row>
    <row r="71" spans="2:28" x14ac:dyDescent="0.2">
      <c r="B71" s="2">
        <v>7</v>
      </c>
      <c r="C71" s="5">
        <v>0</v>
      </c>
      <c r="D71" s="3">
        <v>0</v>
      </c>
      <c r="E71" s="3">
        <v>10000</v>
      </c>
      <c r="F71" s="70">
        <v>7436</v>
      </c>
      <c r="G71" s="5">
        <v>1.3220000000000001</v>
      </c>
      <c r="H71" s="26">
        <v>1.1E-5</v>
      </c>
      <c r="J71" s="2">
        <v>7</v>
      </c>
      <c r="K71" s="5">
        <v>0</v>
      </c>
      <c r="L71" s="3">
        <v>0</v>
      </c>
      <c r="M71" s="3">
        <v>10000</v>
      </c>
      <c r="N71" s="5">
        <v>5272</v>
      </c>
      <c r="O71" s="5">
        <v>1.3149999999999999</v>
      </c>
      <c r="P71" s="26">
        <v>1.47E-5</v>
      </c>
      <c r="R71" s="2">
        <v>7</v>
      </c>
      <c r="S71" s="5">
        <v>0</v>
      </c>
      <c r="T71" s="3">
        <v>0</v>
      </c>
      <c r="U71" s="3">
        <v>10000</v>
      </c>
      <c r="V71" s="5">
        <v>3766</v>
      </c>
      <c r="W71" s="5">
        <v>1.3220000000000001</v>
      </c>
      <c r="X71" s="26">
        <v>1.15E-5</v>
      </c>
      <c r="Z71" s="67">
        <f t="shared" si="12"/>
        <v>0.49354491662183975</v>
      </c>
      <c r="AB71" s="67">
        <f t="shared" si="13"/>
        <v>-4.5454545454545414E-2</v>
      </c>
    </row>
    <row r="72" spans="2:28" ht="15" thickBot="1" x14ac:dyDescent="0.25">
      <c r="B72" s="6">
        <v>8</v>
      </c>
      <c r="C72" s="7">
        <v>0</v>
      </c>
      <c r="D72" s="8">
        <v>0</v>
      </c>
      <c r="E72" s="8">
        <v>10000</v>
      </c>
      <c r="F72" s="71">
        <v>7425</v>
      </c>
      <c r="G72" s="7">
        <v>1.097</v>
      </c>
      <c r="H72" s="27">
        <v>1.1E-5</v>
      </c>
      <c r="J72" s="6">
        <v>8</v>
      </c>
      <c r="K72" s="7">
        <v>0</v>
      </c>
      <c r="L72" s="8">
        <v>0</v>
      </c>
      <c r="M72" s="8">
        <v>10000</v>
      </c>
      <c r="N72" s="7">
        <v>5277</v>
      </c>
      <c r="O72" s="7">
        <v>1.1020000000000001</v>
      </c>
      <c r="P72" s="27">
        <v>1.2799999999999999E-5</v>
      </c>
      <c r="R72" s="6">
        <v>8</v>
      </c>
      <c r="S72" s="7">
        <v>0</v>
      </c>
      <c r="T72" s="8">
        <v>0</v>
      </c>
      <c r="U72" s="8">
        <v>10000</v>
      </c>
      <c r="V72" s="7">
        <v>3770</v>
      </c>
      <c r="W72" s="7">
        <v>1.097</v>
      </c>
      <c r="X72" s="27">
        <v>1.1399999999999999E-5</v>
      </c>
      <c r="Z72" s="67">
        <f t="shared" si="12"/>
        <v>0.49225589225589228</v>
      </c>
      <c r="AB72" s="67">
        <f t="shared" si="13"/>
        <v>-3.6363636363636376E-2</v>
      </c>
    </row>
    <row r="73" spans="2:28" x14ac:dyDescent="0.2">
      <c r="E73" s="1"/>
      <c r="K73" s="1"/>
      <c r="M73" s="1"/>
      <c r="O73" s="1"/>
    </row>
    <row r="77" spans="2:28" x14ac:dyDescent="0.2">
      <c r="B77" s="30" t="s">
        <v>126</v>
      </c>
      <c r="C77" s="30"/>
      <c r="D77" s="30"/>
      <c r="E77" s="30"/>
      <c r="F77" s="30"/>
      <c r="G77" s="30"/>
      <c r="H77" s="30"/>
      <c r="J77" s="30" t="s">
        <v>49</v>
      </c>
      <c r="K77" s="30"/>
      <c r="L77" s="30"/>
      <c r="M77" s="30"/>
      <c r="N77" s="30"/>
      <c r="O77" s="30"/>
      <c r="P77" s="30"/>
      <c r="R77" s="30" t="s">
        <v>126</v>
      </c>
      <c r="S77" s="30"/>
      <c r="T77" s="30"/>
      <c r="U77" s="30"/>
      <c r="V77" s="30"/>
      <c r="W77" s="30"/>
      <c r="X77" s="30"/>
    </row>
    <row r="78" spans="2:28" ht="15" thickBot="1" x14ac:dyDescent="0.25">
      <c r="B78" s="30" t="s">
        <v>98</v>
      </c>
      <c r="C78" s="30"/>
      <c r="D78" s="30"/>
      <c r="E78" s="30"/>
      <c r="F78" s="30"/>
      <c r="G78" s="30"/>
      <c r="H78" s="30"/>
      <c r="J78" s="30" t="s">
        <v>42</v>
      </c>
      <c r="K78" s="30"/>
      <c r="L78" s="30"/>
      <c r="M78" s="30"/>
      <c r="N78" s="30"/>
      <c r="O78" s="30"/>
      <c r="P78" s="30"/>
      <c r="R78" s="30" t="s">
        <v>100</v>
      </c>
      <c r="S78" s="30"/>
      <c r="T78" s="30"/>
      <c r="U78" s="30"/>
      <c r="V78" s="30"/>
      <c r="W78" s="30"/>
      <c r="X78" s="30"/>
    </row>
    <row r="79" spans="2:28" x14ac:dyDescent="0.2">
      <c r="B79" s="16" t="s">
        <v>4</v>
      </c>
      <c r="C79" s="17" t="s">
        <v>1</v>
      </c>
      <c r="D79" s="17" t="s">
        <v>2</v>
      </c>
      <c r="E79" s="17" t="s">
        <v>3</v>
      </c>
      <c r="F79" s="17" t="s">
        <v>37</v>
      </c>
      <c r="G79" s="17" t="s">
        <v>38</v>
      </c>
      <c r="H79" s="18" t="s">
        <v>39</v>
      </c>
      <c r="J79" s="16" t="s">
        <v>4</v>
      </c>
      <c r="K79" s="17" t="s">
        <v>1</v>
      </c>
      <c r="L79" s="17" t="s">
        <v>2</v>
      </c>
      <c r="M79" s="17" t="s">
        <v>3</v>
      </c>
      <c r="N79" s="17" t="s">
        <v>37</v>
      </c>
      <c r="O79" s="17" t="s">
        <v>38</v>
      </c>
      <c r="P79" s="18" t="s">
        <v>39</v>
      </c>
      <c r="R79" s="16" t="s">
        <v>4</v>
      </c>
      <c r="S79" s="17" t="s">
        <v>1</v>
      </c>
      <c r="T79" s="17" t="s">
        <v>2</v>
      </c>
      <c r="U79" s="17" t="s">
        <v>3</v>
      </c>
      <c r="V79" s="17" t="s">
        <v>37</v>
      </c>
      <c r="W79" s="17" t="s">
        <v>38</v>
      </c>
      <c r="X79" s="18" t="s">
        <v>39</v>
      </c>
      <c r="Z79" t="s">
        <v>120</v>
      </c>
      <c r="AB79" t="s">
        <v>121</v>
      </c>
    </row>
    <row r="80" spans="2:28" x14ac:dyDescent="0.2">
      <c r="B80" s="2"/>
      <c r="C80" s="3"/>
      <c r="D80" s="3"/>
      <c r="E80" s="3"/>
      <c r="F80" s="3"/>
      <c r="G80" s="3"/>
      <c r="H80" s="4"/>
      <c r="J80" s="2"/>
      <c r="K80" s="3"/>
      <c r="L80" s="3"/>
      <c r="M80" s="3"/>
      <c r="N80" s="3"/>
      <c r="O80" s="3"/>
      <c r="P80" s="4"/>
      <c r="R80" s="2"/>
      <c r="S80" s="3"/>
      <c r="T80" s="3"/>
      <c r="U80" s="3"/>
      <c r="V80" s="3"/>
      <c r="W80" s="3"/>
      <c r="X80" s="4"/>
    </row>
    <row r="81" spans="2:28" x14ac:dyDescent="0.2">
      <c r="B81" s="2">
        <v>2</v>
      </c>
      <c r="C81" s="5">
        <v>6.1499999999999999E-2</v>
      </c>
      <c r="D81" s="3">
        <v>615</v>
      </c>
      <c r="E81" s="3">
        <v>10000</v>
      </c>
      <c r="F81" s="5">
        <v>8391000</v>
      </c>
      <c r="G81" s="5">
        <v>1567000</v>
      </c>
      <c r="H81" s="26">
        <v>1.755E-2</v>
      </c>
      <c r="J81" s="2"/>
      <c r="K81" s="3"/>
      <c r="L81" s="3"/>
      <c r="M81" s="3"/>
      <c r="N81" s="3"/>
      <c r="O81" s="3"/>
      <c r="P81" s="4"/>
      <c r="R81" s="2">
        <v>2</v>
      </c>
      <c r="S81" s="5">
        <v>6.1499999999999999E-2</v>
      </c>
      <c r="T81" s="3">
        <v>615</v>
      </c>
      <c r="U81" s="3">
        <v>10000</v>
      </c>
      <c r="V81" s="5">
        <v>8350000</v>
      </c>
      <c r="W81" s="5">
        <v>1567000</v>
      </c>
      <c r="X81" s="26">
        <v>2.0879999999999999E-2</v>
      </c>
      <c r="Z81" s="67">
        <f t="shared" ref="Z81:Z87" si="14">1-V81/F81</f>
        <v>4.8861875819330436E-3</v>
      </c>
      <c r="AB81" s="67">
        <f t="shared" ref="AB81:AB87" si="15">1-X81/H81</f>
        <v>-0.18974358974358974</v>
      </c>
    </row>
    <row r="82" spans="2:28" x14ac:dyDescent="0.2">
      <c r="B82" s="2">
        <v>3</v>
      </c>
      <c r="C82" s="5">
        <v>1.6999999999999999E-3</v>
      </c>
      <c r="D82" s="3">
        <v>17</v>
      </c>
      <c r="E82" s="3">
        <v>10000</v>
      </c>
      <c r="F82" s="5">
        <v>2828000</v>
      </c>
      <c r="G82" s="5">
        <v>521300</v>
      </c>
      <c r="H82" s="26">
        <v>5.9449999999999998E-3</v>
      </c>
      <c r="J82" s="2"/>
      <c r="K82" s="3"/>
      <c r="L82" s="3"/>
      <c r="M82" s="3"/>
      <c r="N82" s="3"/>
      <c r="O82" s="3"/>
      <c r="P82" s="4"/>
      <c r="R82" s="2">
        <v>3</v>
      </c>
      <c r="S82" s="5">
        <v>1.6999999999999999E-3</v>
      </c>
      <c r="T82" s="3">
        <v>17</v>
      </c>
      <c r="U82" s="3">
        <v>10000</v>
      </c>
      <c r="V82" s="5">
        <v>2787000</v>
      </c>
      <c r="W82" s="5">
        <v>521300</v>
      </c>
      <c r="X82" s="26">
        <v>7.084E-3</v>
      </c>
      <c r="Z82" s="67">
        <f t="shared" si="14"/>
        <v>1.4497878359264527E-2</v>
      </c>
      <c r="AB82" s="67">
        <f t="shared" si="15"/>
        <v>-0.19158957106812458</v>
      </c>
    </row>
    <row r="83" spans="2:28" x14ac:dyDescent="0.2">
      <c r="B83" s="2">
        <v>4</v>
      </c>
      <c r="C83" s="5">
        <v>1E-4</v>
      </c>
      <c r="D83" s="3">
        <v>1</v>
      </c>
      <c r="E83" s="3">
        <v>10000</v>
      </c>
      <c r="F83" s="5">
        <v>360300</v>
      </c>
      <c r="G83" s="5">
        <v>53780</v>
      </c>
      <c r="H83" s="26">
        <v>6.6350000000000003E-4</v>
      </c>
      <c r="J83" s="2">
        <v>4</v>
      </c>
      <c r="K83" s="5">
        <v>0</v>
      </c>
      <c r="L83" s="3">
        <v>0</v>
      </c>
      <c r="M83" s="3">
        <v>10000</v>
      </c>
      <c r="N83" s="5">
        <v>302000</v>
      </c>
      <c r="O83" s="5">
        <v>48470</v>
      </c>
      <c r="P83" s="26">
        <v>7.6670000000000004E-4</v>
      </c>
      <c r="R83" s="2">
        <v>4</v>
      </c>
      <c r="S83" s="5">
        <v>1E-4</v>
      </c>
      <c r="T83" s="3">
        <v>1</v>
      </c>
      <c r="U83" s="3">
        <v>10000</v>
      </c>
      <c r="V83" s="5">
        <v>319100</v>
      </c>
      <c r="W83" s="5">
        <v>53780</v>
      </c>
      <c r="X83" s="26">
        <v>7.5270000000000003E-4</v>
      </c>
      <c r="Z83" s="67">
        <f t="shared" si="14"/>
        <v>0.1143491534832084</v>
      </c>
      <c r="AB83" s="67">
        <f t="shared" si="15"/>
        <v>-0.13443858327053504</v>
      </c>
    </row>
    <row r="84" spans="2:28" x14ac:dyDescent="0.2">
      <c r="B84" s="2">
        <v>5</v>
      </c>
      <c r="C84" s="5">
        <v>0</v>
      </c>
      <c r="D84" s="3">
        <v>0</v>
      </c>
      <c r="E84" s="3">
        <v>10000</v>
      </c>
      <c r="F84" s="5">
        <v>84470</v>
      </c>
      <c r="G84" s="5">
        <v>723.9</v>
      </c>
      <c r="H84" s="26">
        <v>6.9400000000000006E-5</v>
      </c>
      <c r="J84" s="2">
        <v>5</v>
      </c>
      <c r="K84" s="5">
        <v>0</v>
      </c>
      <c r="L84" s="3">
        <v>0</v>
      </c>
      <c r="M84" s="3">
        <v>10000</v>
      </c>
      <c r="N84" s="5">
        <v>53220</v>
      </c>
      <c r="O84" s="5">
        <v>455.9</v>
      </c>
      <c r="P84" s="26">
        <v>5.1600000000000001E-5</v>
      </c>
      <c r="R84" s="2">
        <v>5</v>
      </c>
      <c r="S84" s="5">
        <v>0</v>
      </c>
      <c r="T84" s="3">
        <v>0</v>
      </c>
      <c r="U84" s="3">
        <v>10000</v>
      </c>
      <c r="V84" s="5">
        <v>43330</v>
      </c>
      <c r="W84" s="5">
        <v>723.9</v>
      </c>
      <c r="X84" s="26">
        <v>4.8600000000000002E-5</v>
      </c>
      <c r="Z84" s="67">
        <f t="shared" si="14"/>
        <v>0.48703681780513797</v>
      </c>
      <c r="AB84" s="67">
        <f t="shared" si="15"/>
        <v>0.29971181556195969</v>
      </c>
    </row>
    <row r="85" spans="2:28" x14ac:dyDescent="0.2">
      <c r="B85" s="2">
        <v>6</v>
      </c>
      <c r="C85" s="5">
        <v>0</v>
      </c>
      <c r="D85" s="3">
        <v>0</v>
      </c>
      <c r="E85" s="3">
        <v>10000</v>
      </c>
      <c r="F85" s="5">
        <v>81040</v>
      </c>
      <c r="G85" s="5">
        <v>4.2850000000000001</v>
      </c>
      <c r="H85" s="26">
        <v>5.8300000000000001E-5</v>
      </c>
      <c r="J85" s="2">
        <v>6</v>
      </c>
      <c r="K85" s="5">
        <v>0</v>
      </c>
      <c r="L85" s="3">
        <v>0</v>
      </c>
      <c r="M85" s="3">
        <v>10000</v>
      </c>
      <c r="N85" s="5">
        <v>51090</v>
      </c>
      <c r="O85" s="5">
        <v>3.9660000000000002</v>
      </c>
      <c r="P85" s="26">
        <v>4.8600000000000002E-5</v>
      </c>
      <c r="R85" s="2">
        <v>6</v>
      </c>
      <c r="S85" s="5">
        <v>0</v>
      </c>
      <c r="T85" s="3">
        <v>0</v>
      </c>
      <c r="U85" s="3">
        <v>10000</v>
      </c>
      <c r="V85" s="5">
        <v>39860</v>
      </c>
      <c r="W85" s="5">
        <v>4.2850000000000001</v>
      </c>
      <c r="X85" s="26">
        <v>3.8899999999999997E-5</v>
      </c>
      <c r="Z85" s="67">
        <f t="shared" si="14"/>
        <v>0.5081441263573544</v>
      </c>
      <c r="AB85" s="67">
        <f t="shared" si="15"/>
        <v>0.33276157804459694</v>
      </c>
    </row>
    <row r="86" spans="2:28" x14ac:dyDescent="0.2">
      <c r="B86" s="2">
        <v>7</v>
      </c>
      <c r="C86" s="5">
        <v>0</v>
      </c>
      <c r="D86" s="3">
        <v>0</v>
      </c>
      <c r="E86" s="3">
        <v>10000</v>
      </c>
      <c r="F86" s="5">
        <v>81040</v>
      </c>
      <c r="G86" s="5">
        <v>2.0289999999999999</v>
      </c>
      <c r="H86" s="26">
        <v>6.2199999999999994E-5</v>
      </c>
      <c r="J86" s="2">
        <v>7</v>
      </c>
      <c r="K86" s="5">
        <v>0</v>
      </c>
      <c r="L86" s="3">
        <v>0</v>
      </c>
      <c r="M86" s="3">
        <v>10000</v>
      </c>
      <c r="N86" s="5">
        <v>51150</v>
      </c>
      <c r="O86" s="5">
        <v>2.0659999999999998</v>
      </c>
      <c r="P86" s="26">
        <v>4.49E-5</v>
      </c>
      <c r="R86" s="2">
        <v>7</v>
      </c>
      <c r="S86" s="5">
        <v>0</v>
      </c>
      <c r="T86" s="3">
        <v>0</v>
      </c>
      <c r="U86" s="3">
        <v>10000</v>
      </c>
      <c r="V86" s="5">
        <v>39850</v>
      </c>
      <c r="W86" s="5">
        <v>2.0289999999999999</v>
      </c>
      <c r="X86" s="26">
        <v>3.8899999999999997E-5</v>
      </c>
      <c r="Z86" s="67">
        <f t="shared" si="14"/>
        <v>0.50826752221125371</v>
      </c>
      <c r="AB86" s="67">
        <f t="shared" si="15"/>
        <v>0.37459807073954987</v>
      </c>
    </row>
    <row r="87" spans="2:28" ht="15" thickBot="1" x14ac:dyDescent="0.25">
      <c r="B87" s="6">
        <v>8</v>
      </c>
      <c r="C87" s="7">
        <v>0</v>
      </c>
      <c r="D87" s="8">
        <v>0</v>
      </c>
      <c r="E87" s="8">
        <v>10000</v>
      </c>
      <c r="F87" s="7">
        <v>81060</v>
      </c>
      <c r="G87" s="7">
        <v>1.3080000000000001</v>
      </c>
      <c r="H87" s="27">
        <v>5.8799999999999999E-5</v>
      </c>
      <c r="J87" s="6">
        <v>8</v>
      </c>
      <c r="K87" s="7">
        <v>0</v>
      </c>
      <c r="L87" s="8">
        <v>0</v>
      </c>
      <c r="M87" s="8">
        <v>10000</v>
      </c>
      <c r="N87" s="7">
        <v>51180</v>
      </c>
      <c r="O87" s="7">
        <v>1.3140000000000001</v>
      </c>
      <c r="P87" s="27">
        <v>4.8699999999999998E-5</v>
      </c>
      <c r="R87" s="6">
        <v>8</v>
      </c>
      <c r="S87" s="7">
        <v>0</v>
      </c>
      <c r="T87" s="8">
        <v>0</v>
      </c>
      <c r="U87" s="8">
        <v>10000</v>
      </c>
      <c r="V87" s="7">
        <v>39880</v>
      </c>
      <c r="W87" s="7">
        <v>1.3080000000000001</v>
      </c>
      <c r="X87" s="27">
        <v>3.8899999999999997E-5</v>
      </c>
      <c r="Z87" s="67">
        <f t="shared" si="14"/>
        <v>0.50801875154206755</v>
      </c>
      <c r="AB87" s="67">
        <f t="shared" si="15"/>
        <v>0.33843537414965996</v>
      </c>
    </row>
    <row r="88" spans="2:28" x14ac:dyDescent="0.2">
      <c r="E88" s="1"/>
      <c r="K88" s="1"/>
      <c r="M88" s="1"/>
      <c r="O88" s="1"/>
    </row>
    <row r="89" spans="2:28" x14ac:dyDescent="0.2">
      <c r="E89" s="1"/>
      <c r="K89" s="1"/>
      <c r="M89" s="1"/>
      <c r="O89" s="1"/>
    </row>
    <row r="90" spans="2:28" x14ac:dyDescent="0.2">
      <c r="E90" s="1"/>
      <c r="K90" s="1"/>
      <c r="M90" s="1"/>
      <c r="O90" s="1"/>
    </row>
    <row r="92" spans="2:28" x14ac:dyDescent="0.2">
      <c r="B92" s="30" t="s">
        <v>127</v>
      </c>
      <c r="C92" s="30"/>
      <c r="D92" s="30"/>
      <c r="E92" s="30"/>
      <c r="F92" s="30"/>
      <c r="G92" s="30"/>
      <c r="H92" s="30"/>
      <c r="J92" s="30" t="s">
        <v>66</v>
      </c>
      <c r="K92" s="30"/>
      <c r="L92" s="30"/>
      <c r="M92" s="30"/>
      <c r="N92" s="30"/>
      <c r="O92" s="30"/>
      <c r="P92" s="30"/>
      <c r="R92" s="30" t="s">
        <v>127</v>
      </c>
      <c r="S92" s="30"/>
      <c r="T92" s="30"/>
      <c r="U92" s="30"/>
      <c r="V92" s="30"/>
      <c r="W92" s="30"/>
      <c r="X92" s="30"/>
    </row>
    <row r="93" spans="2:28" ht="15" thickBot="1" x14ac:dyDescent="0.25">
      <c r="B93" s="30" t="s">
        <v>117</v>
      </c>
      <c r="C93" s="30"/>
      <c r="D93" s="30"/>
      <c r="E93" s="30"/>
      <c r="F93" s="30"/>
      <c r="G93" s="30"/>
      <c r="H93" s="30"/>
      <c r="J93" s="30" t="s">
        <v>55</v>
      </c>
      <c r="K93" s="30"/>
      <c r="L93" s="30"/>
      <c r="M93" s="30"/>
      <c r="N93" s="30"/>
      <c r="O93" s="30"/>
      <c r="P93" s="30"/>
      <c r="R93" s="30" t="s">
        <v>118</v>
      </c>
      <c r="S93" s="30"/>
      <c r="T93" s="30"/>
      <c r="U93" s="30"/>
      <c r="V93" s="30"/>
      <c r="W93" s="30"/>
      <c r="X93" s="30"/>
    </row>
    <row r="94" spans="2:28" x14ac:dyDescent="0.2">
      <c r="B94" s="16" t="s">
        <v>4</v>
      </c>
      <c r="C94" s="17" t="s">
        <v>1</v>
      </c>
      <c r="D94" s="17" t="s">
        <v>2</v>
      </c>
      <c r="E94" s="17" t="s">
        <v>3</v>
      </c>
      <c r="F94" s="17" t="s">
        <v>37</v>
      </c>
      <c r="G94" s="17" t="s">
        <v>38</v>
      </c>
      <c r="H94" s="18" t="s">
        <v>39</v>
      </c>
      <c r="J94" s="16" t="s">
        <v>4</v>
      </c>
      <c r="K94" s="17" t="s">
        <v>1</v>
      </c>
      <c r="L94" s="17" t="s">
        <v>2</v>
      </c>
      <c r="M94" s="17" t="s">
        <v>3</v>
      </c>
      <c r="N94" s="17" t="s">
        <v>37</v>
      </c>
      <c r="O94" s="17" t="s">
        <v>38</v>
      </c>
      <c r="P94" s="18" t="s">
        <v>39</v>
      </c>
      <c r="R94" s="16" t="s">
        <v>4</v>
      </c>
      <c r="S94" s="17" t="s">
        <v>1</v>
      </c>
      <c r="T94" s="17" t="s">
        <v>2</v>
      </c>
      <c r="U94" s="17" t="s">
        <v>3</v>
      </c>
      <c r="V94" s="17" t="s">
        <v>37</v>
      </c>
      <c r="W94" s="17" t="s">
        <v>38</v>
      </c>
      <c r="X94" s="18" t="s">
        <v>39</v>
      </c>
      <c r="Z94" t="s">
        <v>120</v>
      </c>
      <c r="AB94" t="s">
        <v>121</v>
      </c>
    </row>
    <row r="95" spans="2:28" x14ac:dyDescent="0.2">
      <c r="B95" s="2">
        <v>2.5</v>
      </c>
      <c r="C95" s="5">
        <v>1E-3</v>
      </c>
      <c r="D95" s="3">
        <v>10</v>
      </c>
      <c r="E95" s="3">
        <v>10000</v>
      </c>
      <c r="F95" s="5">
        <v>55170000</v>
      </c>
      <c r="G95" s="5">
        <v>7803000</v>
      </c>
      <c r="H95" s="26">
        <v>0.1065</v>
      </c>
      <c r="J95" s="2">
        <v>2.5</v>
      </c>
      <c r="K95" s="5">
        <v>1E-3</v>
      </c>
      <c r="L95" s="3">
        <v>10</v>
      </c>
      <c r="M95" s="3">
        <v>10000</v>
      </c>
      <c r="N95" s="5">
        <v>55090000</v>
      </c>
      <c r="O95" s="5">
        <v>7803000</v>
      </c>
      <c r="P95" s="26">
        <v>0.10780000000000001</v>
      </c>
      <c r="R95" s="2">
        <v>2.5</v>
      </c>
      <c r="S95" s="5">
        <v>1E-3</v>
      </c>
      <c r="T95" s="3">
        <v>10</v>
      </c>
      <c r="U95" s="3">
        <v>10000</v>
      </c>
      <c r="V95" s="5">
        <v>55070000</v>
      </c>
      <c r="W95" s="5">
        <v>7803000</v>
      </c>
      <c r="X95" s="26">
        <v>0.1082</v>
      </c>
    </row>
    <row r="96" spans="2:28" x14ac:dyDescent="0.2">
      <c r="B96" s="2">
        <v>3</v>
      </c>
      <c r="C96" s="5">
        <v>1E-4</v>
      </c>
      <c r="D96" s="3">
        <v>1</v>
      </c>
      <c r="E96" s="3">
        <v>10000</v>
      </c>
      <c r="F96" s="5">
        <v>25180000</v>
      </c>
      <c r="G96" s="5">
        <v>3569000</v>
      </c>
      <c r="H96" s="26">
        <v>5.1610000000000003E-2</v>
      </c>
      <c r="J96" s="2">
        <v>3</v>
      </c>
      <c r="K96" s="5">
        <v>1E-4</v>
      </c>
      <c r="L96" s="3">
        <v>1</v>
      </c>
      <c r="M96" s="3">
        <v>10000</v>
      </c>
      <c r="N96" s="5">
        <v>25100000</v>
      </c>
      <c r="O96" s="5">
        <v>3569000</v>
      </c>
      <c r="P96" s="26">
        <v>5.1889999999999999E-2</v>
      </c>
      <c r="R96" s="2">
        <v>3</v>
      </c>
      <c r="S96" s="5">
        <v>1E-4</v>
      </c>
      <c r="T96" s="3">
        <v>1</v>
      </c>
      <c r="U96" s="3">
        <v>10000</v>
      </c>
      <c r="V96" s="5">
        <v>25080000</v>
      </c>
      <c r="W96" s="5">
        <v>3569000</v>
      </c>
      <c r="X96" s="26">
        <v>5.2170000000000001E-2</v>
      </c>
      <c r="Z96" s="67">
        <f t="shared" ref="Z96:Z102" si="16">1-V96/F96</f>
        <v>3.9714058776807448E-3</v>
      </c>
      <c r="AB96" s="67">
        <f t="shared" ref="AB96:AB102" si="17">1-X96/H96</f>
        <v>-1.085061034683199E-2</v>
      </c>
    </row>
    <row r="97" spans="2:28" x14ac:dyDescent="0.2">
      <c r="B97" s="2">
        <v>3.5</v>
      </c>
      <c r="C97" s="5">
        <v>0</v>
      </c>
      <c r="D97" s="3">
        <v>0</v>
      </c>
      <c r="E97" s="3">
        <v>10000</v>
      </c>
      <c r="F97" s="5">
        <v>8374000</v>
      </c>
      <c r="G97" s="5">
        <v>1181000</v>
      </c>
      <c r="H97" s="26">
        <v>1.6049999999999998E-2</v>
      </c>
      <c r="J97" s="2">
        <v>3.5</v>
      </c>
      <c r="K97" s="5">
        <v>0</v>
      </c>
      <c r="L97" s="3">
        <v>0</v>
      </c>
      <c r="M97" s="3">
        <v>10000</v>
      </c>
      <c r="N97" s="5">
        <v>8292000</v>
      </c>
      <c r="O97" s="5">
        <v>1181000</v>
      </c>
      <c r="P97" s="26">
        <v>1.617E-2</v>
      </c>
      <c r="R97" s="2">
        <v>3.5</v>
      </c>
      <c r="S97" s="5">
        <v>0</v>
      </c>
      <c r="T97" s="3">
        <v>0</v>
      </c>
      <c r="U97" s="3">
        <v>10000</v>
      </c>
      <c r="V97" s="5">
        <v>8278000</v>
      </c>
      <c r="W97" s="5">
        <v>1181000</v>
      </c>
      <c r="X97" s="26">
        <v>1.617E-2</v>
      </c>
      <c r="Z97" s="67">
        <f t="shared" si="16"/>
        <v>1.1464055409601159E-2</v>
      </c>
      <c r="AB97" s="67">
        <f t="shared" si="17"/>
        <v>-7.4766355140187812E-3</v>
      </c>
    </row>
    <row r="98" spans="2:28" x14ac:dyDescent="0.2">
      <c r="B98" s="31">
        <v>4</v>
      </c>
      <c r="C98" s="5">
        <v>0</v>
      </c>
      <c r="D98" s="3">
        <v>0</v>
      </c>
      <c r="E98" s="3">
        <v>10000</v>
      </c>
      <c r="F98" s="5">
        <v>2092000</v>
      </c>
      <c r="G98" s="5">
        <v>280600</v>
      </c>
      <c r="H98" s="26">
        <v>4.0159999999999996E-3</v>
      </c>
      <c r="J98" s="2">
        <v>4</v>
      </c>
      <c r="K98" s="5">
        <v>0</v>
      </c>
      <c r="L98" s="3">
        <v>0</v>
      </c>
      <c r="M98" s="3">
        <v>10000</v>
      </c>
      <c r="N98" s="5">
        <v>2011000</v>
      </c>
      <c r="O98" s="5">
        <v>280600</v>
      </c>
      <c r="P98" s="26">
        <v>3.9760000000000004E-3</v>
      </c>
      <c r="R98" s="2">
        <v>4</v>
      </c>
      <c r="S98" s="5">
        <v>0</v>
      </c>
      <c r="T98" s="3">
        <v>0</v>
      </c>
      <c r="U98" s="3">
        <v>10000</v>
      </c>
      <c r="V98" s="5">
        <v>1997000</v>
      </c>
      <c r="W98" s="5">
        <v>280600</v>
      </c>
      <c r="X98" s="26">
        <v>3.9870000000000001E-3</v>
      </c>
      <c r="Z98" s="67">
        <f t="shared" si="16"/>
        <v>4.5411089866156829E-2</v>
      </c>
      <c r="AB98" s="67">
        <f t="shared" si="17"/>
        <v>7.2211155378484326E-3</v>
      </c>
    </row>
    <row r="99" spans="2:28" x14ac:dyDescent="0.2">
      <c r="B99" s="31">
        <v>5</v>
      </c>
      <c r="C99" s="5">
        <v>0</v>
      </c>
      <c r="D99" s="3">
        <v>0</v>
      </c>
      <c r="E99" s="3">
        <v>10000</v>
      </c>
      <c r="F99" s="5">
        <v>201000</v>
      </c>
      <c r="G99" s="5">
        <v>8045</v>
      </c>
      <c r="H99" s="26">
        <v>2.02E-4</v>
      </c>
      <c r="J99" s="2">
        <v>5</v>
      </c>
      <c r="K99" s="5">
        <v>0</v>
      </c>
      <c r="L99" s="3">
        <v>0</v>
      </c>
      <c r="M99" s="3">
        <v>10000</v>
      </c>
      <c r="N99" s="5">
        <v>119700</v>
      </c>
      <c r="O99" s="5">
        <v>8045</v>
      </c>
      <c r="P99" s="26">
        <v>1.5129999999999999E-4</v>
      </c>
      <c r="R99" s="2">
        <v>5</v>
      </c>
      <c r="S99" s="5">
        <v>0</v>
      </c>
      <c r="T99" s="3">
        <v>0</v>
      </c>
      <c r="U99" s="3">
        <v>10000</v>
      </c>
      <c r="V99" s="5">
        <v>105500</v>
      </c>
      <c r="W99" s="5">
        <v>8045</v>
      </c>
      <c r="X99" s="26">
        <v>1.5100000000000001E-4</v>
      </c>
      <c r="Z99" s="67">
        <f t="shared" si="16"/>
        <v>0.47512437810945274</v>
      </c>
      <c r="AB99" s="67">
        <f t="shared" si="17"/>
        <v>0.25247524752475248</v>
      </c>
    </row>
    <row r="100" spans="2:28" x14ac:dyDescent="0.2">
      <c r="B100" s="31">
        <v>6</v>
      </c>
      <c r="C100" s="5">
        <v>0</v>
      </c>
      <c r="D100" s="3">
        <v>0</v>
      </c>
      <c r="E100" s="3">
        <v>10000</v>
      </c>
      <c r="F100" s="5">
        <v>145500</v>
      </c>
      <c r="G100" s="5">
        <v>8.4179999999999993</v>
      </c>
      <c r="H100" s="26">
        <v>9.59E-5</v>
      </c>
      <c r="J100" s="2">
        <v>6</v>
      </c>
      <c r="K100" s="5">
        <v>0</v>
      </c>
      <c r="L100" s="3">
        <v>0</v>
      </c>
      <c r="M100" s="3">
        <v>10000</v>
      </c>
      <c r="N100" s="5">
        <v>64200</v>
      </c>
      <c r="O100" s="5">
        <v>8.4179999999999993</v>
      </c>
      <c r="P100" s="26">
        <v>4.4499999999999997E-5</v>
      </c>
      <c r="R100" s="2">
        <v>6</v>
      </c>
      <c r="S100" s="5">
        <v>0</v>
      </c>
      <c r="T100" s="3">
        <v>0</v>
      </c>
      <c r="U100" s="3">
        <v>10000</v>
      </c>
      <c r="V100" s="5">
        <v>49800</v>
      </c>
      <c r="W100" s="5">
        <v>8.4179999999999993</v>
      </c>
      <c r="X100" s="26">
        <v>4.2700000000000001E-5</v>
      </c>
      <c r="Z100" s="67">
        <f t="shared" si="16"/>
        <v>0.65773195876288659</v>
      </c>
      <c r="AB100" s="67">
        <f t="shared" si="17"/>
        <v>0.55474452554744524</v>
      </c>
    </row>
    <row r="101" spans="2:28" x14ac:dyDescent="0.2">
      <c r="B101" s="2">
        <v>7</v>
      </c>
      <c r="C101" s="5">
        <v>0</v>
      </c>
      <c r="D101" s="3">
        <v>0</v>
      </c>
      <c r="E101" s="3">
        <v>10000</v>
      </c>
      <c r="F101" s="5">
        <v>145300</v>
      </c>
      <c r="G101" s="5">
        <v>4.359</v>
      </c>
      <c r="H101" s="26">
        <v>9.2899999999999995E-5</v>
      </c>
      <c r="J101" s="2">
        <v>7</v>
      </c>
      <c r="K101" s="5">
        <v>0</v>
      </c>
      <c r="L101" s="3">
        <v>0</v>
      </c>
      <c r="M101" s="3">
        <v>10000</v>
      </c>
      <c r="N101" s="5">
        <v>64160</v>
      </c>
      <c r="O101" s="5">
        <v>4.359</v>
      </c>
      <c r="P101" s="26">
        <v>4.3999999999999999E-5</v>
      </c>
      <c r="R101" s="2">
        <v>7</v>
      </c>
      <c r="S101" s="5">
        <v>0</v>
      </c>
      <c r="T101" s="3">
        <v>0</v>
      </c>
      <c r="U101" s="3">
        <v>10000</v>
      </c>
      <c r="V101" s="5">
        <v>49830</v>
      </c>
      <c r="W101" s="5">
        <v>4.359</v>
      </c>
      <c r="X101" s="26">
        <v>4.2799999999999997E-5</v>
      </c>
      <c r="Z101" s="67">
        <f t="shared" si="16"/>
        <v>0.65705437026841018</v>
      </c>
      <c r="AB101" s="67">
        <f t="shared" si="17"/>
        <v>0.53928955866523143</v>
      </c>
    </row>
    <row r="102" spans="2:28" ht="15" thickBot="1" x14ac:dyDescent="0.25">
      <c r="B102" s="6">
        <v>8</v>
      </c>
      <c r="C102" s="7">
        <v>0</v>
      </c>
      <c r="D102" s="8">
        <v>0</v>
      </c>
      <c r="E102" s="8">
        <v>10000</v>
      </c>
      <c r="F102" s="7">
        <v>145400</v>
      </c>
      <c r="G102" s="7">
        <v>2.2749999999999999</v>
      </c>
      <c r="H102" s="27">
        <v>9.2299999999999994E-5</v>
      </c>
      <c r="J102" s="6">
        <v>8</v>
      </c>
      <c r="K102" s="7">
        <v>0</v>
      </c>
      <c r="L102" s="8">
        <v>0</v>
      </c>
      <c r="M102" s="8">
        <v>10000</v>
      </c>
      <c r="N102" s="7">
        <v>64120</v>
      </c>
      <c r="O102" s="7">
        <v>2.2749999999999999</v>
      </c>
      <c r="P102" s="27">
        <v>4.3999999999999999E-5</v>
      </c>
      <c r="R102" s="6">
        <v>8</v>
      </c>
      <c r="S102" s="7">
        <v>0</v>
      </c>
      <c r="T102" s="8">
        <v>0</v>
      </c>
      <c r="U102" s="8">
        <v>10000</v>
      </c>
      <c r="V102" s="7">
        <v>49820</v>
      </c>
      <c r="W102" s="7">
        <v>2.2749999999999999</v>
      </c>
      <c r="X102" s="27">
        <v>4.1399999999999997E-5</v>
      </c>
      <c r="Z102" s="67">
        <f t="shared" si="16"/>
        <v>0.65735900962861071</v>
      </c>
      <c r="AB102" s="67">
        <f t="shared" si="17"/>
        <v>0.55146262188515704</v>
      </c>
    </row>
    <row r="107" spans="2:28" x14ac:dyDescent="0.2">
      <c r="B107" t="s">
        <v>97</v>
      </c>
      <c r="C107" t="s">
        <v>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09B3-5DEA-4C80-B7B1-6654728761A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7011-D7E7-4513-8194-4321B5B92DD2}">
  <dimension ref="A1:S33"/>
  <sheetViews>
    <sheetView topLeftCell="A21" workbookViewId="0">
      <selection activeCell="J31" sqref="J31"/>
    </sheetView>
  </sheetViews>
  <sheetFormatPr defaultRowHeight="14.25" x14ac:dyDescent="0.2"/>
  <sheetData>
    <row r="1" spans="1:19" ht="15" thickBot="1" x14ac:dyDescent="0.25">
      <c r="A1" t="s">
        <v>143</v>
      </c>
      <c r="K1" t="s">
        <v>144</v>
      </c>
    </row>
    <row r="2" spans="1:19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137</v>
      </c>
      <c r="I2" s="18" t="s">
        <v>138</v>
      </c>
      <c r="K2" s="16" t="s">
        <v>130</v>
      </c>
      <c r="L2" s="17" t="s">
        <v>131</v>
      </c>
      <c r="M2" s="17" t="s">
        <v>132</v>
      </c>
      <c r="N2" s="17" t="s">
        <v>133</v>
      </c>
      <c r="O2" s="17" t="s">
        <v>134</v>
      </c>
      <c r="P2" s="17" t="s">
        <v>135</v>
      </c>
      <c r="Q2" s="17" t="s">
        <v>136</v>
      </c>
      <c r="R2" s="17" t="s">
        <v>137</v>
      </c>
      <c r="S2" s="18" t="s">
        <v>138</v>
      </c>
    </row>
    <row r="3" spans="1:19" x14ac:dyDescent="0.2">
      <c r="A3" s="11">
        <v>0</v>
      </c>
      <c r="B3" s="5">
        <v>0.21249999999999999</v>
      </c>
      <c r="C3" s="72">
        <v>2125</v>
      </c>
      <c r="D3" s="3">
        <v>10000</v>
      </c>
      <c r="E3" s="5">
        <v>18630000</v>
      </c>
      <c r="F3" s="5">
        <v>1922000</v>
      </c>
      <c r="G3" s="5">
        <v>41010</v>
      </c>
      <c r="H3" s="5">
        <v>0.72670000000000001</v>
      </c>
      <c r="I3" s="26">
        <v>2.5659999999999999E-2</v>
      </c>
      <c r="K3" s="11">
        <v>0</v>
      </c>
      <c r="L3" s="5">
        <v>0.20430000000000001</v>
      </c>
      <c r="M3" s="72">
        <v>2043</v>
      </c>
      <c r="N3" s="3">
        <v>10000</v>
      </c>
      <c r="O3" s="5">
        <v>70630000</v>
      </c>
      <c r="P3" s="5">
        <v>6444000</v>
      </c>
      <c r="Q3" s="5">
        <v>135200</v>
      </c>
      <c r="R3" s="5">
        <v>0.90369999999999995</v>
      </c>
      <c r="S3" s="26">
        <v>0.10539999999999999</v>
      </c>
    </row>
    <row r="4" spans="1:19" x14ac:dyDescent="0.2">
      <c r="A4" s="11">
        <v>0.5</v>
      </c>
      <c r="B4" s="5">
        <v>0.113</v>
      </c>
      <c r="C4" s="72">
        <v>1130</v>
      </c>
      <c r="D4" s="3">
        <v>10000</v>
      </c>
      <c r="E4" s="5">
        <v>15200000</v>
      </c>
      <c r="F4" s="5">
        <v>1567000</v>
      </c>
      <c r="G4" s="5">
        <v>33440</v>
      </c>
      <c r="H4" s="5">
        <v>0.77580000000000005</v>
      </c>
      <c r="I4" s="26">
        <v>2.7400000000000001E-2</v>
      </c>
      <c r="K4" s="11">
        <v>0.5</v>
      </c>
      <c r="L4" s="5">
        <v>0.1045</v>
      </c>
      <c r="M4" s="72">
        <v>1045</v>
      </c>
      <c r="N4" s="3">
        <v>10000</v>
      </c>
      <c r="O4" s="5">
        <v>69610000</v>
      </c>
      <c r="P4" s="5">
        <v>6298000</v>
      </c>
      <c r="Q4" s="5">
        <v>132000</v>
      </c>
      <c r="R4" s="5">
        <v>0.89870000000000005</v>
      </c>
      <c r="S4" s="26">
        <v>0.1042</v>
      </c>
    </row>
    <row r="5" spans="1:19" x14ac:dyDescent="0.2">
      <c r="A5" s="11">
        <v>1</v>
      </c>
      <c r="B5" s="5">
        <v>4.6300000000000001E-2</v>
      </c>
      <c r="C5" s="72">
        <v>463</v>
      </c>
      <c r="D5" s="3">
        <v>10000</v>
      </c>
      <c r="E5" s="5">
        <v>11140000</v>
      </c>
      <c r="F5" s="5">
        <v>1149000</v>
      </c>
      <c r="G5" s="5">
        <v>24520</v>
      </c>
      <c r="H5" s="5">
        <v>0.83660000000000001</v>
      </c>
      <c r="I5" s="26">
        <v>1.8290000000000001E-2</v>
      </c>
      <c r="K5" s="11">
        <v>1</v>
      </c>
      <c r="L5" s="5">
        <v>4.0599999999999997E-2</v>
      </c>
      <c r="M5" s="72">
        <v>406</v>
      </c>
      <c r="N5" s="3">
        <v>10000</v>
      </c>
      <c r="O5" s="5">
        <v>53030000</v>
      </c>
      <c r="P5" s="5">
        <v>4791000</v>
      </c>
      <c r="Q5" s="5">
        <v>100400</v>
      </c>
      <c r="R5" s="5">
        <v>0.92169999999999996</v>
      </c>
      <c r="S5" s="26">
        <v>7.9320000000000002E-2</v>
      </c>
    </row>
    <row r="6" spans="1:19" x14ac:dyDescent="0.2">
      <c r="A6" s="11">
        <v>1.5</v>
      </c>
      <c r="B6" s="5">
        <v>1.5100000000000001E-2</v>
      </c>
      <c r="C6" s="3">
        <v>200</v>
      </c>
      <c r="D6" s="72">
        <v>13244</v>
      </c>
      <c r="E6" s="5">
        <v>7251000</v>
      </c>
      <c r="F6" s="5">
        <v>748000</v>
      </c>
      <c r="G6" s="5">
        <v>15950</v>
      </c>
      <c r="H6" s="5">
        <v>0.89539999999999997</v>
      </c>
      <c r="I6" s="26">
        <v>1.171E-2</v>
      </c>
      <c r="K6" s="11">
        <v>1.5</v>
      </c>
      <c r="L6" s="5">
        <v>1.1610000000000001E-2</v>
      </c>
      <c r="M6" s="3">
        <v>200</v>
      </c>
      <c r="N6" s="72">
        <v>17228</v>
      </c>
      <c r="O6" s="5">
        <v>33120000</v>
      </c>
      <c r="P6" s="5">
        <v>2998000</v>
      </c>
      <c r="Q6" s="5">
        <v>62840</v>
      </c>
      <c r="R6" s="5">
        <v>0.95150000000000001</v>
      </c>
      <c r="S6" s="26">
        <v>4.9570000000000003E-2</v>
      </c>
    </row>
    <row r="7" spans="1:19" x14ac:dyDescent="0.2">
      <c r="A7" s="11">
        <v>2</v>
      </c>
      <c r="B7" s="5">
        <v>3.5339999999999998E-3</v>
      </c>
      <c r="C7" s="3">
        <v>200</v>
      </c>
      <c r="D7" s="72">
        <v>56599</v>
      </c>
      <c r="E7" s="5">
        <v>4605000</v>
      </c>
      <c r="F7" s="5">
        <v>474600</v>
      </c>
      <c r="G7" s="5">
        <v>10120</v>
      </c>
      <c r="H7" s="5">
        <v>0.9355</v>
      </c>
      <c r="I7" s="26">
        <v>7.4539999999999997E-3</v>
      </c>
      <c r="K7" s="11">
        <v>2</v>
      </c>
      <c r="L7" s="5">
        <v>2.3579999999999999E-3</v>
      </c>
      <c r="M7" s="3">
        <v>200</v>
      </c>
      <c r="N7" s="72">
        <v>84801</v>
      </c>
      <c r="O7" s="5">
        <v>17860000</v>
      </c>
      <c r="P7" s="5">
        <v>1627000</v>
      </c>
      <c r="Q7" s="5">
        <v>34120</v>
      </c>
      <c r="R7" s="5">
        <v>0.97499999999999998</v>
      </c>
      <c r="S7" s="26">
        <v>2.682E-2</v>
      </c>
    </row>
    <row r="8" spans="1:19" x14ac:dyDescent="0.2">
      <c r="A8" s="11">
        <v>2.5</v>
      </c>
      <c r="B8" s="5">
        <v>6.2779999999999997E-4</v>
      </c>
      <c r="C8" s="3">
        <v>200</v>
      </c>
      <c r="D8" s="72">
        <v>318595</v>
      </c>
      <c r="E8" s="5">
        <v>2737000</v>
      </c>
      <c r="F8" s="5">
        <v>281000</v>
      </c>
      <c r="G8" s="5">
        <v>5982</v>
      </c>
      <c r="H8" s="5">
        <v>0.96330000000000005</v>
      </c>
      <c r="I8" s="26">
        <v>4.4390000000000002E-3</v>
      </c>
      <c r="K8" s="11">
        <v>2.5</v>
      </c>
      <c r="L8" s="5">
        <v>3.2660000000000002E-4</v>
      </c>
      <c r="M8" s="3">
        <v>200</v>
      </c>
      <c r="N8" s="72">
        <v>612330</v>
      </c>
      <c r="O8" s="5">
        <v>9120000</v>
      </c>
      <c r="P8" s="5">
        <v>835800</v>
      </c>
      <c r="Q8" s="5">
        <v>17540</v>
      </c>
      <c r="R8" s="5">
        <v>0.98799999999999999</v>
      </c>
      <c r="S8" s="26">
        <v>1.3769999999999999E-2</v>
      </c>
    </row>
    <row r="9" spans="1:19" ht="15" thickBot="1" x14ac:dyDescent="0.25">
      <c r="A9" s="11">
        <v>3</v>
      </c>
      <c r="B9" s="5">
        <v>9.6059999999999998E-5</v>
      </c>
      <c r="C9" s="3">
        <v>200</v>
      </c>
      <c r="D9" s="72">
        <v>2081940</v>
      </c>
      <c r="E9" s="5">
        <v>1539000</v>
      </c>
      <c r="F9" s="5">
        <v>156100</v>
      </c>
      <c r="G9" s="5">
        <v>3313</v>
      </c>
      <c r="H9" s="5">
        <v>0.98070000000000002</v>
      </c>
      <c r="I9" s="26">
        <v>2.4940000000000001E-3</v>
      </c>
      <c r="K9" s="12">
        <v>3</v>
      </c>
      <c r="L9" s="7">
        <v>3.5490000000000001E-5</v>
      </c>
      <c r="M9" s="8">
        <v>200</v>
      </c>
      <c r="N9" s="73">
        <v>5635644</v>
      </c>
      <c r="O9" s="7">
        <v>4322000</v>
      </c>
      <c r="P9" s="7">
        <v>398200</v>
      </c>
      <c r="Q9" s="7">
        <v>8356</v>
      </c>
      <c r="R9" s="7">
        <v>0.99480000000000002</v>
      </c>
      <c r="S9" s="27">
        <v>6.5979999999999997E-3</v>
      </c>
    </row>
    <row r="10" spans="1:19" ht="15" thickBot="1" x14ac:dyDescent="0.25">
      <c r="A10" s="12">
        <v>3.5</v>
      </c>
      <c r="B10" s="7">
        <v>1.367E-5</v>
      </c>
      <c r="C10" s="8">
        <v>200</v>
      </c>
      <c r="D10" s="73">
        <v>14626872</v>
      </c>
      <c r="E10" s="7">
        <v>826500</v>
      </c>
      <c r="F10" s="7">
        <v>81350</v>
      </c>
      <c r="G10" s="7">
        <v>1713</v>
      </c>
      <c r="H10" s="7">
        <v>0.99070000000000003</v>
      </c>
      <c r="I10" s="27">
        <v>1.3439999999999999E-3</v>
      </c>
    </row>
    <row r="12" spans="1:19" ht="15" thickBot="1" x14ac:dyDescent="0.25">
      <c r="A12" t="s">
        <v>139</v>
      </c>
      <c r="K12" t="s">
        <v>140</v>
      </c>
    </row>
    <row r="13" spans="1:19" x14ac:dyDescent="0.2">
      <c r="A13" s="16" t="s">
        <v>130</v>
      </c>
      <c r="B13" s="17" t="s">
        <v>131</v>
      </c>
      <c r="C13" s="17" t="s">
        <v>132</v>
      </c>
      <c r="D13" s="17" t="s">
        <v>133</v>
      </c>
      <c r="E13" s="17" t="s">
        <v>134</v>
      </c>
      <c r="F13" s="17" t="s">
        <v>135</v>
      </c>
      <c r="G13" s="17" t="s">
        <v>136</v>
      </c>
      <c r="H13" s="17" t="s">
        <v>137</v>
      </c>
      <c r="I13" s="18" t="s">
        <v>138</v>
      </c>
      <c r="K13" s="16" t="s">
        <v>130</v>
      </c>
      <c r="L13" s="17" t="s">
        <v>131</v>
      </c>
      <c r="M13" s="17" t="s">
        <v>132</v>
      </c>
      <c r="N13" s="17" t="s">
        <v>133</v>
      </c>
      <c r="O13" s="17" t="s">
        <v>134</v>
      </c>
      <c r="P13" s="17" t="s">
        <v>135</v>
      </c>
      <c r="Q13" s="17" t="s">
        <v>136</v>
      </c>
      <c r="R13" s="17" t="s">
        <v>137</v>
      </c>
      <c r="S13" s="18" t="s">
        <v>138</v>
      </c>
    </row>
    <row r="14" spans="1:19" x14ac:dyDescent="0.2">
      <c r="A14" s="11">
        <v>0</v>
      </c>
      <c r="B14" s="5">
        <v>0.45669999999999999</v>
      </c>
      <c r="C14" s="72">
        <v>4567</v>
      </c>
      <c r="D14" s="3">
        <v>10000</v>
      </c>
      <c r="E14" s="5">
        <v>6765000</v>
      </c>
      <c r="F14" s="5">
        <v>747100</v>
      </c>
      <c r="G14" s="5">
        <v>21050</v>
      </c>
      <c r="H14" s="5">
        <v>0.54090000000000005</v>
      </c>
      <c r="I14" s="26">
        <v>8.0429999999999998E-3</v>
      </c>
      <c r="K14" s="11">
        <v>0</v>
      </c>
      <c r="L14" s="5">
        <v>0.43990000000000001</v>
      </c>
      <c r="M14" s="72">
        <v>4399</v>
      </c>
      <c r="N14" s="3">
        <v>10000</v>
      </c>
      <c r="O14" s="5">
        <v>44170000</v>
      </c>
      <c r="P14" s="5">
        <v>4312000</v>
      </c>
      <c r="Q14" s="5">
        <v>118700</v>
      </c>
      <c r="R14" s="5">
        <v>0.84919999999999995</v>
      </c>
      <c r="S14" s="26">
        <v>6.8110000000000004E-2</v>
      </c>
    </row>
    <row r="15" spans="1:19" x14ac:dyDescent="0.2">
      <c r="A15" s="11">
        <v>0.5</v>
      </c>
      <c r="B15" s="5">
        <v>0.26879999999999998</v>
      </c>
      <c r="C15" s="72">
        <v>2688</v>
      </c>
      <c r="D15" s="3">
        <v>10000</v>
      </c>
      <c r="E15" s="5">
        <v>5960000</v>
      </c>
      <c r="F15" s="5">
        <v>656300</v>
      </c>
      <c r="G15" s="5">
        <v>18480</v>
      </c>
      <c r="H15" s="5">
        <v>0.59399999999999997</v>
      </c>
      <c r="I15" s="26">
        <v>8.9759999999999996E-3</v>
      </c>
      <c r="K15" s="11">
        <v>0.5</v>
      </c>
      <c r="L15" s="5">
        <v>0.24709999999999999</v>
      </c>
      <c r="M15" s="72">
        <v>2471</v>
      </c>
      <c r="N15" s="3">
        <v>10000</v>
      </c>
      <c r="O15" s="5">
        <v>51710000</v>
      </c>
      <c r="P15" s="5">
        <v>5016000</v>
      </c>
      <c r="Q15" s="5">
        <v>137900</v>
      </c>
      <c r="R15" s="5">
        <v>0.81399999999999995</v>
      </c>
      <c r="S15" s="26">
        <v>7.9659999999999995E-2</v>
      </c>
    </row>
    <row r="16" spans="1:19" x14ac:dyDescent="0.2">
      <c r="A16" s="11">
        <v>1</v>
      </c>
      <c r="B16" s="5">
        <v>0.1285</v>
      </c>
      <c r="C16" s="72">
        <v>1285</v>
      </c>
      <c r="D16" s="3">
        <v>10000</v>
      </c>
      <c r="E16" s="5">
        <v>4508000</v>
      </c>
      <c r="F16" s="5">
        <v>493100</v>
      </c>
      <c r="G16" s="5">
        <v>13880</v>
      </c>
      <c r="H16" s="5">
        <v>0.6956</v>
      </c>
      <c r="I16" s="26">
        <v>8.489E-3</v>
      </c>
      <c r="K16" s="11">
        <v>1</v>
      </c>
      <c r="L16" s="5">
        <v>0.1113</v>
      </c>
      <c r="M16" s="72">
        <v>1113</v>
      </c>
      <c r="N16" s="3">
        <v>10000</v>
      </c>
      <c r="O16" s="5">
        <v>41110000</v>
      </c>
      <c r="P16" s="5">
        <v>3981000</v>
      </c>
      <c r="Q16" s="5">
        <v>109400</v>
      </c>
      <c r="R16" s="5">
        <v>0.85060000000000002</v>
      </c>
      <c r="S16" s="26">
        <v>6.3299999999999995E-2</v>
      </c>
    </row>
    <row r="17" spans="1:19" x14ac:dyDescent="0.2">
      <c r="A17" s="11">
        <v>1.5</v>
      </c>
      <c r="B17" s="5">
        <v>4.4299999999999999E-2</v>
      </c>
      <c r="C17" s="72">
        <v>443</v>
      </c>
      <c r="D17" s="3">
        <v>10000</v>
      </c>
      <c r="E17" s="5">
        <v>3023000</v>
      </c>
      <c r="F17" s="5">
        <v>326200</v>
      </c>
      <c r="G17" s="5">
        <v>9171</v>
      </c>
      <c r="H17" s="5">
        <v>0.80079999999999996</v>
      </c>
      <c r="I17" s="26">
        <v>5.6769999999999998E-3</v>
      </c>
      <c r="K17" s="11">
        <v>1.5</v>
      </c>
      <c r="L17" s="5">
        <v>3.27E-2</v>
      </c>
      <c r="M17" s="72">
        <v>327</v>
      </c>
      <c r="N17" s="3">
        <v>10000</v>
      </c>
      <c r="O17" s="5">
        <v>26290000</v>
      </c>
      <c r="P17" s="5">
        <v>2543000</v>
      </c>
      <c r="Q17" s="5">
        <v>69910</v>
      </c>
      <c r="R17" s="5">
        <v>0.90480000000000005</v>
      </c>
      <c r="S17" s="26">
        <v>4.0469999999999999E-2</v>
      </c>
    </row>
    <row r="18" spans="1:19" x14ac:dyDescent="0.2">
      <c r="A18" s="11">
        <v>2</v>
      </c>
      <c r="B18" s="5">
        <v>1.2500000000000001E-2</v>
      </c>
      <c r="C18" s="3">
        <v>200</v>
      </c>
      <c r="D18" s="72">
        <v>16002</v>
      </c>
      <c r="E18" s="5">
        <v>1909000</v>
      </c>
      <c r="F18" s="5">
        <v>200900</v>
      </c>
      <c r="G18" s="5">
        <v>5636</v>
      </c>
      <c r="H18" s="5">
        <v>0.87949999999999995</v>
      </c>
      <c r="I18" s="26">
        <v>3.5630000000000002E-3</v>
      </c>
      <c r="K18" s="11">
        <v>2</v>
      </c>
      <c r="L18" s="5">
        <v>8.0490000000000006E-3</v>
      </c>
      <c r="M18" s="3">
        <v>200</v>
      </c>
      <c r="N18" s="72">
        <v>24847</v>
      </c>
      <c r="O18" s="5">
        <v>13580000</v>
      </c>
      <c r="P18" s="5">
        <v>1313000</v>
      </c>
      <c r="Q18" s="5">
        <v>36100</v>
      </c>
      <c r="R18" s="5">
        <v>0.95209999999999995</v>
      </c>
      <c r="S18" s="26">
        <v>2.095E-2</v>
      </c>
    </row>
    <row r="19" spans="1:19" x14ac:dyDescent="0.2">
      <c r="A19" s="11">
        <v>2.5</v>
      </c>
      <c r="B19" s="5">
        <v>2.6559999999999999E-3</v>
      </c>
      <c r="C19" s="3">
        <v>200</v>
      </c>
      <c r="D19" s="72">
        <v>75299</v>
      </c>
      <c r="E19" s="5">
        <v>1149000</v>
      </c>
      <c r="F19" s="5">
        <v>115200</v>
      </c>
      <c r="G19" s="5">
        <v>3215</v>
      </c>
      <c r="H19" s="5">
        <v>0.93240000000000001</v>
      </c>
      <c r="I19" s="26">
        <v>2.1220000000000002E-3</v>
      </c>
      <c r="K19" s="11">
        <v>2.5</v>
      </c>
      <c r="L19" s="5">
        <v>1.2489999999999999E-3</v>
      </c>
      <c r="M19" s="3">
        <v>200</v>
      </c>
      <c r="N19" s="72">
        <v>160170</v>
      </c>
      <c r="O19" s="5">
        <v>6690000</v>
      </c>
      <c r="P19" s="5">
        <v>643300</v>
      </c>
      <c r="Q19" s="5">
        <v>17680</v>
      </c>
      <c r="R19" s="5">
        <v>0.97729999999999995</v>
      </c>
      <c r="S19" s="26">
        <v>1.0319999999999999E-2</v>
      </c>
    </row>
    <row r="20" spans="1:19" x14ac:dyDescent="0.2">
      <c r="A20" s="11">
        <v>3</v>
      </c>
      <c r="B20" s="5">
        <v>4.347E-4</v>
      </c>
      <c r="C20" s="3">
        <v>200</v>
      </c>
      <c r="D20" s="72">
        <v>460075</v>
      </c>
      <c r="E20" s="5">
        <v>666900</v>
      </c>
      <c r="F20" s="5">
        <v>60600</v>
      </c>
      <c r="G20" s="5">
        <v>1674</v>
      </c>
      <c r="H20" s="5">
        <v>0.96589999999999998</v>
      </c>
      <c r="I20" s="26">
        <v>1.08E-3</v>
      </c>
      <c r="K20" s="11">
        <v>3</v>
      </c>
      <c r="L20" s="5">
        <v>1.099E-4</v>
      </c>
      <c r="M20" s="3">
        <v>200</v>
      </c>
      <c r="N20" s="72">
        <v>1819035</v>
      </c>
      <c r="O20" s="5">
        <v>2775000</v>
      </c>
      <c r="P20" s="5">
        <v>261500</v>
      </c>
      <c r="Q20" s="5">
        <v>7179</v>
      </c>
      <c r="R20" s="5">
        <v>0.99129999999999996</v>
      </c>
      <c r="S20" s="26">
        <v>4.2700000000000004E-3</v>
      </c>
    </row>
    <row r="21" spans="1:19" ht="15" thickBot="1" x14ac:dyDescent="0.25">
      <c r="A21" s="12">
        <v>3.5</v>
      </c>
      <c r="B21" s="7">
        <v>5.77E-5</v>
      </c>
      <c r="C21" s="8">
        <v>200</v>
      </c>
      <c r="D21" s="73">
        <v>3466455</v>
      </c>
      <c r="E21" s="7">
        <v>393900</v>
      </c>
      <c r="F21" s="7">
        <v>29610</v>
      </c>
      <c r="G21" s="7">
        <v>798.4</v>
      </c>
      <c r="H21" s="7">
        <v>0.98450000000000004</v>
      </c>
      <c r="I21" s="27">
        <v>6.0899999999999995E-4</v>
      </c>
      <c r="K21" s="12">
        <v>3.5</v>
      </c>
      <c r="L21" s="7">
        <v>6.9750000000000001E-6</v>
      </c>
      <c r="M21" s="8">
        <v>200</v>
      </c>
      <c r="N21" s="73">
        <v>28672072</v>
      </c>
      <c r="O21" s="7">
        <v>1090000</v>
      </c>
      <c r="P21" s="7">
        <v>95980</v>
      </c>
      <c r="Q21" s="7">
        <v>2617</v>
      </c>
      <c r="R21" s="7">
        <v>0.99709999999999999</v>
      </c>
      <c r="S21" s="27">
        <v>1.6789999999999999E-3</v>
      </c>
    </row>
    <row r="23" spans="1:19" ht="15" thickBot="1" x14ac:dyDescent="0.25">
      <c r="A23" t="s">
        <v>142</v>
      </c>
      <c r="K23" t="s">
        <v>141</v>
      </c>
    </row>
    <row r="24" spans="1:19" x14ac:dyDescent="0.2">
      <c r="A24" s="16" t="s">
        <v>130</v>
      </c>
      <c r="B24" s="17" t="s">
        <v>131</v>
      </c>
      <c r="C24" s="17" t="s">
        <v>132</v>
      </c>
      <c r="D24" s="17" t="s">
        <v>133</v>
      </c>
      <c r="E24" s="17" t="s">
        <v>134</v>
      </c>
      <c r="F24" s="17" t="s">
        <v>135</v>
      </c>
      <c r="G24" s="17" t="s">
        <v>136</v>
      </c>
      <c r="H24" s="17" t="s">
        <v>137</v>
      </c>
      <c r="I24" s="18" t="s">
        <v>138</v>
      </c>
      <c r="K24" s="16" t="s">
        <v>130</v>
      </c>
      <c r="L24" s="17" t="s">
        <v>131</v>
      </c>
      <c r="M24" s="17" t="s">
        <v>132</v>
      </c>
      <c r="N24" s="17" t="s">
        <v>133</v>
      </c>
      <c r="O24" s="17" t="s">
        <v>134</v>
      </c>
      <c r="P24" s="17" t="s">
        <v>135</v>
      </c>
      <c r="Q24" s="17" t="s">
        <v>136</v>
      </c>
      <c r="R24" s="17" t="s">
        <v>137</v>
      </c>
      <c r="S24" s="18" t="s">
        <v>138</v>
      </c>
    </row>
    <row r="25" spans="1:19" x14ac:dyDescent="0.2">
      <c r="A25" s="11">
        <v>0</v>
      </c>
      <c r="B25" s="5">
        <v>0.80489999999999995</v>
      </c>
      <c r="C25" s="72">
        <v>8049</v>
      </c>
      <c r="D25" s="3">
        <v>10000</v>
      </c>
      <c r="E25" s="5">
        <v>642500</v>
      </c>
      <c r="F25" s="5">
        <v>49750</v>
      </c>
      <c r="G25" s="5">
        <v>2020</v>
      </c>
      <c r="H25" s="5">
        <v>0.4723</v>
      </c>
      <c r="I25" s="26">
        <v>6.6969999999999996E-4</v>
      </c>
      <c r="K25" s="11">
        <v>0</v>
      </c>
      <c r="L25" s="5">
        <v>0.79720000000000002</v>
      </c>
      <c r="M25" s="72">
        <v>7972</v>
      </c>
      <c r="N25" s="3">
        <v>10000</v>
      </c>
      <c r="O25" s="5">
        <v>2442000</v>
      </c>
      <c r="P25" s="5">
        <v>225500</v>
      </c>
      <c r="Q25" s="5">
        <v>9050</v>
      </c>
      <c r="R25" s="5">
        <v>0.93110000000000004</v>
      </c>
      <c r="S25" s="26">
        <v>2.6440000000000001E-3</v>
      </c>
    </row>
    <row r="26" spans="1:19" x14ac:dyDescent="0.2">
      <c r="A26" s="11">
        <v>0.5</v>
      </c>
      <c r="B26" s="5">
        <v>0.63249999999999995</v>
      </c>
      <c r="C26" s="72">
        <v>6325</v>
      </c>
      <c r="D26" s="3">
        <v>10000</v>
      </c>
      <c r="E26" s="5">
        <v>684800</v>
      </c>
      <c r="F26" s="5">
        <v>54520</v>
      </c>
      <c r="G26" s="5">
        <v>2219</v>
      </c>
      <c r="H26" s="5">
        <v>0.41</v>
      </c>
      <c r="I26" s="26">
        <v>7.1920000000000003E-4</v>
      </c>
      <c r="K26" s="11">
        <v>0.5</v>
      </c>
      <c r="L26" s="5">
        <v>0.61319999999999997</v>
      </c>
      <c r="M26" s="72">
        <v>6132</v>
      </c>
      <c r="N26" s="3">
        <v>10000</v>
      </c>
      <c r="O26" s="5">
        <v>4713000</v>
      </c>
      <c r="P26" s="5">
        <v>447900</v>
      </c>
      <c r="Q26" s="5">
        <v>17950</v>
      </c>
      <c r="R26" s="5">
        <v>0.84370000000000001</v>
      </c>
      <c r="S26" s="26">
        <v>5.1479999999999998E-3</v>
      </c>
    </row>
    <row r="27" spans="1:19" x14ac:dyDescent="0.2">
      <c r="A27" s="11">
        <v>1</v>
      </c>
      <c r="B27" s="5">
        <v>0.41870000000000002</v>
      </c>
      <c r="C27" s="72">
        <v>4187</v>
      </c>
      <c r="D27" s="3">
        <v>10000</v>
      </c>
      <c r="E27" s="5">
        <v>637900</v>
      </c>
      <c r="F27" s="5">
        <v>49160</v>
      </c>
      <c r="G27" s="5">
        <v>1995</v>
      </c>
      <c r="H27" s="5">
        <v>0.4677</v>
      </c>
      <c r="I27" s="26">
        <v>6.648E-4</v>
      </c>
      <c r="K27" s="11">
        <v>1</v>
      </c>
      <c r="L27" s="5">
        <v>0.39050000000000001</v>
      </c>
      <c r="M27" s="72">
        <v>3905</v>
      </c>
      <c r="N27" s="3">
        <v>10000</v>
      </c>
      <c r="O27" s="5">
        <v>6220000</v>
      </c>
      <c r="P27" s="5">
        <v>594300</v>
      </c>
      <c r="Q27" s="5">
        <v>23800</v>
      </c>
      <c r="R27" s="5">
        <v>0.78110000000000002</v>
      </c>
      <c r="S27" s="26">
        <v>8.8690000000000001E-3</v>
      </c>
    </row>
    <row r="28" spans="1:19" x14ac:dyDescent="0.2">
      <c r="A28" s="11">
        <v>1.5</v>
      </c>
      <c r="B28" s="5">
        <v>0.2145</v>
      </c>
      <c r="C28" s="72">
        <v>2145</v>
      </c>
      <c r="D28" s="3">
        <v>10000</v>
      </c>
      <c r="E28" s="5">
        <v>529300</v>
      </c>
      <c r="F28" s="5">
        <v>36880</v>
      </c>
      <c r="G28" s="5">
        <v>1483</v>
      </c>
      <c r="H28" s="5">
        <v>0.60570000000000002</v>
      </c>
      <c r="I28" s="26">
        <v>5.3529999999999995E-4</v>
      </c>
      <c r="K28" s="11">
        <v>1.5</v>
      </c>
      <c r="L28" s="5">
        <v>0.18290000000000001</v>
      </c>
      <c r="M28" s="72">
        <v>1829</v>
      </c>
      <c r="N28" s="3">
        <v>10000</v>
      </c>
      <c r="O28" s="5">
        <v>5217000</v>
      </c>
      <c r="P28" s="5">
        <v>494700</v>
      </c>
      <c r="Q28" s="5">
        <v>19790</v>
      </c>
      <c r="R28" s="5">
        <v>0.81589999999999996</v>
      </c>
      <c r="S28" s="26">
        <v>9.5440000000000004E-3</v>
      </c>
    </row>
    <row r="29" spans="1:19" x14ac:dyDescent="0.2">
      <c r="A29" s="11">
        <v>2</v>
      </c>
      <c r="B29" s="5">
        <v>8.6400000000000005E-2</v>
      </c>
      <c r="C29" s="72">
        <v>864</v>
      </c>
      <c r="D29" s="3">
        <v>10000</v>
      </c>
      <c r="E29" s="5">
        <v>434000</v>
      </c>
      <c r="F29" s="5">
        <v>26130</v>
      </c>
      <c r="G29" s="5">
        <v>1035</v>
      </c>
      <c r="H29" s="5">
        <v>0.72599999999999998</v>
      </c>
      <c r="I29" s="26">
        <v>4.2240000000000002E-4</v>
      </c>
      <c r="K29" s="11">
        <v>2</v>
      </c>
      <c r="L29" s="5">
        <v>6.6100000000000006E-2</v>
      </c>
      <c r="M29" s="72">
        <v>661</v>
      </c>
      <c r="N29" s="3">
        <v>10000</v>
      </c>
      <c r="O29" s="5">
        <v>3584000</v>
      </c>
      <c r="P29" s="5">
        <v>333800</v>
      </c>
      <c r="Q29" s="5">
        <v>13340</v>
      </c>
      <c r="R29" s="5">
        <v>0.87570000000000003</v>
      </c>
      <c r="S29" s="26">
        <v>6.5100000000000002E-3</v>
      </c>
    </row>
    <row r="30" spans="1:19" x14ac:dyDescent="0.2">
      <c r="A30" s="11">
        <v>2.5</v>
      </c>
      <c r="B30" s="5">
        <v>2.5600000000000001E-2</v>
      </c>
      <c r="C30" s="72">
        <v>256</v>
      </c>
      <c r="D30" s="3">
        <v>10000</v>
      </c>
      <c r="E30" s="5">
        <v>354000</v>
      </c>
      <c r="F30" s="5">
        <v>17050</v>
      </c>
      <c r="G30" s="5">
        <v>656.3</v>
      </c>
      <c r="H30" s="5">
        <v>0.82740000000000002</v>
      </c>
      <c r="I30" s="26">
        <v>3.2689999999999998E-4</v>
      </c>
      <c r="K30" s="11">
        <v>2.5</v>
      </c>
      <c r="L30" s="5">
        <v>1.435E-2</v>
      </c>
      <c r="M30" s="3">
        <v>200</v>
      </c>
      <c r="N30" s="72">
        <v>13933</v>
      </c>
      <c r="O30" s="5">
        <v>1973000</v>
      </c>
      <c r="P30" s="5">
        <v>175200</v>
      </c>
      <c r="Q30" s="5">
        <v>6980</v>
      </c>
      <c r="R30" s="5">
        <v>0.93610000000000004</v>
      </c>
      <c r="S30" s="26">
        <v>3.5699999999999998E-3</v>
      </c>
    </row>
    <row r="31" spans="1:19" x14ac:dyDescent="0.2">
      <c r="A31" s="11">
        <v>3</v>
      </c>
      <c r="B31" s="5">
        <v>6.1599999999999997E-3</v>
      </c>
      <c r="C31" s="3">
        <v>200</v>
      </c>
      <c r="D31" s="72">
        <v>32469</v>
      </c>
      <c r="E31" s="5">
        <v>292100</v>
      </c>
      <c r="F31" s="5">
        <v>10050</v>
      </c>
      <c r="G31" s="5">
        <v>364.1</v>
      </c>
      <c r="H31" s="5">
        <v>0.90600000000000003</v>
      </c>
      <c r="I31" s="26">
        <v>2.5359999999999998E-4</v>
      </c>
      <c r="K31" s="11">
        <v>3</v>
      </c>
      <c r="L31" s="5">
        <v>2.3579999999999999E-3</v>
      </c>
      <c r="M31" s="3">
        <v>200</v>
      </c>
      <c r="N31" s="72">
        <v>84825</v>
      </c>
      <c r="O31" s="5">
        <v>962500</v>
      </c>
      <c r="P31" s="5">
        <v>75520</v>
      </c>
      <c r="Q31" s="5">
        <v>2983</v>
      </c>
      <c r="R31" s="5">
        <v>0.97350000000000003</v>
      </c>
      <c r="S31" s="26">
        <v>1.684E-3</v>
      </c>
    </row>
    <row r="32" spans="1:19" x14ac:dyDescent="0.2">
      <c r="A32" s="11">
        <v>3.5</v>
      </c>
      <c r="B32" s="5">
        <v>1.013E-3</v>
      </c>
      <c r="C32" s="3">
        <v>200</v>
      </c>
      <c r="D32" s="72">
        <v>197339</v>
      </c>
      <c r="E32" s="5">
        <v>255100</v>
      </c>
      <c r="F32" s="5">
        <v>5852</v>
      </c>
      <c r="G32" s="5">
        <v>189</v>
      </c>
      <c r="H32" s="5">
        <v>0.95220000000000005</v>
      </c>
      <c r="I32" s="26">
        <v>2.0829999999999999E-4</v>
      </c>
      <c r="K32" s="11">
        <v>3.5</v>
      </c>
      <c r="L32" s="5">
        <v>2.6479999999999999E-4</v>
      </c>
      <c r="M32" s="3">
        <v>200</v>
      </c>
      <c r="N32" s="72">
        <v>755176</v>
      </c>
      <c r="O32" s="5">
        <v>485600</v>
      </c>
      <c r="P32" s="5">
        <v>28350</v>
      </c>
      <c r="Q32" s="5">
        <v>1089</v>
      </c>
      <c r="R32" s="5">
        <v>0.9909</v>
      </c>
      <c r="S32" s="26">
        <v>7.1759999999999999E-4</v>
      </c>
    </row>
    <row r="33" spans="1:19" ht="15" thickBot="1" x14ac:dyDescent="0.25">
      <c r="A33" s="12">
        <v>4</v>
      </c>
      <c r="B33" s="7">
        <v>1.349E-4</v>
      </c>
      <c r="C33" s="8">
        <v>200</v>
      </c>
      <c r="D33" s="73">
        <v>1482374</v>
      </c>
      <c r="E33" s="7">
        <v>234000</v>
      </c>
      <c r="F33" s="7">
        <v>3446</v>
      </c>
      <c r="G33" s="7">
        <v>88.65</v>
      </c>
      <c r="H33" s="7">
        <v>0.97860000000000003</v>
      </c>
      <c r="I33" s="27">
        <v>3.1470000000000001E-4</v>
      </c>
      <c r="K33" s="12">
        <v>4</v>
      </c>
      <c r="L33" s="7">
        <v>1.428E-5</v>
      </c>
      <c r="M33" s="8">
        <v>200</v>
      </c>
      <c r="N33" s="73">
        <v>14002019</v>
      </c>
      <c r="O33" s="7">
        <v>301200</v>
      </c>
      <c r="P33" s="7">
        <v>10000</v>
      </c>
      <c r="Q33" s="7">
        <v>351</v>
      </c>
      <c r="R33" s="7">
        <v>0.99729999999999996</v>
      </c>
      <c r="S33" s="27">
        <v>4.0789999999999999E-4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505F-09A8-44AD-BDF8-556A3E980F7F}">
  <dimension ref="A1:AC26"/>
  <sheetViews>
    <sheetView topLeftCell="E1" workbookViewId="0">
      <selection activeCell="O9" sqref="O9"/>
    </sheetView>
  </sheetViews>
  <sheetFormatPr defaultRowHeight="14.25" x14ac:dyDescent="0.2"/>
  <sheetData>
    <row r="1" spans="1:29" ht="15" thickBot="1" x14ac:dyDescent="0.25">
      <c r="A1" t="s">
        <v>152</v>
      </c>
      <c r="P1" t="s">
        <v>155</v>
      </c>
    </row>
    <row r="2" spans="1:29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137</v>
      </c>
      <c r="I2" s="17" t="s">
        <v>138</v>
      </c>
      <c r="J2" s="17" t="s">
        <v>149</v>
      </c>
      <c r="K2" s="17" t="s">
        <v>148</v>
      </c>
      <c r="L2" s="17" t="s">
        <v>147</v>
      </c>
      <c r="M2" s="17" t="s">
        <v>146</v>
      </c>
      <c r="N2" s="18" t="s">
        <v>145</v>
      </c>
      <c r="P2" s="16" t="s">
        <v>130</v>
      </c>
      <c r="Q2" s="17" t="s">
        <v>131</v>
      </c>
      <c r="R2" s="17" t="s">
        <v>132</v>
      </c>
      <c r="S2" s="17" t="s">
        <v>133</v>
      </c>
      <c r="T2" s="17" t="s">
        <v>134</v>
      </c>
      <c r="U2" s="17" t="s">
        <v>135</v>
      </c>
      <c r="V2" s="17" t="s">
        <v>136</v>
      </c>
      <c r="W2" s="17" t="s">
        <v>137</v>
      </c>
      <c r="X2" s="17" t="s">
        <v>138</v>
      </c>
      <c r="Y2" s="17" t="s">
        <v>149</v>
      </c>
      <c r="Z2" s="17" t="s">
        <v>148</v>
      </c>
      <c r="AA2" s="17" t="s">
        <v>147</v>
      </c>
      <c r="AB2" s="18" t="s">
        <v>146</v>
      </c>
      <c r="AC2" s="18" t="s">
        <v>145</v>
      </c>
    </row>
    <row r="3" spans="1:29" x14ac:dyDescent="0.2">
      <c r="A3" s="2">
        <v>1</v>
      </c>
      <c r="B3" s="1">
        <v>0.13550000000000001</v>
      </c>
      <c r="C3">
        <v>271</v>
      </c>
      <c r="D3">
        <v>2000</v>
      </c>
      <c r="E3" s="1">
        <v>323.60000000000002</v>
      </c>
      <c r="F3" s="77">
        <v>129.6</v>
      </c>
      <c r="G3" s="1">
        <v>2.1179999999999999</v>
      </c>
      <c r="H3" s="1">
        <v>0.995</v>
      </c>
      <c r="I3" s="1">
        <v>8.4999999999999999E-6</v>
      </c>
      <c r="J3" s="1">
        <v>14.33</v>
      </c>
      <c r="K3" s="1">
        <v>20.34</v>
      </c>
      <c r="L3" s="1">
        <v>0</v>
      </c>
      <c r="M3" s="1">
        <v>5.407</v>
      </c>
      <c r="N3" s="76">
        <f t="shared" ref="N3:N8" si="0">G3+K3+L3+M3</f>
        <v>27.864999999999998</v>
      </c>
      <c r="P3" s="2">
        <v>1</v>
      </c>
      <c r="Q3" s="1">
        <v>0.13550000000000001</v>
      </c>
      <c r="R3">
        <v>271</v>
      </c>
      <c r="S3">
        <v>2000</v>
      </c>
      <c r="T3" s="1">
        <v>329.5</v>
      </c>
      <c r="U3" s="77">
        <v>98.16</v>
      </c>
      <c r="V3" s="1">
        <v>2.08</v>
      </c>
      <c r="W3" s="1">
        <v>0.995</v>
      </c>
      <c r="X3" s="1">
        <v>1.15E-5</v>
      </c>
      <c r="Y3" s="1">
        <v>14.33</v>
      </c>
      <c r="Z3" s="1">
        <v>20.34</v>
      </c>
      <c r="AA3" s="1">
        <v>0</v>
      </c>
      <c r="AB3" s="26">
        <v>5.37</v>
      </c>
      <c r="AC3" s="76">
        <f t="shared" ref="AC3:AC8" si="1">V3+Z3+AA3+AB3</f>
        <v>27.790000000000003</v>
      </c>
    </row>
    <row r="4" spans="1:29" x14ac:dyDescent="0.2">
      <c r="A4" s="2">
        <v>1.5</v>
      </c>
      <c r="B4" s="1">
        <v>0.104</v>
      </c>
      <c r="C4">
        <v>208</v>
      </c>
      <c r="D4">
        <v>2000</v>
      </c>
      <c r="E4" s="1">
        <v>320</v>
      </c>
      <c r="F4" s="77">
        <v>128.19999999999999</v>
      </c>
      <c r="G4" s="1">
        <v>1.954</v>
      </c>
      <c r="H4" s="1">
        <v>0.996</v>
      </c>
      <c r="I4" s="1">
        <v>7.9999999999999996E-6</v>
      </c>
      <c r="J4" s="1">
        <v>14.29</v>
      </c>
      <c r="K4" s="1">
        <v>20.29</v>
      </c>
      <c r="L4" s="1">
        <v>0</v>
      </c>
      <c r="M4" s="1">
        <v>5.2679999999999998</v>
      </c>
      <c r="N4" s="76">
        <f t="shared" si="0"/>
        <v>27.512</v>
      </c>
      <c r="P4" s="2">
        <v>1.5</v>
      </c>
      <c r="Q4" s="1">
        <v>0.1045</v>
      </c>
      <c r="R4">
        <v>209</v>
      </c>
      <c r="S4">
        <v>2000</v>
      </c>
      <c r="T4" s="1">
        <v>325.60000000000002</v>
      </c>
      <c r="U4" s="77">
        <v>95.24</v>
      </c>
      <c r="V4" s="1">
        <v>1.9410000000000001</v>
      </c>
      <c r="W4" s="1">
        <v>0.995</v>
      </c>
      <c r="X4" s="1">
        <v>9.5000000000000005E-6</v>
      </c>
      <c r="Y4" s="1">
        <v>14.29</v>
      </c>
      <c r="Z4" s="1">
        <v>20.29</v>
      </c>
      <c r="AA4" s="1">
        <v>0</v>
      </c>
      <c r="AB4" s="26">
        <v>5.2729999999999997</v>
      </c>
      <c r="AC4" s="76">
        <f t="shared" si="1"/>
        <v>27.503999999999998</v>
      </c>
    </row>
    <row r="5" spans="1:29" x14ac:dyDescent="0.2">
      <c r="A5" s="2">
        <v>2</v>
      </c>
      <c r="B5" s="1">
        <v>6.3189999999999996E-2</v>
      </c>
      <c r="C5">
        <v>200</v>
      </c>
      <c r="D5">
        <v>3165</v>
      </c>
      <c r="E5" s="1">
        <v>313.3</v>
      </c>
      <c r="F5" s="77">
        <v>126.4</v>
      </c>
      <c r="G5" s="1">
        <v>1.71</v>
      </c>
      <c r="H5" s="1">
        <v>0.99809999999999999</v>
      </c>
      <c r="I5" s="1">
        <v>8.5310000000000001E-6</v>
      </c>
      <c r="J5" s="1">
        <v>14.29</v>
      </c>
      <c r="K5" s="1">
        <v>20.25</v>
      </c>
      <c r="L5" s="1">
        <v>0</v>
      </c>
      <c r="M5" s="1">
        <v>4.9119999999999999</v>
      </c>
      <c r="N5" s="76">
        <f t="shared" si="0"/>
        <v>26.872</v>
      </c>
      <c r="P5" s="2">
        <v>2</v>
      </c>
      <c r="Q5" s="1">
        <v>6.3250000000000001E-2</v>
      </c>
      <c r="R5">
        <v>200</v>
      </c>
      <c r="S5">
        <v>3162</v>
      </c>
      <c r="T5" s="1">
        <v>316.39999999999998</v>
      </c>
      <c r="U5" s="77">
        <v>91.51</v>
      </c>
      <c r="V5" s="1">
        <v>1.66</v>
      </c>
      <c r="W5" s="1">
        <v>0.99809999999999999</v>
      </c>
      <c r="X5" s="1">
        <v>7.9060000000000002E-6</v>
      </c>
      <c r="Y5" s="1">
        <v>14.29</v>
      </c>
      <c r="Z5" s="1">
        <v>20.25</v>
      </c>
      <c r="AA5" s="1">
        <v>0</v>
      </c>
      <c r="AB5" s="26">
        <v>4.8609999999999998</v>
      </c>
      <c r="AC5" s="76">
        <f t="shared" si="1"/>
        <v>26.771000000000001</v>
      </c>
    </row>
    <row r="6" spans="1:29" x14ac:dyDescent="0.2">
      <c r="A6" s="2">
        <v>2.5</v>
      </c>
      <c r="B6" s="1">
        <v>4.0840000000000001E-2</v>
      </c>
      <c r="C6">
        <v>200</v>
      </c>
      <c r="D6">
        <v>4897</v>
      </c>
      <c r="E6" s="1">
        <v>308.8</v>
      </c>
      <c r="F6" s="77">
        <v>125.6</v>
      </c>
      <c r="G6" s="1">
        <v>1.5880000000000001</v>
      </c>
      <c r="H6" s="1">
        <v>0.999</v>
      </c>
      <c r="I6" s="1">
        <v>8.1680000000000004E-6</v>
      </c>
      <c r="J6" s="1">
        <v>14.14</v>
      </c>
      <c r="K6" s="1">
        <v>20.02</v>
      </c>
      <c r="L6" s="1">
        <v>0</v>
      </c>
      <c r="M6" s="1">
        <v>4.7709999999999999</v>
      </c>
      <c r="N6" s="76">
        <f t="shared" si="0"/>
        <v>26.379000000000001</v>
      </c>
      <c r="P6" s="2">
        <v>2.5</v>
      </c>
      <c r="Q6" s="1">
        <v>4.1459999999999997E-2</v>
      </c>
      <c r="R6">
        <v>200</v>
      </c>
      <c r="S6">
        <v>4824</v>
      </c>
      <c r="T6" s="1">
        <v>310.5</v>
      </c>
      <c r="U6" s="77">
        <v>88.83</v>
      </c>
      <c r="V6" s="1">
        <v>1.5129999999999999</v>
      </c>
      <c r="W6" s="1">
        <v>0.99850000000000005</v>
      </c>
      <c r="X6" s="1">
        <v>8.7059999999999993E-6</v>
      </c>
      <c r="Y6" s="1">
        <v>14.15</v>
      </c>
      <c r="Z6" s="1">
        <v>20.03</v>
      </c>
      <c r="AA6" s="1">
        <v>0</v>
      </c>
      <c r="AB6" s="26">
        <v>4.7069999999999999</v>
      </c>
      <c r="AC6" s="76">
        <f t="shared" si="1"/>
        <v>26.25</v>
      </c>
    </row>
    <row r="7" spans="1:29" x14ac:dyDescent="0.2">
      <c r="A7" s="2">
        <v>3</v>
      </c>
      <c r="B7" s="1">
        <v>2.2919999999999999E-2</v>
      </c>
      <c r="C7">
        <v>200</v>
      </c>
      <c r="D7">
        <v>8726</v>
      </c>
      <c r="E7" s="1">
        <v>305.8</v>
      </c>
      <c r="F7" s="77">
        <v>124</v>
      </c>
      <c r="G7" s="1">
        <v>1.409</v>
      </c>
      <c r="H7" s="1">
        <v>0.99919999999999998</v>
      </c>
      <c r="I7" s="1">
        <v>8.1370000000000002E-6</v>
      </c>
      <c r="J7" s="1">
        <v>14.19</v>
      </c>
      <c r="K7" s="1">
        <v>20.12</v>
      </c>
      <c r="L7" s="1">
        <v>0</v>
      </c>
      <c r="M7" s="1">
        <v>4.6219999999999999</v>
      </c>
      <c r="N7" s="76">
        <f t="shared" si="0"/>
        <v>26.151</v>
      </c>
      <c r="P7" s="2">
        <v>3</v>
      </c>
      <c r="Q7" s="1">
        <v>2.315E-2</v>
      </c>
      <c r="R7">
        <v>200</v>
      </c>
      <c r="S7">
        <v>8639</v>
      </c>
      <c r="T7" s="1">
        <v>306</v>
      </c>
      <c r="U7" s="77">
        <v>85.05</v>
      </c>
      <c r="V7" s="1">
        <v>1.3320000000000001</v>
      </c>
      <c r="W7" s="1">
        <v>0.99909999999999999</v>
      </c>
      <c r="X7" s="1">
        <v>7.7559999999999999E-6</v>
      </c>
      <c r="Y7" s="1">
        <v>14.18</v>
      </c>
      <c r="Z7" s="1">
        <v>20.100000000000001</v>
      </c>
      <c r="AA7" s="1">
        <v>0</v>
      </c>
      <c r="AB7" s="26">
        <v>4.5460000000000003</v>
      </c>
      <c r="AC7" s="76">
        <f t="shared" si="1"/>
        <v>25.978000000000002</v>
      </c>
    </row>
    <row r="8" spans="1:29" ht="15" thickBot="1" x14ac:dyDescent="0.25">
      <c r="A8" s="6">
        <v>3.5</v>
      </c>
      <c r="B8" s="7">
        <v>1.4160000000000001E-2</v>
      </c>
      <c r="C8" s="8">
        <v>200</v>
      </c>
      <c r="D8" s="8">
        <v>14126</v>
      </c>
      <c r="E8" s="7">
        <v>303.39999999999998</v>
      </c>
      <c r="F8" s="75">
        <v>123.2</v>
      </c>
      <c r="G8" s="7">
        <v>1.333</v>
      </c>
      <c r="H8" s="7">
        <v>0.99919999999999998</v>
      </c>
      <c r="I8" s="7">
        <v>7.858E-6</v>
      </c>
      <c r="J8" s="7">
        <v>14.15</v>
      </c>
      <c r="K8" s="7">
        <v>20.07</v>
      </c>
      <c r="L8" s="7">
        <v>0</v>
      </c>
      <c r="M8" s="7">
        <v>4.5170000000000003</v>
      </c>
      <c r="N8" s="74">
        <f t="shared" si="0"/>
        <v>25.919999999999998</v>
      </c>
      <c r="P8" s="6">
        <v>3.5</v>
      </c>
      <c r="Q8" s="7">
        <v>1.4200000000000001E-2</v>
      </c>
      <c r="R8" s="8">
        <v>200</v>
      </c>
      <c r="S8" s="8">
        <v>14083</v>
      </c>
      <c r="T8" s="7">
        <v>303.5</v>
      </c>
      <c r="U8" s="75">
        <v>83.17</v>
      </c>
      <c r="V8" s="7">
        <v>1.266</v>
      </c>
      <c r="W8" s="7">
        <v>0.99909999999999999</v>
      </c>
      <c r="X8" s="7">
        <v>7.8110000000000003E-6</v>
      </c>
      <c r="Y8" s="7">
        <v>14.16</v>
      </c>
      <c r="Z8" s="7">
        <v>20.07</v>
      </c>
      <c r="AA8" s="7">
        <v>0</v>
      </c>
      <c r="AB8" s="27">
        <v>4.4530000000000003</v>
      </c>
      <c r="AC8" s="74">
        <f t="shared" si="1"/>
        <v>25.788999999999998</v>
      </c>
    </row>
    <row r="10" spans="1:29" ht="15" thickBot="1" x14ac:dyDescent="0.25">
      <c r="A10" t="s">
        <v>151</v>
      </c>
      <c r="P10" t="s">
        <v>154</v>
      </c>
    </row>
    <row r="11" spans="1:29" x14ac:dyDescent="0.2">
      <c r="A11" s="16" t="s">
        <v>130</v>
      </c>
      <c r="B11" s="17" t="s">
        <v>131</v>
      </c>
      <c r="C11" s="17" t="s">
        <v>132</v>
      </c>
      <c r="D11" s="17" t="s">
        <v>133</v>
      </c>
      <c r="E11" s="17" t="s">
        <v>134</v>
      </c>
      <c r="F11" s="17" t="s">
        <v>135</v>
      </c>
      <c r="G11" s="17" t="s">
        <v>136</v>
      </c>
      <c r="H11" s="17" t="s">
        <v>137</v>
      </c>
      <c r="I11" s="17" t="s">
        <v>138</v>
      </c>
      <c r="J11" s="17" t="s">
        <v>149</v>
      </c>
      <c r="K11" s="17" t="s">
        <v>148</v>
      </c>
      <c r="L11" s="17" t="s">
        <v>147</v>
      </c>
      <c r="M11" s="17" t="s">
        <v>146</v>
      </c>
      <c r="N11" s="18" t="s">
        <v>145</v>
      </c>
      <c r="P11" s="16" t="s">
        <v>130</v>
      </c>
      <c r="Q11" s="17" t="s">
        <v>131</v>
      </c>
      <c r="R11" s="17" t="s">
        <v>132</v>
      </c>
      <c r="S11" s="17" t="s">
        <v>133</v>
      </c>
      <c r="T11" s="17" t="s">
        <v>134</v>
      </c>
      <c r="U11" s="17" t="s">
        <v>135</v>
      </c>
      <c r="V11" s="17" t="s">
        <v>136</v>
      </c>
      <c r="W11" s="17" t="s">
        <v>137</v>
      </c>
      <c r="X11" s="17" t="s">
        <v>138</v>
      </c>
      <c r="Y11" s="17" t="s">
        <v>149</v>
      </c>
      <c r="Z11" s="17" t="s">
        <v>148</v>
      </c>
      <c r="AA11" s="17" t="s">
        <v>147</v>
      </c>
      <c r="AB11" s="18" t="s">
        <v>146</v>
      </c>
      <c r="AC11" s="18" t="s">
        <v>145</v>
      </c>
    </row>
    <row r="12" spans="1:29" x14ac:dyDescent="0.2">
      <c r="A12" s="2">
        <v>1</v>
      </c>
      <c r="B12" s="1">
        <v>0.13550000000000001</v>
      </c>
      <c r="C12">
        <v>271</v>
      </c>
      <c r="D12">
        <v>2000</v>
      </c>
      <c r="E12" s="1">
        <v>250.7</v>
      </c>
      <c r="F12" s="77">
        <v>138.80000000000001</v>
      </c>
      <c r="G12" s="1">
        <v>2.1179999999999999</v>
      </c>
      <c r="H12" s="1">
        <v>0.995</v>
      </c>
      <c r="I12" s="1">
        <v>1.0499999999999999E-5</v>
      </c>
      <c r="J12" s="1">
        <v>0</v>
      </c>
      <c r="K12" s="1">
        <v>0</v>
      </c>
      <c r="L12" s="1">
        <v>11.43</v>
      </c>
      <c r="M12" s="1">
        <v>5.407</v>
      </c>
      <c r="N12" s="76">
        <f t="shared" ref="N12:N17" si="2">G12+K12+L12+M12</f>
        <v>18.954999999999998</v>
      </c>
      <c r="P12" s="2">
        <v>1</v>
      </c>
      <c r="Q12" s="1">
        <v>0.13550000000000001</v>
      </c>
      <c r="R12">
        <v>271</v>
      </c>
      <c r="S12">
        <v>2000</v>
      </c>
      <c r="T12" s="1">
        <v>256.7</v>
      </c>
      <c r="U12" s="77">
        <v>107.4</v>
      </c>
      <c r="V12" s="1">
        <v>2.08</v>
      </c>
      <c r="W12" s="1">
        <v>0.995</v>
      </c>
      <c r="X12" s="1">
        <v>9.0000000000000002E-6</v>
      </c>
      <c r="Y12" s="1">
        <v>0</v>
      </c>
      <c r="Z12" s="1">
        <v>0</v>
      </c>
      <c r="AA12" s="1">
        <v>11.43</v>
      </c>
      <c r="AB12" s="26">
        <v>5.37</v>
      </c>
      <c r="AC12" s="76">
        <f t="shared" ref="AC12:AC17" si="3">V12+Z12+AA12+AB12</f>
        <v>18.88</v>
      </c>
    </row>
    <row r="13" spans="1:29" x14ac:dyDescent="0.2">
      <c r="A13" s="2">
        <v>1.5</v>
      </c>
      <c r="B13" s="1">
        <v>0.104</v>
      </c>
      <c r="C13">
        <v>208</v>
      </c>
      <c r="D13">
        <v>2000</v>
      </c>
      <c r="E13" s="1">
        <v>247.8</v>
      </c>
      <c r="F13" s="77">
        <v>137.4</v>
      </c>
      <c r="G13" s="1">
        <v>1.954</v>
      </c>
      <c r="H13" s="1">
        <v>0.996</v>
      </c>
      <c r="I13" s="1">
        <v>9.0000000000000002E-6</v>
      </c>
      <c r="J13" s="1">
        <v>0</v>
      </c>
      <c r="K13" s="1">
        <v>0</v>
      </c>
      <c r="L13" s="1">
        <v>11.49</v>
      </c>
      <c r="M13" s="1">
        <v>5.2679999999999998</v>
      </c>
      <c r="N13" s="76">
        <f t="shared" si="2"/>
        <v>18.712</v>
      </c>
      <c r="P13" s="2">
        <v>1.5</v>
      </c>
      <c r="Q13" s="1">
        <v>0.1045</v>
      </c>
      <c r="R13">
        <v>209</v>
      </c>
      <c r="S13">
        <v>2000</v>
      </c>
      <c r="T13" s="1">
        <v>253.4</v>
      </c>
      <c r="U13" s="77">
        <v>104.4</v>
      </c>
      <c r="V13" s="1">
        <v>1.9410000000000001</v>
      </c>
      <c r="W13" s="1">
        <v>0.995</v>
      </c>
      <c r="X13" s="1">
        <v>8.4999999999999999E-6</v>
      </c>
      <c r="Y13" s="1">
        <v>0</v>
      </c>
      <c r="Z13" s="1">
        <v>0</v>
      </c>
      <c r="AA13" s="1">
        <v>11.49</v>
      </c>
      <c r="AB13" s="26">
        <v>5.2729999999999997</v>
      </c>
      <c r="AC13" s="76">
        <f t="shared" si="3"/>
        <v>18.704000000000001</v>
      </c>
    </row>
    <row r="14" spans="1:29" x14ac:dyDescent="0.2">
      <c r="A14" s="2">
        <v>2</v>
      </c>
      <c r="B14" s="1">
        <v>6.3189999999999996E-2</v>
      </c>
      <c r="C14">
        <v>200</v>
      </c>
      <c r="D14">
        <v>3165</v>
      </c>
      <c r="E14" s="1">
        <v>241.6</v>
      </c>
      <c r="F14" s="77">
        <v>135.6</v>
      </c>
      <c r="G14" s="1">
        <v>1.71</v>
      </c>
      <c r="H14" s="1">
        <v>0.99809999999999999</v>
      </c>
      <c r="I14" s="1">
        <v>8.5310000000000001E-6</v>
      </c>
      <c r="J14" s="1">
        <v>0</v>
      </c>
      <c r="K14" s="1">
        <v>0</v>
      </c>
      <c r="L14" s="1">
        <v>11.5</v>
      </c>
      <c r="M14" s="1">
        <v>4.9119999999999999</v>
      </c>
      <c r="N14" s="76">
        <f t="shared" si="2"/>
        <v>18.122</v>
      </c>
      <c r="P14" s="2">
        <v>2</v>
      </c>
      <c r="Q14" s="1">
        <v>6.3250000000000001E-2</v>
      </c>
      <c r="R14">
        <v>200</v>
      </c>
      <c r="S14">
        <v>3162</v>
      </c>
      <c r="T14" s="1">
        <v>244.6</v>
      </c>
      <c r="U14" s="77">
        <v>100.7</v>
      </c>
      <c r="V14" s="1">
        <v>1.66</v>
      </c>
      <c r="W14" s="1">
        <v>0.99809999999999999</v>
      </c>
      <c r="X14" s="1">
        <v>8.5390000000000007E-6</v>
      </c>
      <c r="Y14" s="1">
        <v>0</v>
      </c>
      <c r="Z14" s="1">
        <v>0</v>
      </c>
      <c r="AA14" s="1">
        <v>11.5</v>
      </c>
      <c r="AB14" s="26">
        <v>4.8609999999999998</v>
      </c>
      <c r="AC14" s="76">
        <f t="shared" si="3"/>
        <v>18.021000000000001</v>
      </c>
    </row>
    <row r="15" spans="1:29" x14ac:dyDescent="0.2">
      <c r="A15" s="2">
        <v>2.5</v>
      </c>
      <c r="B15" s="1">
        <v>4.0840000000000001E-2</v>
      </c>
      <c r="C15">
        <v>200</v>
      </c>
      <c r="D15">
        <v>4897</v>
      </c>
      <c r="E15" s="1">
        <v>238.2</v>
      </c>
      <c r="F15" s="77">
        <v>134.69999999999999</v>
      </c>
      <c r="G15" s="1">
        <v>1.5880000000000001</v>
      </c>
      <c r="H15" s="1">
        <v>0.999</v>
      </c>
      <c r="I15" s="1">
        <v>7.9640000000000003E-6</v>
      </c>
      <c r="J15" s="1">
        <v>0</v>
      </c>
      <c r="K15" s="1">
        <v>0</v>
      </c>
      <c r="L15" s="1">
        <v>11.43</v>
      </c>
      <c r="M15" s="1">
        <v>4.7709999999999999</v>
      </c>
      <c r="N15" s="76">
        <f t="shared" si="2"/>
        <v>17.789000000000001</v>
      </c>
      <c r="P15" s="2">
        <v>2.5</v>
      </c>
      <c r="Q15" s="1">
        <v>4.1459999999999997E-2</v>
      </c>
      <c r="R15">
        <v>200</v>
      </c>
      <c r="S15">
        <v>4824</v>
      </c>
      <c r="T15" s="1">
        <v>239.7</v>
      </c>
      <c r="U15" s="77">
        <v>97.99</v>
      </c>
      <c r="V15" s="1">
        <v>1.5129999999999999</v>
      </c>
      <c r="W15" s="1">
        <v>0.99850000000000005</v>
      </c>
      <c r="X15" s="1">
        <v>7.6699999999999994E-6</v>
      </c>
      <c r="Y15" s="1">
        <v>0</v>
      </c>
      <c r="Z15" s="1">
        <v>0</v>
      </c>
      <c r="AA15" s="1">
        <v>11.43</v>
      </c>
      <c r="AB15" s="26">
        <v>4.7069999999999999</v>
      </c>
      <c r="AC15" s="76">
        <f t="shared" si="3"/>
        <v>17.649999999999999</v>
      </c>
    </row>
    <row r="16" spans="1:29" x14ac:dyDescent="0.2">
      <c r="A16" s="2">
        <v>3</v>
      </c>
      <c r="B16" s="1">
        <v>2.2919999999999999E-2</v>
      </c>
      <c r="C16">
        <v>200</v>
      </c>
      <c r="D16">
        <v>8726</v>
      </c>
      <c r="E16" s="1">
        <v>234.3</v>
      </c>
      <c r="F16" s="77">
        <v>133.19999999999999</v>
      </c>
      <c r="G16" s="1">
        <v>1.409</v>
      </c>
      <c r="H16" s="1">
        <v>0.99919999999999998</v>
      </c>
      <c r="I16" s="1">
        <v>8.0220000000000004E-6</v>
      </c>
      <c r="J16" s="1">
        <v>0</v>
      </c>
      <c r="K16" s="1">
        <v>0</v>
      </c>
      <c r="L16" s="1">
        <v>11.43</v>
      </c>
      <c r="M16" s="1">
        <v>4.6219999999999999</v>
      </c>
      <c r="N16" s="76">
        <f t="shared" si="2"/>
        <v>17.460999999999999</v>
      </c>
      <c r="P16" s="2">
        <v>3</v>
      </c>
      <c r="Q16" s="1">
        <v>2.315E-2</v>
      </c>
      <c r="R16">
        <v>200</v>
      </c>
      <c r="S16">
        <v>8639</v>
      </c>
      <c r="T16" s="1">
        <v>234.7</v>
      </c>
      <c r="U16" s="77">
        <v>94.24</v>
      </c>
      <c r="V16" s="1">
        <v>1.3320000000000001</v>
      </c>
      <c r="W16" s="1">
        <v>0.99909999999999999</v>
      </c>
      <c r="X16" s="1">
        <v>7.7559999999999999E-6</v>
      </c>
      <c r="Y16" s="1">
        <v>0</v>
      </c>
      <c r="Z16" s="1">
        <v>0</v>
      </c>
      <c r="AA16" s="1">
        <v>11.43</v>
      </c>
      <c r="AB16" s="26">
        <v>4.5460000000000003</v>
      </c>
      <c r="AC16" s="76">
        <f t="shared" si="3"/>
        <v>17.308</v>
      </c>
    </row>
    <row r="17" spans="1:29" ht="15" thickBot="1" x14ac:dyDescent="0.25">
      <c r="A17" s="6">
        <v>3.5</v>
      </c>
      <c r="B17" s="7">
        <v>1.4160000000000001E-2</v>
      </c>
      <c r="C17" s="8">
        <v>200</v>
      </c>
      <c r="D17" s="8">
        <v>14126</v>
      </c>
      <c r="E17" s="7">
        <v>232.7</v>
      </c>
      <c r="F17" s="75">
        <v>132.4</v>
      </c>
      <c r="G17" s="7">
        <v>1.333</v>
      </c>
      <c r="H17" s="7">
        <v>0.99919999999999998</v>
      </c>
      <c r="I17" s="7">
        <v>8.2830000000000001E-6</v>
      </c>
      <c r="J17" s="7">
        <v>0</v>
      </c>
      <c r="K17" s="7">
        <v>0</v>
      </c>
      <c r="L17" s="7">
        <v>11.46</v>
      </c>
      <c r="M17" s="7">
        <v>4.5170000000000003</v>
      </c>
      <c r="N17" s="74">
        <f t="shared" si="2"/>
        <v>17.310000000000002</v>
      </c>
      <c r="P17" s="6">
        <v>3.5</v>
      </c>
      <c r="Q17" s="7">
        <v>1.4200000000000001E-2</v>
      </c>
      <c r="R17" s="8">
        <v>200</v>
      </c>
      <c r="S17" s="8">
        <v>14083</v>
      </c>
      <c r="T17" s="7">
        <v>232.8</v>
      </c>
      <c r="U17" s="75">
        <v>92.36</v>
      </c>
      <c r="V17" s="7">
        <v>1.266</v>
      </c>
      <c r="W17" s="7">
        <v>0.99909999999999999</v>
      </c>
      <c r="X17" s="7">
        <v>8.0949999999999996E-6</v>
      </c>
      <c r="Y17" s="7">
        <v>0</v>
      </c>
      <c r="Z17" s="7">
        <v>0</v>
      </c>
      <c r="AA17" s="7">
        <v>11.46</v>
      </c>
      <c r="AB17" s="27">
        <v>4.4530000000000003</v>
      </c>
      <c r="AC17" s="74">
        <f t="shared" si="3"/>
        <v>17.179000000000002</v>
      </c>
    </row>
    <row r="19" spans="1:29" ht="15" thickBot="1" x14ac:dyDescent="0.25">
      <c r="A19" t="s">
        <v>150</v>
      </c>
      <c r="P19" t="s">
        <v>153</v>
      </c>
    </row>
    <row r="20" spans="1:29" x14ac:dyDescent="0.2">
      <c r="A20" s="16" t="s">
        <v>130</v>
      </c>
      <c r="B20" s="17" t="s">
        <v>131</v>
      </c>
      <c r="C20" s="17" t="s">
        <v>132</v>
      </c>
      <c r="D20" s="17" t="s">
        <v>133</v>
      </c>
      <c r="E20" s="17" t="s">
        <v>134</v>
      </c>
      <c r="F20" s="17" t="s">
        <v>135</v>
      </c>
      <c r="G20" s="17" t="s">
        <v>136</v>
      </c>
      <c r="H20" s="17" t="s">
        <v>137</v>
      </c>
      <c r="I20" s="17" t="s">
        <v>138</v>
      </c>
      <c r="J20" s="17" t="s">
        <v>149</v>
      </c>
      <c r="K20" s="17" t="s">
        <v>148</v>
      </c>
      <c r="L20" s="17" t="s">
        <v>147</v>
      </c>
      <c r="M20" s="17" t="s">
        <v>146</v>
      </c>
      <c r="N20" s="18" t="s">
        <v>145</v>
      </c>
      <c r="P20" s="16" t="s">
        <v>130</v>
      </c>
      <c r="Q20" s="17" t="s">
        <v>131</v>
      </c>
      <c r="R20" s="17" t="s">
        <v>132</v>
      </c>
      <c r="S20" s="17" t="s">
        <v>133</v>
      </c>
      <c r="T20" s="17" t="s">
        <v>134</v>
      </c>
      <c r="U20" s="17" t="s">
        <v>135</v>
      </c>
      <c r="V20" s="17" t="s">
        <v>136</v>
      </c>
      <c r="W20" s="17" t="s">
        <v>137</v>
      </c>
      <c r="X20" s="17" t="s">
        <v>138</v>
      </c>
      <c r="Y20" s="17" t="s">
        <v>149</v>
      </c>
      <c r="Z20" s="17" t="s">
        <v>148</v>
      </c>
      <c r="AA20" s="17" t="s">
        <v>147</v>
      </c>
      <c r="AB20" s="18" t="s">
        <v>146</v>
      </c>
      <c r="AC20" s="18" t="s">
        <v>145</v>
      </c>
    </row>
    <row r="21" spans="1:29" x14ac:dyDescent="0.2">
      <c r="A21" s="2">
        <v>1</v>
      </c>
      <c r="B21" s="1">
        <v>0.13550000000000001</v>
      </c>
      <c r="C21">
        <v>271</v>
      </c>
      <c r="D21">
        <v>2000</v>
      </c>
      <c r="E21" s="1">
        <v>215.3</v>
      </c>
      <c r="F21" s="77">
        <v>134.80000000000001</v>
      </c>
      <c r="G21" s="1">
        <v>2.1179999999999999</v>
      </c>
      <c r="H21" s="1">
        <v>0.995</v>
      </c>
      <c r="I21" s="1">
        <v>7.9999999999999996E-6</v>
      </c>
      <c r="J21" s="1">
        <v>0</v>
      </c>
      <c r="K21" s="1">
        <v>0</v>
      </c>
      <c r="L21" s="1">
        <v>5.5469999999999997</v>
      </c>
      <c r="M21" s="1">
        <v>5.407</v>
      </c>
      <c r="N21" s="76">
        <f t="shared" ref="N21:N26" si="4">G21+K21+L21+M21</f>
        <v>13.071999999999999</v>
      </c>
      <c r="P21" s="2">
        <v>1</v>
      </c>
      <c r="Q21" s="1">
        <v>0.13550000000000001</v>
      </c>
      <c r="R21">
        <v>271</v>
      </c>
      <c r="S21">
        <v>2000</v>
      </c>
      <c r="T21" s="1">
        <v>221.2</v>
      </c>
      <c r="U21" s="77">
        <v>103.4</v>
      </c>
      <c r="V21" s="1">
        <v>2.08</v>
      </c>
      <c r="W21" s="1">
        <v>0.995</v>
      </c>
      <c r="X21" s="1">
        <v>7.9999999999999996E-6</v>
      </c>
      <c r="Y21" s="1">
        <v>0</v>
      </c>
      <c r="Z21" s="1">
        <v>0</v>
      </c>
      <c r="AA21" s="1">
        <v>5.5469999999999997</v>
      </c>
      <c r="AB21" s="26">
        <v>5.37</v>
      </c>
      <c r="AC21" s="76">
        <f t="shared" ref="AC21:AC26" si="5">V21+Z21+AA21+AB21</f>
        <v>12.997</v>
      </c>
    </row>
    <row r="22" spans="1:29" x14ac:dyDescent="0.2">
      <c r="A22" s="2">
        <v>1.5</v>
      </c>
      <c r="B22" s="1">
        <v>0.104</v>
      </c>
      <c r="C22">
        <v>208</v>
      </c>
      <c r="D22">
        <v>2000</v>
      </c>
      <c r="E22" s="1">
        <v>212.4</v>
      </c>
      <c r="F22" s="77">
        <v>133.5</v>
      </c>
      <c r="G22" s="1">
        <v>1.954</v>
      </c>
      <c r="H22" s="1">
        <v>0.996</v>
      </c>
      <c r="I22" s="1">
        <v>8.4999999999999999E-6</v>
      </c>
      <c r="J22" s="1">
        <v>0</v>
      </c>
      <c r="K22" s="1">
        <v>0</v>
      </c>
      <c r="L22" s="1">
        <v>5.6130000000000004</v>
      </c>
      <c r="M22" s="1">
        <v>5.2679999999999998</v>
      </c>
      <c r="N22" s="76">
        <f t="shared" si="4"/>
        <v>12.835000000000001</v>
      </c>
      <c r="P22" s="2">
        <v>1.5</v>
      </c>
      <c r="Q22" s="1">
        <v>0.1045</v>
      </c>
      <c r="R22">
        <v>209</v>
      </c>
      <c r="S22">
        <v>2000</v>
      </c>
      <c r="T22" s="1">
        <v>218.1</v>
      </c>
      <c r="U22" s="77">
        <v>100.5</v>
      </c>
      <c r="V22" s="1">
        <v>1.9410000000000001</v>
      </c>
      <c r="W22" s="1">
        <v>0.995</v>
      </c>
      <c r="X22" s="1">
        <v>7.9999999999999996E-6</v>
      </c>
      <c r="Y22" s="1">
        <v>0</v>
      </c>
      <c r="Z22" s="1">
        <v>0</v>
      </c>
      <c r="AA22" s="1">
        <v>5.6130000000000004</v>
      </c>
      <c r="AB22" s="26">
        <v>5.2729999999999997</v>
      </c>
      <c r="AC22" s="76">
        <f t="shared" si="5"/>
        <v>12.827</v>
      </c>
    </row>
    <row r="23" spans="1:29" x14ac:dyDescent="0.2">
      <c r="A23" s="2">
        <v>2</v>
      </c>
      <c r="B23" s="1">
        <v>6.3189999999999996E-2</v>
      </c>
      <c r="C23">
        <v>200</v>
      </c>
      <c r="D23">
        <v>3165</v>
      </c>
      <c r="E23" s="1">
        <v>206.8</v>
      </c>
      <c r="F23" s="77">
        <v>131.80000000000001</v>
      </c>
      <c r="G23" s="1">
        <v>1.71</v>
      </c>
      <c r="H23" s="1">
        <v>0.99809999999999999</v>
      </c>
      <c r="I23" s="1">
        <v>7.8990000000000001E-6</v>
      </c>
      <c r="J23" s="1">
        <v>0</v>
      </c>
      <c r="K23" s="1">
        <v>0</v>
      </c>
      <c r="L23" s="1">
        <v>5.66</v>
      </c>
      <c r="M23" s="1">
        <v>4.9119999999999999</v>
      </c>
      <c r="N23" s="76">
        <f t="shared" si="4"/>
        <v>12.282</v>
      </c>
      <c r="P23" s="2">
        <v>2</v>
      </c>
      <c r="Q23" s="1">
        <v>6.3250000000000001E-2</v>
      </c>
      <c r="R23">
        <v>200</v>
      </c>
      <c r="S23">
        <v>3162</v>
      </c>
      <c r="T23" s="1">
        <v>209.8</v>
      </c>
      <c r="U23" s="77">
        <v>96.86</v>
      </c>
      <c r="V23" s="1">
        <v>1.66</v>
      </c>
      <c r="W23" s="1">
        <v>0.99809999999999999</v>
      </c>
      <c r="X23" s="1">
        <v>7.5900000000000002E-6</v>
      </c>
      <c r="Y23" s="1">
        <v>0</v>
      </c>
      <c r="Z23" s="1">
        <v>0</v>
      </c>
      <c r="AA23" s="1">
        <v>5.6609999999999996</v>
      </c>
      <c r="AB23" s="26">
        <v>4.8609999999999998</v>
      </c>
      <c r="AC23" s="76">
        <f t="shared" si="5"/>
        <v>12.181999999999999</v>
      </c>
    </row>
    <row r="24" spans="1:29" x14ac:dyDescent="0.2">
      <c r="A24" s="2">
        <v>2.5</v>
      </c>
      <c r="B24" s="1">
        <v>4.0840000000000001E-2</v>
      </c>
      <c r="C24">
        <v>200</v>
      </c>
      <c r="D24">
        <v>4897</v>
      </c>
      <c r="E24" s="1">
        <v>203</v>
      </c>
      <c r="F24" s="77">
        <v>130.9</v>
      </c>
      <c r="G24" s="1">
        <v>1.5880000000000001</v>
      </c>
      <c r="H24" s="1">
        <v>0.999</v>
      </c>
      <c r="I24" s="1">
        <v>7.7600000000000002E-6</v>
      </c>
      <c r="J24" s="1">
        <v>0</v>
      </c>
      <c r="K24" s="1">
        <v>0</v>
      </c>
      <c r="L24" s="1">
        <v>5.5640000000000001</v>
      </c>
      <c r="M24" s="1">
        <v>4.7709999999999999</v>
      </c>
      <c r="N24" s="76">
        <f t="shared" si="4"/>
        <v>11.923</v>
      </c>
      <c r="P24" s="2">
        <v>2.5</v>
      </c>
      <c r="Q24" s="1">
        <v>4.1459999999999997E-2</v>
      </c>
      <c r="R24">
        <v>200</v>
      </c>
      <c r="S24">
        <v>4824</v>
      </c>
      <c r="T24" s="1">
        <v>204.5</v>
      </c>
      <c r="U24" s="77">
        <v>94.16</v>
      </c>
      <c r="V24" s="1">
        <v>1.5129999999999999</v>
      </c>
      <c r="W24" s="1">
        <v>0.99850000000000005</v>
      </c>
      <c r="X24" s="1">
        <v>7.4630000000000004E-6</v>
      </c>
      <c r="Y24" s="1">
        <v>0</v>
      </c>
      <c r="Z24" s="1">
        <v>0</v>
      </c>
      <c r="AA24" s="1">
        <v>5.556</v>
      </c>
      <c r="AB24" s="26">
        <v>4.7069999999999999</v>
      </c>
      <c r="AC24" s="76">
        <f t="shared" si="5"/>
        <v>11.776</v>
      </c>
    </row>
    <row r="25" spans="1:29" x14ac:dyDescent="0.2">
      <c r="A25" s="2">
        <v>3</v>
      </c>
      <c r="B25" s="1">
        <v>2.2919999999999999E-2</v>
      </c>
      <c r="C25">
        <v>200</v>
      </c>
      <c r="D25">
        <v>8726</v>
      </c>
      <c r="E25" s="1">
        <v>199.3</v>
      </c>
      <c r="F25" s="77">
        <v>129.30000000000001</v>
      </c>
      <c r="G25" s="1">
        <v>1.409</v>
      </c>
      <c r="H25" s="1">
        <v>0.99919999999999998</v>
      </c>
      <c r="I25" s="1">
        <v>7.9070000000000007E-6</v>
      </c>
      <c r="J25" s="1">
        <v>0</v>
      </c>
      <c r="K25" s="1">
        <v>0</v>
      </c>
      <c r="L25" s="1">
        <v>5.5750000000000002</v>
      </c>
      <c r="M25" s="1">
        <v>4.6219999999999999</v>
      </c>
      <c r="N25" s="76">
        <f t="shared" si="4"/>
        <v>11.606</v>
      </c>
      <c r="P25" s="2">
        <v>3</v>
      </c>
      <c r="Q25" s="1">
        <v>2.315E-2</v>
      </c>
      <c r="R25">
        <v>200</v>
      </c>
      <c r="S25">
        <v>8639</v>
      </c>
      <c r="T25" s="1">
        <v>199.7</v>
      </c>
      <c r="U25" s="77">
        <v>90.4</v>
      </c>
      <c r="V25" s="1">
        <v>1.3320000000000001</v>
      </c>
      <c r="W25" s="1">
        <v>0.99909999999999999</v>
      </c>
      <c r="X25" s="1">
        <v>7.9869999999999999E-6</v>
      </c>
      <c r="Y25" s="1">
        <v>0</v>
      </c>
      <c r="Z25" s="1">
        <v>0</v>
      </c>
      <c r="AA25" s="1">
        <v>5.5759999999999996</v>
      </c>
      <c r="AB25" s="26">
        <v>4.5460000000000003</v>
      </c>
      <c r="AC25" s="76">
        <f t="shared" si="5"/>
        <v>11.454000000000001</v>
      </c>
    </row>
    <row r="26" spans="1:29" ht="15" thickBot="1" x14ac:dyDescent="0.25">
      <c r="A26" s="6">
        <v>3.5</v>
      </c>
      <c r="B26" s="7">
        <v>1.4160000000000001E-2</v>
      </c>
      <c r="C26" s="8">
        <v>200</v>
      </c>
      <c r="D26" s="8">
        <v>14126</v>
      </c>
      <c r="E26" s="7">
        <v>198</v>
      </c>
      <c r="F26" s="75">
        <v>128.6</v>
      </c>
      <c r="G26" s="7">
        <v>1.333</v>
      </c>
      <c r="H26" s="7">
        <v>0.99919999999999998</v>
      </c>
      <c r="I26" s="7">
        <v>7.7160000000000003E-6</v>
      </c>
      <c r="J26" s="7">
        <v>0</v>
      </c>
      <c r="K26" s="7">
        <v>0</v>
      </c>
      <c r="L26" s="7">
        <v>5.6369999999999996</v>
      </c>
      <c r="M26" s="7">
        <v>4.5170000000000003</v>
      </c>
      <c r="N26" s="74">
        <f t="shared" si="4"/>
        <v>11.487</v>
      </c>
      <c r="P26" s="6">
        <v>3.5</v>
      </c>
      <c r="Q26" s="7">
        <v>1.4200000000000001E-2</v>
      </c>
      <c r="R26" s="8">
        <v>200</v>
      </c>
      <c r="S26" s="8">
        <v>14083</v>
      </c>
      <c r="T26" s="7">
        <v>198.1</v>
      </c>
      <c r="U26" s="75">
        <v>88.51</v>
      </c>
      <c r="V26" s="7">
        <v>1.266</v>
      </c>
      <c r="W26" s="7">
        <v>0.99909999999999999</v>
      </c>
      <c r="X26" s="7">
        <v>7.5270000000000001E-6</v>
      </c>
      <c r="Y26" s="7">
        <v>0</v>
      </c>
      <c r="Z26" s="7">
        <v>0</v>
      </c>
      <c r="AA26" s="7">
        <v>5.6369999999999996</v>
      </c>
      <c r="AB26" s="27">
        <v>4.4530000000000003</v>
      </c>
      <c r="AC26" s="74">
        <f t="shared" si="5"/>
        <v>11.356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8817-A7E4-41C7-AC3A-20241EB4DF9A}">
  <dimension ref="A1:AE127"/>
  <sheetViews>
    <sheetView zoomScaleNormal="100" workbookViewId="0">
      <selection activeCell="V13" sqref="V13"/>
    </sheetView>
  </sheetViews>
  <sheetFormatPr defaultRowHeight="14.25" x14ac:dyDescent="0.2"/>
  <sheetData>
    <row r="1" spans="1:26" ht="15" thickBot="1" x14ac:dyDescent="0.25">
      <c r="A1" t="s">
        <v>159</v>
      </c>
    </row>
    <row r="2" spans="1:26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  <c r="P2" s="16" t="s">
        <v>130</v>
      </c>
      <c r="Q2" s="17" t="s">
        <v>167</v>
      </c>
      <c r="R2" s="17" t="s">
        <v>168</v>
      </c>
      <c r="S2" s="17" t="s">
        <v>169</v>
      </c>
      <c r="T2" s="17" t="s">
        <v>170</v>
      </c>
      <c r="U2" s="79" t="s">
        <v>171</v>
      </c>
      <c r="V2" s="17" t="s">
        <v>172</v>
      </c>
      <c r="W2" s="18" t="s">
        <v>173</v>
      </c>
      <c r="X2" s="22" t="s">
        <v>64</v>
      </c>
      <c r="Y2" s="22" t="s">
        <v>41</v>
      </c>
      <c r="Z2" s="22" t="s">
        <v>14</v>
      </c>
    </row>
    <row r="3" spans="1:26" x14ac:dyDescent="0.2">
      <c r="A3" s="2">
        <v>0</v>
      </c>
      <c r="B3" s="5">
        <v>0.96299999999999997</v>
      </c>
      <c r="C3" s="3">
        <v>1926</v>
      </c>
      <c r="D3" s="3">
        <v>2000</v>
      </c>
      <c r="E3" s="5">
        <v>60040</v>
      </c>
      <c r="F3" s="5">
        <v>41.04</v>
      </c>
      <c r="G3" s="5">
        <v>382.7</v>
      </c>
      <c r="H3" s="5">
        <v>3.9980000000000002</v>
      </c>
      <c r="I3" s="5">
        <v>6.9000000000000006E-2</v>
      </c>
      <c r="J3" s="5">
        <v>8.4150000000000002E-4</v>
      </c>
      <c r="K3" s="5">
        <v>336.3</v>
      </c>
      <c r="L3" s="5">
        <v>1356</v>
      </c>
      <c r="M3" s="5">
        <v>0</v>
      </c>
      <c r="N3" s="26">
        <v>762.3</v>
      </c>
      <c r="P3" s="2">
        <v>0</v>
      </c>
      <c r="Q3" s="5">
        <v>0.96299999999999997</v>
      </c>
      <c r="R3" s="5">
        <v>0.95150000000000001</v>
      </c>
      <c r="S3" s="5">
        <v>0.94299999999999995</v>
      </c>
      <c r="T3" s="5">
        <v>0.9425</v>
      </c>
      <c r="U3" s="5">
        <v>0.94299999999999995</v>
      </c>
      <c r="V3" s="5">
        <v>0.94350000000000001</v>
      </c>
      <c r="W3" s="26">
        <v>0.94350000000000001</v>
      </c>
      <c r="X3" s="5">
        <v>0.9385</v>
      </c>
      <c r="Y3" s="5">
        <v>0.93799999999999994</v>
      </c>
    </row>
    <row r="4" spans="1:26" x14ac:dyDescent="0.2">
      <c r="A4" s="2">
        <v>0.5</v>
      </c>
      <c r="B4" s="5">
        <v>0.91</v>
      </c>
      <c r="C4" s="3">
        <v>1820</v>
      </c>
      <c r="D4" s="3">
        <v>2000</v>
      </c>
      <c r="E4" s="5">
        <v>59100</v>
      </c>
      <c r="F4" s="5">
        <v>40.69</v>
      </c>
      <c r="G4" s="5">
        <v>366.1</v>
      </c>
      <c r="H4" s="5">
        <v>3.9750000000000001</v>
      </c>
      <c r="I4" s="5">
        <v>6.5500000000000003E-2</v>
      </c>
      <c r="J4" s="5">
        <v>1.377E-3</v>
      </c>
      <c r="K4" s="5">
        <v>336.6</v>
      </c>
      <c r="L4" s="5">
        <v>1358</v>
      </c>
      <c r="M4" s="5">
        <v>0</v>
      </c>
      <c r="N4" s="26">
        <v>728.4</v>
      </c>
      <c r="P4" s="2">
        <v>0.5</v>
      </c>
      <c r="Q4" s="5">
        <v>0.91</v>
      </c>
      <c r="R4" s="5">
        <v>0.89649999999999996</v>
      </c>
      <c r="S4" s="5">
        <v>0.88349999999999995</v>
      </c>
      <c r="T4" s="5">
        <v>0.872</v>
      </c>
      <c r="U4" s="5">
        <v>0.86899999999999999</v>
      </c>
      <c r="V4" s="5">
        <v>0.86850000000000005</v>
      </c>
      <c r="W4" s="26">
        <v>0.86850000000000005</v>
      </c>
      <c r="X4" s="5">
        <v>0.86099999999999999</v>
      </c>
      <c r="Y4" s="5">
        <v>0.86250000000000004</v>
      </c>
    </row>
    <row r="5" spans="1:26" x14ac:dyDescent="0.2">
      <c r="A5" s="2">
        <v>1</v>
      </c>
      <c r="B5" s="5">
        <v>0.82750000000000001</v>
      </c>
      <c r="C5" s="3">
        <v>1655</v>
      </c>
      <c r="D5" s="3">
        <v>2000</v>
      </c>
      <c r="E5" s="5">
        <v>58250</v>
      </c>
      <c r="F5" s="5">
        <v>38.85</v>
      </c>
      <c r="G5" s="5">
        <v>352.5</v>
      </c>
      <c r="H5" s="5">
        <v>3.8210000000000002</v>
      </c>
      <c r="I5" s="5">
        <v>6.3E-2</v>
      </c>
      <c r="J5" s="5">
        <v>1.003E-3</v>
      </c>
      <c r="K5" s="5">
        <v>336</v>
      </c>
      <c r="L5" s="5">
        <v>1355</v>
      </c>
      <c r="M5" s="5">
        <v>0</v>
      </c>
      <c r="N5" s="26">
        <v>701.7</v>
      </c>
      <c r="P5" s="2">
        <v>1</v>
      </c>
      <c r="Q5" s="5">
        <v>0.82750000000000001</v>
      </c>
      <c r="R5" s="5">
        <v>0.79349999999999998</v>
      </c>
      <c r="S5" s="5">
        <v>0.76200000000000001</v>
      </c>
      <c r="T5" s="5">
        <v>0.74399999999999999</v>
      </c>
      <c r="U5" s="5">
        <v>0.73699999999999999</v>
      </c>
      <c r="V5" s="5">
        <v>0.73599999999999999</v>
      </c>
      <c r="W5" s="26">
        <v>0.73599999999999999</v>
      </c>
      <c r="X5" s="5">
        <v>0.71299999999999997</v>
      </c>
      <c r="Y5" s="5">
        <v>0.71099999999999997</v>
      </c>
    </row>
    <row r="6" spans="1:26" x14ac:dyDescent="0.2">
      <c r="A6" s="2">
        <v>1.5</v>
      </c>
      <c r="B6" s="5">
        <v>0.64500000000000002</v>
      </c>
      <c r="C6" s="3">
        <v>1290</v>
      </c>
      <c r="D6" s="3">
        <v>2000</v>
      </c>
      <c r="E6" s="5">
        <v>54760</v>
      </c>
      <c r="F6" s="5">
        <v>35.4</v>
      </c>
      <c r="G6" s="5">
        <v>291.89999999999998</v>
      </c>
      <c r="H6" s="5">
        <v>3.53</v>
      </c>
      <c r="I6" s="5">
        <v>5.0500000000000003E-2</v>
      </c>
      <c r="J6" s="5">
        <v>1.1509999999999999E-3</v>
      </c>
      <c r="K6" s="5">
        <v>336.3</v>
      </c>
      <c r="L6" s="5">
        <v>1356</v>
      </c>
      <c r="M6" s="5">
        <v>0</v>
      </c>
      <c r="N6" s="26">
        <v>580.5</v>
      </c>
      <c r="P6" s="2">
        <v>1.5</v>
      </c>
      <c r="Q6" s="5">
        <v>0.64500000000000002</v>
      </c>
      <c r="R6" s="5">
        <v>0.59499999999999997</v>
      </c>
      <c r="S6" s="5">
        <v>0.55449999999999999</v>
      </c>
      <c r="T6" s="5">
        <v>0.52049999999999996</v>
      </c>
      <c r="U6" s="5">
        <v>0.51449999999999996</v>
      </c>
      <c r="V6" s="5">
        <v>0.51500000000000001</v>
      </c>
      <c r="W6" s="26">
        <v>0.51500000000000001</v>
      </c>
      <c r="X6" s="5">
        <v>0.4965</v>
      </c>
      <c r="Y6" s="5">
        <v>0.48849999999999999</v>
      </c>
    </row>
    <row r="7" spans="1:26" x14ac:dyDescent="0.2">
      <c r="A7" s="2">
        <v>2</v>
      </c>
      <c r="B7" s="5">
        <v>0.45900000000000002</v>
      </c>
      <c r="C7" s="3">
        <v>918</v>
      </c>
      <c r="D7" s="3">
        <v>2000</v>
      </c>
      <c r="E7" s="5">
        <v>48820</v>
      </c>
      <c r="F7" s="5">
        <v>27.79</v>
      </c>
      <c r="G7" s="5">
        <v>185.3</v>
      </c>
      <c r="H7" s="5">
        <v>2.8260000000000001</v>
      </c>
      <c r="I7" s="5">
        <v>0.03</v>
      </c>
      <c r="J7" s="5">
        <v>9.8299999999999993E-4</v>
      </c>
      <c r="K7" s="5">
        <v>336.6</v>
      </c>
      <c r="L7" s="5">
        <v>1357</v>
      </c>
      <c r="M7" s="5">
        <v>0</v>
      </c>
      <c r="N7" s="26">
        <v>374.6</v>
      </c>
      <c r="P7" s="2">
        <v>2</v>
      </c>
      <c r="Q7" s="5">
        <v>0.45900000000000002</v>
      </c>
      <c r="R7" s="5">
        <v>0.40749999999999997</v>
      </c>
      <c r="S7" s="5">
        <v>0.35149999999999998</v>
      </c>
      <c r="T7" s="5">
        <v>0.316</v>
      </c>
      <c r="U7" s="5">
        <v>0.3075</v>
      </c>
      <c r="V7" s="5">
        <v>0.307</v>
      </c>
      <c r="W7" s="26">
        <v>0.307</v>
      </c>
      <c r="X7" s="5">
        <v>0.28749999999999998</v>
      </c>
      <c r="Y7" s="5">
        <v>0.27850000000000003</v>
      </c>
      <c r="Z7" s="1">
        <v>0.25509999999999999</v>
      </c>
    </row>
    <row r="8" spans="1:26" x14ac:dyDescent="0.2">
      <c r="A8" s="2">
        <v>2.5</v>
      </c>
      <c r="B8" s="5">
        <v>0.26550000000000001</v>
      </c>
      <c r="C8" s="3">
        <v>531</v>
      </c>
      <c r="D8" s="3">
        <v>2000</v>
      </c>
      <c r="E8" s="5">
        <v>45870</v>
      </c>
      <c r="F8" s="5">
        <v>22.03</v>
      </c>
      <c r="G8" s="5">
        <v>129</v>
      </c>
      <c r="H8" s="5">
        <v>2.3969999999999998</v>
      </c>
      <c r="I8" s="5">
        <v>0.02</v>
      </c>
      <c r="J8" s="5">
        <v>4.2999999999999999E-4</v>
      </c>
      <c r="K8" s="5">
        <v>337.1</v>
      </c>
      <c r="L8" s="5">
        <v>1359</v>
      </c>
      <c r="M8" s="5">
        <v>0</v>
      </c>
      <c r="N8" s="26">
        <v>270.7</v>
      </c>
      <c r="P8" s="2">
        <v>2.5</v>
      </c>
      <c r="Q8" s="5">
        <v>0.26550000000000001</v>
      </c>
      <c r="R8" s="5">
        <v>0.2155</v>
      </c>
      <c r="S8" s="5">
        <v>0.17349999999999999</v>
      </c>
      <c r="T8" s="5">
        <v>0.13700000000000001</v>
      </c>
      <c r="U8" s="5">
        <v>0.1265</v>
      </c>
      <c r="V8" s="5">
        <v>0.126</v>
      </c>
      <c r="W8" s="26">
        <v>0.126</v>
      </c>
      <c r="X8" s="5">
        <v>0.1105</v>
      </c>
      <c r="Y8" s="5">
        <v>0.1095</v>
      </c>
      <c r="Z8" s="1">
        <v>0.10199999999999999</v>
      </c>
    </row>
    <row r="9" spans="1:26" x14ac:dyDescent="0.2">
      <c r="A9" s="2">
        <v>3</v>
      </c>
      <c r="B9" s="5">
        <v>0.1265</v>
      </c>
      <c r="C9" s="3">
        <v>253</v>
      </c>
      <c r="D9" s="3">
        <v>2000</v>
      </c>
      <c r="E9" s="5">
        <v>41260</v>
      </c>
      <c r="F9" s="5">
        <v>13.64</v>
      </c>
      <c r="G9" s="5">
        <v>44.84</v>
      </c>
      <c r="H9" s="5">
        <v>1.677</v>
      </c>
      <c r="I9" s="5">
        <v>5.0000000000000001E-3</v>
      </c>
      <c r="J9" s="5">
        <v>2.855E-4</v>
      </c>
      <c r="K9" s="5">
        <v>336.8</v>
      </c>
      <c r="L9" s="5">
        <v>1358</v>
      </c>
      <c r="M9" s="5">
        <v>0</v>
      </c>
      <c r="N9" s="26">
        <v>113.2</v>
      </c>
      <c r="P9" s="2">
        <v>3</v>
      </c>
      <c r="Q9" s="5">
        <v>0.1265</v>
      </c>
      <c r="R9" s="5">
        <v>8.4669999999999995E-2</v>
      </c>
      <c r="S9" s="5">
        <v>5.8819999999999997E-2</v>
      </c>
      <c r="T9" s="5">
        <v>4.376E-2</v>
      </c>
      <c r="U9" s="5">
        <v>3.909E-2</v>
      </c>
      <c r="V9" s="5">
        <v>3.909E-2</v>
      </c>
      <c r="W9" s="26">
        <v>3.909E-2</v>
      </c>
      <c r="X9" s="5">
        <v>3.1210000000000002E-2</v>
      </c>
      <c r="Y9" s="5">
        <v>3.1629999999999998E-2</v>
      </c>
      <c r="Z9" s="1">
        <v>2.6800000000000001E-2</v>
      </c>
    </row>
    <row r="10" spans="1:26" x14ac:dyDescent="0.2">
      <c r="A10" s="2">
        <v>3.5</v>
      </c>
      <c r="B10" s="5">
        <v>5.203E-2</v>
      </c>
      <c r="C10" s="3">
        <v>200</v>
      </c>
      <c r="D10" s="3">
        <v>3844</v>
      </c>
      <c r="E10" s="5">
        <v>39710</v>
      </c>
      <c r="F10" s="5">
        <v>8.2189999999999994</v>
      </c>
      <c r="G10" s="5">
        <v>13.92</v>
      </c>
      <c r="H10" s="5">
        <v>1.3080000000000001</v>
      </c>
      <c r="I10" s="5">
        <v>7.804E-4</v>
      </c>
      <c r="J10" s="5">
        <v>4.2739999999999998E-4</v>
      </c>
      <c r="K10" s="5">
        <v>336.2</v>
      </c>
      <c r="L10" s="5">
        <v>1356</v>
      </c>
      <c r="M10" s="5">
        <v>0</v>
      </c>
      <c r="N10" s="26">
        <v>61.39</v>
      </c>
      <c r="P10" s="2">
        <v>3.5</v>
      </c>
      <c r="Q10" s="5">
        <v>5.203E-2</v>
      </c>
      <c r="R10" s="5">
        <v>2.775E-2</v>
      </c>
      <c r="S10" s="5">
        <v>1.7909999999999999E-2</v>
      </c>
      <c r="T10" s="5">
        <v>1.0880000000000001E-2</v>
      </c>
      <c r="U10" s="5">
        <v>8.0649999999999993E-3</v>
      </c>
      <c r="V10" s="5">
        <v>8.0619999999999997E-3</v>
      </c>
      <c r="W10" s="26">
        <v>8.0619999999999997E-3</v>
      </c>
      <c r="X10" s="5">
        <v>6.4929999999999996E-3</v>
      </c>
      <c r="Y10" s="5">
        <v>5.2119999999999996E-3</v>
      </c>
      <c r="Z10" s="1">
        <v>6.9069999999999999E-3</v>
      </c>
    </row>
    <row r="11" spans="1:26" x14ac:dyDescent="0.2">
      <c r="A11" s="2">
        <v>4</v>
      </c>
      <c r="B11" s="5">
        <v>1.669E-2</v>
      </c>
      <c r="C11" s="3">
        <v>200</v>
      </c>
      <c r="D11" s="3">
        <v>11981</v>
      </c>
      <c r="E11" s="5">
        <v>39460</v>
      </c>
      <c r="F11" s="5">
        <v>5.3010000000000002</v>
      </c>
      <c r="G11" s="5">
        <v>7.2050000000000001</v>
      </c>
      <c r="H11" s="5">
        <v>1.1599999999999999</v>
      </c>
      <c r="I11" s="5">
        <v>4.1730000000000001E-4</v>
      </c>
      <c r="J11" s="5">
        <v>4.6260000000000002E-4</v>
      </c>
      <c r="K11" s="5">
        <v>336.2</v>
      </c>
      <c r="L11" s="5">
        <v>1356</v>
      </c>
      <c r="M11" s="5">
        <v>0</v>
      </c>
      <c r="N11" s="26">
        <v>53.01</v>
      </c>
      <c r="P11" s="2">
        <v>4</v>
      </c>
      <c r="Q11" s="5">
        <v>1.669E-2</v>
      </c>
      <c r="R11" s="5">
        <v>9.4549999999999999E-3</v>
      </c>
      <c r="S11" s="5">
        <v>4.6389999999999999E-3</v>
      </c>
      <c r="T11" s="5">
        <v>1.885E-3</v>
      </c>
      <c r="U11" s="5">
        <v>1.1620000000000001E-3</v>
      </c>
      <c r="V11" s="5">
        <v>1.1479999999999999E-3</v>
      </c>
      <c r="W11" s="26">
        <v>1.139E-3</v>
      </c>
      <c r="X11" s="5">
        <v>8.9559999999999998E-4</v>
      </c>
      <c r="Y11" s="5">
        <v>9.1750000000000002E-4</v>
      </c>
      <c r="Z11" s="1">
        <v>8.074E-4</v>
      </c>
    </row>
    <row r="12" spans="1:26" x14ac:dyDescent="0.2">
      <c r="A12" s="2">
        <v>4.5</v>
      </c>
      <c r="B12" s="5">
        <v>5.3930000000000002E-3</v>
      </c>
      <c r="C12" s="3">
        <v>200</v>
      </c>
      <c r="D12" s="3">
        <v>37085</v>
      </c>
      <c r="E12" s="5">
        <v>39270</v>
      </c>
      <c r="F12" s="5">
        <v>3.206</v>
      </c>
      <c r="G12" s="5">
        <v>2.5430000000000001</v>
      </c>
      <c r="H12" s="5">
        <v>1.0620000000000001</v>
      </c>
      <c r="I12" s="5">
        <v>5.393E-5</v>
      </c>
      <c r="J12" s="5">
        <v>5.2470000000000001E-4</v>
      </c>
      <c r="K12" s="5">
        <v>336.3</v>
      </c>
      <c r="L12" s="5">
        <v>1356</v>
      </c>
      <c r="M12" s="5">
        <v>0</v>
      </c>
      <c r="N12" s="26">
        <v>46.26</v>
      </c>
      <c r="P12" s="2">
        <v>4.5</v>
      </c>
      <c r="Q12" s="5">
        <v>5.3930000000000002E-3</v>
      </c>
      <c r="R12" s="5">
        <v>2.6559999999999999E-3</v>
      </c>
      <c r="S12" s="5">
        <v>7.6550000000000001E-4</v>
      </c>
      <c r="T12" s="5">
        <v>2.42E-4</v>
      </c>
      <c r="U12" s="5">
        <v>1.154E-4</v>
      </c>
      <c r="V12" s="5">
        <v>1.005E-4</v>
      </c>
      <c r="W12" s="26">
        <v>1.0060000000000001E-4</v>
      </c>
      <c r="X12" s="5">
        <v>7.127E-5</v>
      </c>
      <c r="Y12" s="5">
        <v>5.465E-5</v>
      </c>
      <c r="Z12" s="1">
        <v>4.9580000000000003E-5</v>
      </c>
    </row>
    <row r="13" spans="1:26" ht="15" thickBot="1" x14ac:dyDescent="0.25">
      <c r="A13" s="2">
        <v>5</v>
      </c>
      <c r="B13" s="5">
        <v>1.356E-3</v>
      </c>
      <c r="C13" s="3">
        <v>200</v>
      </c>
      <c r="D13" s="3">
        <v>147498</v>
      </c>
      <c r="E13" s="5">
        <v>39250</v>
      </c>
      <c r="F13" s="5">
        <v>2.012</v>
      </c>
      <c r="G13" s="5">
        <v>1.4430000000000001</v>
      </c>
      <c r="H13" s="5">
        <v>1.022</v>
      </c>
      <c r="I13" s="5">
        <v>2.0339999999999998E-5</v>
      </c>
      <c r="J13" s="5">
        <v>4.9609999999999997E-4</v>
      </c>
      <c r="K13" s="5">
        <v>336.4</v>
      </c>
      <c r="L13" s="5">
        <v>1357</v>
      </c>
      <c r="M13" s="5">
        <v>0</v>
      </c>
      <c r="N13" s="26">
        <v>45.01</v>
      </c>
      <c r="P13" s="2">
        <v>5</v>
      </c>
      <c r="Q13" s="5">
        <v>1.356E-3</v>
      </c>
      <c r="R13" s="5">
        <v>5.6340000000000003E-4</v>
      </c>
      <c r="S13" s="5">
        <v>1.526E-4</v>
      </c>
      <c r="T13" s="5">
        <v>3.7049999999999999E-5</v>
      </c>
      <c r="U13" s="5">
        <v>8.6060000000000003E-6</v>
      </c>
      <c r="V13" s="5">
        <v>6.4779999999999996E-6</v>
      </c>
      <c r="W13" s="26">
        <v>6.4300000000000003E-6</v>
      </c>
      <c r="X13" s="5">
        <v>4.9590000000000003E-6</v>
      </c>
      <c r="Y13" s="7">
        <v>3.9199999999999997E-6</v>
      </c>
      <c r="Z13" s="1">
        <v>2.9840000000000001E-6</v>
      </c>
    </row>
    <row r="14" spans="1:26" x14ac:dyDescent="0.2">
      <c r="A14" s="2">
        <v>5.5</v>
      </c>
      <c r="B14" s="5">
        <v>2.8610000000000002E-4</v>
      </c>
      <c r="C14" s="3">
        <v>200</v>
      </c>
      <c r="D14" s="3">
        <v>699043</v>
      </c>
      <c r="E14" s="5">
        <v>39230</v>
      </c>
      <c r="F14" s="5">
        <v>1.296</v>
      </c>
      <c r="G14" s="5">
        <v>1.0840000000000001</v>
      </c>
      <c r="H14" s="5">
        <v>1.0069999999999999</v>
      </c>
      <c r="I14" s="5">
        <v>0</v>
      </c>
      <c r="J14" s="5">
        <v>3.9080000000000001E-4</v>
      </c>
      <c r="K14" s="5">
        <v>336.3</v>
      </c>
      <c r="L14" s="5">
        <v>1356</v>
      </c>
      <c r="M14" s="5">
        <v>0</v>
      </c>
      <c r="N14" s="26">
        <v>44.52</v>
      </c>
      <c r="P14" s="2">
        <v>5.5</v>
      </c>
      <c r="Q14" s="5">
        <v>2.8610000000000002E-4</v>
      </c>
      <c r="R14" s="5">
        <v>1.03E-4</v>
      </c>
      <c r="S14" s="5">
        <v>2.7690000000000001E-5</v>
      </c>
      <c r="T14" s="5">
        <v>4.0550000000000001E-6</v>
      </c>
      <c r="U14" s="5">
        <v>5.6000000000000004E-7</v>
      </c>
      <c r="V14" s="5">
        <v>2.8000000000000002E-7</v>
      </c>
      <c r="W14" s="26">
        <v>2.6E-7</v>
      </c>
      <c r="X14" s="5">
        <v>1.8E-7</v>
      </c>
    </row>
    <row r="15" spans="1:26" ht="15" thickBot="1" x14ac:dyDescent="0.25">
      <c r="A15" s="6">
        <v>6</v>
      </c>
      <c r="B15" s="7">
        <v>5.6180000000000001E-5</v>
      </c>
      <c r="C15" s="8">
        <v>200</v>
      </c>
      <c r="D15" s="8">
        <v>3560281</v>
      </c>
      <c r="E15" s="7">
        <v>39230</v>
      </c>
      <c r="F15" s="7">
        <v>0.84109999999999996</v>
      </c>
      <c r="G15" s="7">
        <v>1.022</v>
      </c>
      <c r="H15" s="7">
        <v>1.002</v>
      </c>
      <c r="I15" s="7">
        <v>2.8089999999999998E-7</v>
      </c>
      <c r="J15" s="7">
        <v>3.525E-4</v>
      </c>
      <c r="K15" s="7">
        <v>336.3</v>
      </c>
      <c r="L15" s="7">
        <v>1356</v>
      </c>
      <c r="M15" s="7">
        <v>0</v>
      </c>
      <c r="N15" s="27">
        <v>44.46</v>
      </c>
      <c r="P15" s="6">
        <v>6</v>
      </c>
      <c r="Q15" s="7">
        <v>5.6180000000000001E-5</v>
      </c>
      <c r="R15" s="7">
        <v>1.6650000000000002E-5</v>
      </c>
      <c r="S15" s="7">
        <v>2.74E-6</v>
      </c>
      <c r="T15" s="7">
        <v>4.9999999999999998E-7</v>
      </c>
      <c r="U15" s="7">
        <v>9.9999999999999995E-8</v>
      </c>
      <c r="V15" s="7">
        <v>4.0000000000000001E-8</v>
      </c>
      <c r="W15" s="27">
        <v>4.0000000000000001E-8</v>
      </c>
      <c r="X15" s="7">
        <v>4.0000000000000001E-8</v>
      </c>
    </row>
    <row r="16" spans="1:26" x14ac:dyDescent="0.2">
      <c r="B16" t="s">
        <v>158</v>
      </c>
      <c r="C16" t="s">
        <v>158</v>
      </c>
    </row>
    <row r="17" spans="1:29" ht="15" thickBot="1" x14ac:dyDescent="0.25">
      <c r="A17" t="s">
        <v>160</v>
      </c>
    </row>
    <row r="18" spans="1:29" x14ac:dyDescent="0.2">
      <c r="A18" s="16" t="s">
        <v>130</v>
      </c>
      <c r="B18" s="17" t="s">
        <v>131</v>
      </c>
      <c r="C18" s="17" t="s">
        <v>132</v>
      </c>
      <c r="D18" s="17" t="s">
        <v>133</v>
      </c>
      <c r="E18" s="17" t="s">
        <v>134</v>
      </c>
      <c r="F18" s="17" t="s">
        <v>135</v>
      </c>
      <c r="G18" s="17" t="s">
        <v>136</v>
      </c>
      <c r="H18" s="17" t="s">
        <v>156</v>
      </c>
      <c r="I18" s="17" t="s">
        <v>157</v>
      </c>
      <c r="J18" s="17" t="s">
        <v>138</v>
      </c>
      <c r="K18" s="17" t="s">
        <v>149</v>
      </c>
      <c r="L18" s="17" t="s">
        <v>148</v>
      </c>
      <c r="M18" s="17" t="s">
        <v>147</v>
      </c>
      <c r="N18" s="18" t="s">
        <v>146</v>
      </c>
    </row>
    <row r="19" spans="1:29" x14ac:dyDescent="0.2">
      <c r="A19" s="2">
        <v>0</v>
      </c>
      <c r="B19" s="5">
        <v>0.95150000000000001</v>
      </c>
      <c r="C19" s="3">
        <v>1903</v>
      </c>
      <c r="D19" s="3">
        <v>2000</v>
      </c>
      <c r="E19" s="5">
        <v>87370</v>
      </c>
      <c r="F19" s="5">
        <v>69.12</v>
      </c>
      <c r="G19" s="5">
        <v>864.3</v>
      </c>
      <c r="H19" s="5">
        <v>7.2439999999999998</v>
      </c>
      <c r="I19" s="5">
        <v>0.16400000000000001</v>
      </c>
      <c r="J19" s="5">
        <v>1.034E-3</v>
      </c>
      <c r="K19" s="5">
        <v>336.3</v>
      </c>
      <c r="L19" s="5">
        <v>1356</v>
      </c>
      <c r="M19" s="5">
        <v>0</v>
      </c>
      <c r="N19" s="26">
        <v>1705</v>
      </c>
      <c r="AC19" s="1"/>
    </row>
    <row r="20" spans="1:29" x14ac:dyDescent="0.2">
      <c r="A20" s="2">
        <v>0.5</v>
      </c>
      <c r="B20" s="5">
        <v>0.89649999999999996</v>
      </c>
      <c r="C20" s="3">
        <v>1793</v>
      </c>
      <c r="D20" s="3">
        <v>2000</v>
      </c>
      <c r="E20" s="5">
        <v>80190</v>
      </c>
      <c r="F20" s="5">
        <v>62.96</v>
      </c>
      <c r="G20" s="5">
        <v>739.4</v>
      </c>
      <c r="H20" s="5">
        <v>6.548</v>
      </c>
      <c r="I20" s="5">
        <v>0.13850000000000001</v>
      </c>
      <c r="J20" s="5">
        <v>1.1820000000000001E-3</v>
      </c>
      <c r="K20" s="5">
        <v>336.6</v>
      </c>
      <c r="L20" s="5">
        <v>1358</v>
      </c>
      <c r="M20" s="5">
        <v>0</v>
      </c>
      <c r="N20" s="26">
        <v>1456</v>
      </c>
      <c r="AC20" s="1"/>
    </row>
    <row r="21" spans="1:29" x14ac:dyDescent="0.2">
      <c r="A21" s="2">
        <v>1</v>
      </c>
      <c r="B21" s="5">
        <v>0.79349999999999998</v>
      </c>
      <c r="C21" s="3">
        <v>1587</v>
      </c>
      <c r="D21" s="3">
        <v>2000</v>
      </c>
      <c r="E21" s="5">
        <v>79290</v>
      </c>
      <c r="F21" s="5">
        <v>61.38</v>
      </c>
      <c r="G21" s="5">
        <v>724.1</v>
      </c>
      <c r="H21" s="5">
        <v>6.4249999999999998</v>
      </c>
      <c r="I21" s="5">
        <v>0.13600000000000001</v>
      </c>
      <c r="J21" s="5">
        <v>1.3630000000000001E-3</v>
      </c>
      <c r="K21" s="5">
        <v>336</v>
      </c>
      <c r="L21" s="5">
        <v>1355</v>
      </c>
      <c r="M21" s="5">
        <v>0</v>
      </c>
      <c r="N21" s="26">
        <v>1427</v>
      </c>
      <c r="AC21" s="1"/>
    </row>
    <row r="22" spans="1:29" x14ac:dyDescent="0.2">
      <c r="A22" s="2">
        <v>1.5</v>
      </c>
      <c r="B22" s="5">
        <v>0.59499999999999997</v>
      </c>
      <c r="C22" s="3">
        <v>1190</v>
      </c>
      <c r="D22" s="3">
        <v>2000</v>
      </c>
      <c r="E22" s="5">
        <v>71700</v>
      </c>
      <c r="F22" s="5">
        <v>53.31</v>
      </c>
      <c r="G22" s="5">
        <v>591.1</v>
      </c>
      <c r="H22" s="5">
        <v>5.6070000000000002</v>
      </c>
      <c r="I22" s="5">
        <v>0.109</v>
      </c>
      <c r="J22" s="5">
        <v>1.304E-3</v>
      </c>
      <c r="K22" s="5">
        <v>336.3</v>
      </c>
      <c r="L22" s="5">
        <v>1356</v>
      </c>
      <c r="M22" s="5">
        <v>0</v>
      </c>
      <c r="N22" s="26">
        <v>1165</v>
      </c>
      <c r="AC22" s="1"/>
    </row>
    <row r="23" spans="1:29" x14ac:dyDescent="0.2">
      <c r="A23" s="2">
        <v>2</v>
      </c>
      <c r="B23" s="5">
        <v>0.40749999999999997</v>
      </c>
      <c r="C23" s="3">
        <v>815</v>
      </c>
      <c r="D23" s="3">
        <v>2000</v>
      </c>
      <c r="E23" s="5">
        <v>60830</v>
      </c>
      <c r="F23" s="5">
        <v>41.05</v>
      </c>
      <c r="G23" s="5">
        <v>397.7</v>
      </c>
      <c r="H23" s="5">
        <v>4.3650000000000002</v>
      </c>
      <c r="I23" s="5">
        <v>7.1499999999999994E-2</v>
      </c>
      <c r="J23" s="5">
        <v>1.052E-3</v>
      </c>
      <c r="K23" s="5">
        <v>336.6</v>
      </c>
      <c r="L23" s="5">
        <v>1357</v>
      </c>
      <c r="M23" s="5">
        <v>0</v>
      </c>
      <c r="N23" s="26">
        <v>788.7</v>
      </c>
      <c r="AC23" s="1"/>
    </row>
    <row r="24" spans="1:29" x14ac:dyDescent="0.2">
      <c r="A24" s="2">
        <v>2.5</v>
      </c>
      <c r="B24" s="5">
        <v>0.2155</v>
      </c>
      <c r="C24" s="3">
        <v>431</v>
      </c>
      <c r="D24" s="3">
        <v>2000</v>
      </c>
      <c r="E24" s="5">
        <v>51910</v>
      </c>
      <c r="F24" s="5">
        <v>28.79</v>
      </c>
      <c r="G24" s="5">
        <v>236.3</v>
      </c>
      <c r="H24" s="5">
        <v>3.1880000000000002</v>
      </c>
      <c r="I24" s="5">
        <v>4.0500000000000001E-2</v>
      </c>
      <c r="J24" s="5">
        <v>1.047E-3</v>
      </c>
      <c r="K24" s="5">
        <v>337.1</v>
      </c>
      <c r="L24" s="5">
        <v>1359</v>
      </c>
      <c r="M24" s="5">
        <v>0</v>
      </c>
      <c r="N24" s="26">
        <v>478.9</v>
      </c>
      <c r="AC24" s="1"/>
    </row>
    <row r="25" spans="1:29" x14ac:dyDescent="0.2">
      <c r="A25" s="2">
        <v>3</v>
      </c>
      <c r="B25" s="5">
        <v>8.4669999999999995E-2</v>
      </c>
      <c r="C25" s="3">
        <v>200</v>
      </c>
      <c r="D25" s="3">
        <v>2362</v>
      </c>
      <c r="E25" s="5">
        <v>44010</v>
      </c>
      <c r="F25" s="5">
        <v>16.98</v>
      </c>
      <c r="G25" s="5">
        <v>94.27</v>
      </c>
      <c r="H25" s="5">
        <v>2.0790000000000002</v>
      </c>
      <c r="I25" s="5">
        <v>1.439E-2</v>
      </c>
      <c r="J25" s="5">
        <v>5.3470000000000004E-4</v>
      </c>
      <c r="K25" s="5">
        <v>336.7</v>
      </c>
      <c r="L25" s="5">
        <v>1358</v>
      </c>
      <c r="M25" s="5">
        <v>0</v>
      </c>
      <c r="N25" s="26">
        <v>208.2</v>
      </c>
      <c r="AC25" s="1"/>
    </row>
    <row r="26" spans="1:29" x14ac:dyDescent="0.2">
      <c r="A26" s="2">
        <v>3.5</v>
      </c>
      <c r="B26" s="5">
        <v>2.775E-2</v>
      </c>
      <c r="C26" s="3">
        <v>200</v>
      </c>
      <c r="D26" s="3">
        <v>7207</v>
      </c>
      <c r="E26" s="5">
        <v>40740</v>
      </c>
      <c r="F26" s="5">
        <v>9.577</v>
      </c>
      <c r="G26" s="5">
        <v>32.72</v>
      </c>
      <c r="H26" s="5">
        <v>1.47</v>
      </c>
      <c r="I26" s="5">
        <v>4.163E-3</v>
      </c>
      <c r="J26" s="5">
        <v>3.8979999999999999E-4</v>
      </c>
      <c r="K26" s="5">
        <v>336.3</v>
      </c>
      <c r="L26" s="5">
        <v>1356</v>
      </c>
      <c r="M26" s="5">
        <v>0</v>
      </c>
      <c r="N26" s="26">
        <v>96.88</v>
      </c>
    </row>
    <row r="27" spans="1:29" x14ac:dyDescent="0.2">
      <c r="A27" s="2">
        <v>4</v>
      </c>
      <c r="B27" s="5">
        <v>9.4549999999999999E-3</v>
      </c>
      <c r="C27" s="3">
        <v>200</v>
      </c>
      <c r="D27" s="3">
        <v>21153</v>
      </c>
      <c r="E27" s="5">
        <v>39640</v>
      </c>
      <c r="F27" s="5">
        <v>5.4809999999999999</v>
      </c>
      <c r="G27" s="5">
        <v>10.23</v>
      </c>
      <c r="H27" s="5">
        <v>1.1870000000000001</v>
      </c>
      <c r="I27" s="5">
        <v>9.9280000000000006E-4</v>
      </c>
      <c r="J27" s="5">
        <v>4.0299999999999998E-4</v>
      </c>
      <c r="K27" s="5">
        <v>336.3</v>
      </c>
      <c r="L27" s="5">
        <v>1356</v>
      </c>
      <c r="M27" s="5">
        <v>0</v>
      </c>
      <c r="N27" s="26">
        <v>58.75</v>
      </c>
    </row>
    <row r="28" spans="1:29" x14ac:dyDescent="0.2">
      <c r="A28" s="2">
        <v>4.5</v>
      </c>
      <c r="B28" s="5">
        <v>2.6559999999999999E-3</v>
      </c>
      <c r="C28" s="3">
        <v>200</v>
      </c>
      <c r="D28" s="3">
        <v>75302</v>
      </c>
      <c r="E28" s="5">
        <v>39330</v>
      </c>
      <c r="F28" s="5">
        <v>3.2730000000000001</v>
      </c>
      <c r="G28" s="5">
        <v>3.5529999999999999</v>
      </c>
      <c r="H28" s="5">
        <v>1.07</v>
      </c>
      <c r="I28" s="5">
        <v>2.2580000000000001E-4</v>
      </c>
      <c r="J28" s="5">
        <v>5.2260000000000002E-4</v>
      </c>
      <c r="K28" s="5">
        <v>336.3</v>
      </c>
      <c r="L28" s="5">
        <v>1356</v>
      </c>
      <c r="M28" s="5">
        <v>0</v>
      </c>
      <c r="N28" s="26">
        <v>48.19</v>
      </c>
    </row>
    <row r="29" spans="1:29" x14ac:dyDescent="0.2">
      <c r="A29" s="2">
        <v>5</v>
      </c>
      <c r="B29" s="5">
        <v>5.6340000000000003E-4</v>
      </c>
      <c r="C29" s="3">
        <v>200</v>
      </c>
      <c r="D29" s="3">
        <v>355005</v>
      </c>
      <c r="E29" s="5">
        <v>39250</v>
      </c>
      <c r="F29" s="5">
        <v>2.0219999999999998</v>
      </c>
      <c r="G29" s="5">
        <v>1.5289999999999999</v>
      </c>
      <c r="H29" s="5">
        <v>1.024</v>
      </c>
      <c r="I29" s="5">
        <v>3.3800000000000002E-5</v>
      </c>
      <c r="J29" s="5">
        <v>4.0559999999999999E-4</v>
      </c>
      <c r="K29" s="5">
        <v>336.4</v>
      </c>
      <c r="L29" s="5">
        <v>1357</v>
      </c>
      <c r="M29" s="5">
        <v>0</v>
      </c>
      <c r="N29" s="26">
        <v>45.14</v>
      </c>
    </row>
    <row r="30" spans="1:29" x14ac:dyDescent="0.2">
      <c r="A30" s="2">
        <v>5.5</v>
      </c>
      <c r="B30" s="5">
        <v>1.03E-4</v>
      </c>
      <c r="C30" s="3">
        <v>200</v>
      </c>
      <c r="D30" s="3">
        <v>1941667</v>
      </c>
      <c r="E30" s="5">
        <v>39230</v>
      </c>
      <c r="F30" s="5">
        <v>1.2989999999999999</v>
      </c>
      <c r="G30" s="5">
        <v>1.1020000000000001</v>
      </c>
      <c r="H30" s="5">
        <v>1.008</v>
      </c>
      <c r="I30" s="5">
        <v>2.5749999999999999E-6</v>
      </c>
      <c r="J30" s="5">
        <v>3.4979999999999999E-4</v>
      </c>
      <c r="K30" s="5">
        <v>336.3</v>
      </c>
      <c r="L30" s="5">
        <v>1356</v>
      </c>
      <c r="M30" s="5">
        <v>0</v>
      </c>
      <c r="N30" s="26">
        <v>44.55</v>
      </c>
    </row>
    <row r="31" spans="1:29" ht="15" thickBot="1" x14ac:dyDescent="0.25">
      <c r="A31" s="6">
        <v>6</v>
      </c>
      <c r="B31" s="7">
        <v>1.6650000000000002E-5</v>
      </c>
      <c r="C31" s="8">
        <v>200</v>
      </c>
      <c r="D31" s="8">
        <v>12008823</v>
      </c>
      <c r="E31" s="7">
        <v>39220</v>
      </c>
      <c r="F31" s="7">
        <v>0.84140000000000004</v>
      </c>
      <c r="G31" s="7">
        <v>1.022</v>
      </c>
      <c r="H31" s="7">
        <v>1.002</v>
      </c>
      <c r="I31" s="7">
        <v>1.6649999999999999E-7</v>
      </c>
      <c r="J31" s="7">
        <v>3.0259999999999998E-4</v>
      </c>
      <c r="K31" s="7">
        <v>336.3</v>
      </c>
      <c r="L31" s="7">
        <v>1356</v>
      </c>
      <c r="M31" s="7">
        <v>0</v>
      </c>
      <c r="N31" s="27">
        <v>44.46</v>
      </c>
    </row>
    <row r="33" spans="1:14" ht="15" thickBot="1" x14ac:dyDescent="0.25">
      <c r="A33" t="s">
        <v>161</v>
      </c>
    </row>
    <row r="34" spans="1:14" x14ac:dyDescent="0.2">
      <c r="A34" s="16" t="s">
        <v>130</v>
      </c>
      <c r="B34" s="17" t="s">
        <v>131</v>
      </c>
      <c r="C34" s="17" t="s">
        <v>132</v>
      </c>
      <c r="D34" s="17" t="s">
        <v>133</v>
      </c>
      <c r="E34" s="17" t="s">
        <v>134</v>
      </c>
      <c r="F34" s="17" t="s">
        <v>135</v>
      </c>
      <c r="G34" s="17" t="s">
        <v>136</v>
      </c>
      <c r="H34" s="17" t="s">
        <v>156</v>
      </c>
      <c r="I34" s="17" t="s">
        <v>157</v>
      </c>
      <c r="J34" s="17" t="s">
        <v>138</v>
      </c>
      <c r="K34" s="17" t="s">
        <v>149</v>
      </c>
      <c r="L34" s="17" t="s">
        <v>148</v>
      </c>
      <c r="M34" s="17" t="s">
        <v>147</v>
      </c>
      <c r="N34" s="18" t="s">
        <v>146</v>
      </c>
    </row>
    <row r="35" spans="1:14" x14ac:dyDescent="0.2">
      <c r="A35" s="2">
        <v>0</v>
      </c>
      <c r="B35" s="5">
        <v>0.94299999999999995</v>
      </c>
      <c r="C35" s="3">
        <v>1886</v>
      </c>
      <c r="D35" s="3">
        <v>2000</v>
      </c>
      <c r="E35" s="5">
        <v>137700</v>
      </c>
      <c r="F35" s="5">
        <v>118.2</v>
      </c>
      <c r="G35" s="5">
        <v>1741</v>
      </c>
      <c r="H35" s="5">
        <v>12.94</v>
      </c>
      <c r="I35" s="5">
        <v>0.34100000000000003</v>
      </c>
      <c r="J35" s="5">
        <v>1.5100000000000001E-3</v>
      </c>
      <c r="K35" s="5">
        <v>336.3</v>
      </c>
      <c r="L35" s="5">
        <v>1356</v>
      </c>
      <c r="M35" s="5">
        <v>0</v>
      </c>
      <c r="N35" s="26">
        <v>3441</v>
      </c>
    </row>
    <row r="36" spans="1:14" x14ac:dyDescent="0.2">
      <c r="A36" s="2">
        <v>0.5</v>
      </c>
      <c r="B36" s="5">
        <v>0.88349999999999995</v>
      </c>
      <c r="C36" s="3">
        <v>1767</v>
      </c>
      <c r="D36" s="3">
        <v>2000</v>
      </c>
      <c r="E36" s="5">
        <v>134200</v>
      </c>
      <c r="F36" s="5">
        <v>116</v>
      </c>
      <c r="G36" s="5">
        <v>1679</v>
      </c>
      <c r="H36" s="5">
        <v>12.69</v>
      </c>
      <c r="I36" s="5">
        <v>0.32850000000000001</v>
      </c>
      <c r="J36" s="5">
        <v>1.7899999999999999E-3</v>
      </c>
      <c r="K36" s="5">
        <v>336.6</v>
      </c>
      <c r="L36" s="5">
        <v>1358</v>
      </c>
      <c r="M36" s="5">
        <v>0</v>
      </c>
      <c r="N36" s="26">
        <v>3318</v>
      </c>
    </row>
    <row r="37" spans="1:14" x14ac:dyDescent="0.2">
      <c r="A37" s="2">
        <v>1</v>
      </c>
      <c r="B37" s="5">
        <v>0.76200000000000001</v>
      </c>
      <c r="C37" s="3">
        <v>1524</v>
      </c>
      <c r="D37" s="3">
        <v>2000</v>
      </c>
      <c r="E37" s="5">
        <v>125300</v>
      </c>
      <c r="F37" s="5">
        <v>106.5</v>
      </c>
      <c r="G37" s="5">
        <v>1525</v>
      </c>
      <c r="H37" s="5">
        <v>11.65</v>
      </c>
      <c r="I37" s="5">
        <v>0.29749999999999999</v>
      </c>
      <c r="J37" s="5">
        <v>1.913E-3</v>
      </c>
      <c r="K37" s="5">
        <v>336</v>
      </c>
      <c r="L37" s="5">
        <v>1355</v>
      </c>
      <c r="M37" s="5">
        <v>0</v>
      </c>
      <c r="N37" s="26">
        <v>3015</v>
      </c>
    </row>
    <row r="38" spans="1:14" x14ac:dyDescent="0.2">
      <c r="A38" s="2">
        <v>1.5</v>
      </c>
      <c r="B38" s="5">
        <v>0.55449999999999999</v>
      </c>
      <c r="C38" s="3">
        <v>1109</v>
      </c>
      <c r="D38" s="3">
        <v>2000</v>
      </c>
      <c r="E38" s="5">
        <v>106100</v>
      </c>
      <c r="F38" s="5">
        <v>87.48</v>
      </c>
      <c r="G38" s="5">
        <v>1190</v>
      </c>
      <c r="H38" s="5">
        <v>9.5760000000000005</v>
      </c>
      <c r="I38" s="5">
        <v>0.23</v>
      </c>
      <c r="J38" s="5">
        <v>1.5070000000000001E-3</v>
      </c>
      <c r="K38" s="5">
        <v>336.3</v>
      </c>
      <c r="L38" s="5">
        <v>1356</v>
      </c>
      <c r="M38" s="5">
        <v>0</v>
      </c>
      <c r="N38" s="26">
        <v>2352</v>
      </c>
    </row>
    <row r="39" spans="1:14" x14ac:dyDescent="0.2">
      <c r="A39" s="2">
        <v>2</v>
      </c>
      <c r="B39" s="5">
        <v>0.35149999999999998</v>
      </c>
      <c r="C39" s="3">
        <v>703</v>
      </c>
      <c r="D39" s="3">
        <v>2000</v>
      </c>
      <c r="E39" s="5">
        <v>84330</v>
      </c>
      <c r="F39" s="5">
        <v>64.86</v>
      </c>
      <c r="G39" s="5">
        <v>807.3</v>
      </c>
      <c r="H39" s="5">
        <v>7.1360000000000001</v>
      </c>
      <c r="I39" s="5">
        <v>0.154</v>
      </c>
      <c r="J39" s="5">
        <v>1.3320000000000001E-3</v>
      </c>
      <c r="K39" s="5">
        <v>336.6</v>
      </c>
      <c r="L39" s="5">
        <v>1357</v>
      </c>
      <c r="M39" s="5">
        <v>0</v>
      </c>
      <c r="N39" s="26">
        <v>1599</v>
      </c>
    </row>
    <row r="40" spans="1:14" x14ac:dyDescent="0.2">
      <c r="A40" s="2">
        <v>2.5</v>
      </c>
      <c r="B40" s="5">
        <v>0.17349999999999999</v>
      </c>
      <c r="C40" s="3">
        <v>347</v>
      </c>
      <c r="D40" s="3">
        <v>2000</v>
      </c>
      <c r="E40" s="5">
        <v>63400</v>
      </c>
      <c r="F40" s="5">
        <v>40.549999999999997</v>
      </c>
      <c r="G40" s="5">
        <v>436.9</v>
      </c>
      <c r="H40" s="5">
        <v>4.5579999999999998</v>
      </c>
      <c r="I40" s="5">
        <v>8.0500000000000002E-2</v>
      </c>
      <c r="J40" s="5">
        <v>1.4040000000000001E-3</v>
      </c>
      <c r="K40" s="5">
        <v>337.1</v>
      </c>
      <c r="L40" s="5">
        <v>1359</v>
      </c>
      <c r="M40" s="5">
        <v>0</v>
      </c>
      <c r="N40" s="26">
        <v>875.1</v>
      </c>
    </row>
    <row r="41" spans="1:14" x14ac:dyDescent="0.2">
      <c r="A41" s="2">
        <v>3</v>
      </c>
      <c r="B41" s="5">
        <v>5.8819999999999997E-2</v>
      </c>
      <c r="C41" s="3">
        <v>200</v>
      </c>
      <c r="D41" s="3">
        <v>3400</v>
      </c>
      <c r="E41" s="5">
        <v>49390</v>
      </c>
      <c r="F41" s="5">
        <v>22.26</v>
      </c>
      <c r="G41" s="5">
        <v>187.7</v>
      </c>
      <c r="H41" s="5">
        <v>2.7029999999999998</v>
      </c>
      <c r="I41" s="5">
        <v>3.3239999999999999E-2</v>
      </c>
      <c r="J41" s="5">
        <v>6.0999999999999997E-4</v>
      </c>
      <c r="K41" s="5">
        <v>336.7</v>
      </c>
      <c r="L41" s="5">
        <v>1358</v>
      </c>
      <c r="M41" s="5">
        <v>0</v>
      </c>
      <c r="N41" s="26">
        <v>393.4</v>
      </c>
    </row>
    <row r="42" spans="1:14" x14ac:dyDescent="0.2">
      <c r="A42" s="2">
        <v>3.5</v>
      </c>
      <c r="B42" s="5">
        <v>1.7909999999999999E-2</v>
      </c>
      <c r="C42" s="3">
        <v>200</v>
      </c>
      <c r="D42" s="3">
        <v>11169</v>
      </c>
      <c r="E42" s="5">
        <v>42150</v>
      </c>
      <c r="F42" s="5">
        <v>11.05</v>
      </c>
      <c r="G42" s="5">
        <v>57.21</v>
      </c>
      <c r="H42" s="5">
        <v>1.643</v>
      </c>
      <c r="I42" s="5">
        <v>8.9529999999999992E-3</v>
      </c>
      <c r="J42" s="5">
        <v>6.4199999999999999E-4</v>
      </c>
      <c r="K42" s="5">
        <v>336.4</v>
      </c>
      <c r="L42" s="5">
        <v>1357</v>
      </c>
      <c r="M42" s="5">
        <v>0</v>
      </c>
      <c r="N42" s="26">
        <v>145.1</v>
      </c>
    </row>
    <row r="43" spans="1:14" x14ac:dyDescent="0.2">
      <c r="A43" s="2">
        <v>4</v>
      </c>
      <c r="B43" s="5">
        <v>4.6389999999999999E-3</v>
      </c>
      <c r="C43" s="3">
        <v>200</v>
      </c>
      <c r="D43" s="3">
        <v>43112</v>
      </c>
      <c r="E43" s="5">
        <v>39940</v>
      </c>
      <c r="F43" s="5">
        <v>5.8310000000000004</v>
      </c>
      <c r="G43" s="5">
        <v>15.69</v>
      </c>
      <c r="H43" s="5">
        <v>1.23</v>
      </c>
      <c r="I43" s="5">
        <v>2.0409999999999998E-3</v>
      </c>
      <c r="J43" s="5">
        <v>5.3050000000000005E-4</v>
      </c>
      <c r="K43" s="5">
        <v>336.3</v>
      </c>
      <c r="L43" s="5">
        <v>1356</v>
      </c>
      <c r="M43" s="5">
        <v>0</v>
      </c>
      <c r="N43" s="26">
        <v>69.31</v>
      </c>
    </row>
    <row r="44" spans="1:14" x14ac:dyDescent="0.2">
      <c r="A44" s="2">
        <v>4.5</v>
      </c>
      <c r="B44" s="5">
        <v>7.6550000000000001E-4</v>
      </c>
      <c r="C44" s="3">
        <v>200</v>
      </c>
      <c r="D44" s="3">
        <v>261269</v>
      </c>
      <c r="E44" s="5">
        <v>39400</v>
      </c>
      <c r="F44" s="5">
        <v>3.3410000000000002</v>
      </c>
      <c r="G44" s="5">
        <v>4.6820000000000004</v>
      </c>
      <c r="H44" s="5">
        <v>1.08</v>
      </c>
      <c r="I44" s="5">
        <v>4.44E-4</v>
      </c>
      <c r="J44" s="5">
        <v>4.1599999999999997E-4</v>
      </c>
      <c r="K44" s="5">
        <v>336.4</v>
      </c>
      <c r="L44" s="5">
        <v>1357</v>
      </c>
      <c r="M44" s="5">
        <v>0</v>
      </c>
      <c r="N44" s="26">
        <v>50.4</v>
      </c>
    </row>
    <row r="45" spans="1:14" x14ac:dyDescent="0.2">
      <c r="A45" s="2">
        <v>5</v>
      </c>
      <c r="B45" s="5">
        <v>1.526E-4</v>
      </c>
      <c r="C45" s="3">
        <v>200</v>
      </c>
      <c r="D45" s="3">
        <v>1310537</v>
      </c>
      <c r="E45" s="5">
        <v>39250</v>
      </c>
      <c r="F45" s="5">
        <v>2.0299999999999998</v>
      </c>
      <c r="G45" s="5">
        <v>1.5820000000000001</v>
      </c>
      <c r="H45" s="5">
        <v>1.0249999999999999</v>
      </c>
      <c r="I45" s="5">
        <v>3.892E-5</v>
      </c>
      <c r="J45" s="5">
        <v>3.6630000000000001E-4</v>
      </c>
      <c r="K45" s="5">
        <v>336.3</v>
      </c>
      <c r="L45" s="5">
        <v>1356</v>
      </c>
      <c r="M45" s="5">
        <v>0</v>
      </c>
      <c r="N45" s="26">
        <v>45.23</v>
      </c>
    </row>
    <row r="46" spans="1:14" x14ac:dyDescent="0.2">
      <c r="A46" s="2">
        <v>5.5</v>
      </c>
      <c r="B46" s="5">
        <v>2.7690000000000001E-5</v>
      </c>
      <c r="C46" s="3">
        <v>200</v>
      </c>
      <c r="D46" s="3">
        <v>7223932</v>
      </c>
      <c r="E46" s="5">
        <v>39230</v>
      </c>
      <c r="F46" s="5">
        <v>1.3</v>
      </c>
      <c r="G46" s="5">
        <v>1.1020000000000001</v>
      </c>
      <c r="H46" s="5">
        <v>1.008</v>
      </c>
      <c r="I46" s="5">
        <v>2.215E-6</v>
      </c>
      <c r="J46" s="5">
        <v>3.0190000000000002E-4</v>
      </c>
      <c r="K46" s="5">
        <v>336.3</v>
      </c>
      <c r="L46" s="5">
        <v>1356</v>
      </c>
      <c r="M46" s="5">
        <v>0</v>
      </c>
      <c r="N46" s="26">
        <v>44.55</v>
      </c>
    </row>
    <row r="47" spans="1:14" ht="15" thickBot="1" x14ac:dyDescent="0.25">
      <c r="A47" s="6">
        <v>6</v>
      </c>
      <c r="B47" s="7">
        <v>2.74E-6</v>
      </c>
      <c r="C47" s="8">
        <v>137</v>
      </c>
      <c r="D47" s="8">
        <v>50000000</v>
      </c>
      <c r="E47" s="7">
        <v>39220</v>
      </c>
      <c r="F47" s="7">
        <v>0.84160000000000001</v>
      </c>
      <c r="G47" s="7">
        <v>1.022</v>
      </c>
      <c r="H47" s="7">
        <v>1.002</v>
      </c>
      <c r="I47" s="7">
        <v>1.6E-7</v>
      </c>
      <c r="J47" s="7">
        <v>2.0129999999999999E-4</v>
      </c>
      <c r="K47" s="7">
        <v>336.3</v>
      </c>
      <c r="L47" s="7">
        <v>1356</v>
      </c>
      <c r="M47" s="7">
        <v>0</v>
      </c>
      <c r="N47" s="27">
        <v>44.46</v>
      </c>
    </row>
    <row r="49" spans="1:29" ht="15" thickBot="1" x14ac:dyDescent="0.25">
      <c r="A49" t="s">
        <v>162</v>
      </c>
      <c r="P49" t="s">
        <v>180</v>
      </c>
    </row>
    <row r="50" spans="1:29" x14ac:dyDescent="0.2">
      <c r="A50" s="16" t="s">
        <v>130</v>
      </c>
      <c r="B50" s="17" t="s">
        <v>131</v>
      </c>
      <c r="C50" s="17" t="s">
        <v>132</v>
      </c>
      <c r="D50" s="17" t="s">
        <v>133</v>
      </c>
      <c r="E50" s="17" t="s">
        <v>134</v>
      </c>
      <c r="F50" s="17" t="s">
        <v>135</v>
      </c>
      <c r="G50" s="17" t="s">
        <v>136</v>
      </c>
      <c r="H50" s="17" t="s">
        <v>156</v>
      </c>
      <c r="I50" s="17" t="s">
        <v>157</v>
      </c>
      <c r="J50" s="17" t="s">
        <v>138</v>
      </c>
      <c r="K50" s="17" t="s">
        <v>149</v>
      </c>
      <c r="L50" s="17" t="s">
        <v>148</v>
      </c>
      <c r="M50" s="17" t="s">
        <v>147</v>
      </c>
      <c r="N50" s="18" t="s">
        <v>146</v>
      </c>
      <c r="P50" s="16" t="s">
        <v>130</v>
      </c>
      <c r="Q50" s="17" t="s">
        <v>131</v>
      </c>
      <c r="R50" s="17" t="s">
        <v>132</v>
      </c>
      <c r="S50" s="17" t="s">
        <v>133</v>
      </c>
      <c r="T50" s="17" t="s">
        <v>134</v>
      </c>
      <c r="U50" s="17" t="s">
        <v>135</v>
      </c>
      <c r="V50" s="17" t="s">
        <v>136</v>
      </c>
      <c r="W50" s="17" t="s">
        <v>156</v>
      </c>
      <c r="X50" s="17" t="s">
        <v>157</v>
      </c>
      <c r="Y50" s="17" t="s">
        <v>138</v>
      </c>
      <c r="Z50" s="17" t="s">
        <v>149</v>
      </c>
      <c r="AA50" s="17" t="s">
        <v>148</v>
      </c>
      <c r="AB50" s="17" t="s">
        <v>147</v>
      </c>
      <c r="AC50" s="18" t="s">
        <v>146</v>
      </c>
    </row>
    <row r="51" spans="1:29" x14ac:dyDescent="0.2">
      <c r="A51" s="2">
        <v>0</v>
      </c>
      <c r="B51" s="5">
        <v>0.9425</v>
      </c>
      <c r="C51" s="3">
        <v>1885</v>
      </c>
      <c r="D51" s="3">
        <v>2000</v>
      </c>
      <c r="E51" s="5">
        <v>221400</v>
      </c>
      <c r="F51" s="5">
        <v>196.8</v>
      </c>
      <c r="G51" s="5">
        <v>3189</v>
      </c>
      <c r="H51" s="5">
        <v>22.05</v>
      </c>
      <c r="I51" s="5">
        <v>0.63700000000000001</v>
      </c>
      <c r="J51" s="5">
        <v>1.3749999999999999E-3</v>
      </c>
      <c r="K51" s="5">
        <v>336.3</v>
      </c>
      <c r="L51" s="5">
        <v>1356</v>
      </c>
      <c r="M51" s="5">
        <v>0</v>
      </c>
      <c r="N51" s="26">
        <v>6327</v>
      </c>
      <c r="P51" s="2">
        <v>0</v>
      </c>
      <c r="Q51" s="5">
        <v>0.9385</v>
      </c>
      <c r="R51" s="3">
        <v>1877</v>
      </c>
      <c r="S51" s="3">
        <v>2000</v>
      </c>
      <c r="T51" s="5">
        <v>322800</v>
      </c>
      <c r="U51" s="5">
        <v>78930</v>
      </c>
      <c r="V51" s="5">
        <v>4939</v>
      </c>
      <c r="W51" s="5">
        <v>4939</v>
      </c>
      <c r="X51" s="5">
        <v>0.99750000000000005</v>
      </c>
      <c r="Y51" s="5">
        <v>2.2669999999999999E-3</v>
      </c>
      <c r="Z51" s="5">
        <v>336.3</v>
      </c>
      <c r="AA51" s="5">
        <v>1356</v>
      </c>
      <c r="AB51" s="5">
        <v>0</v>
      </c>
      <c r="AC51" s="26">
        <v>9821</v>
      </c>
    </row>
    <row r="52" spans="1:29" x14ac:dyDescent="0.2">
      <c r="A52" s="2">
        <v>0.5</v>
      </c>
      <c r="B52" s="5">
        <v>0.872</v>
      </c>
      <c r="C52" s="3">
        <v>1744</v>
      </c>
      <c r="D52" s="3">
        <v>2000</v>
      </c>
      <c r="E52" s="5">
        <v>211400</v>
      </c>
      <c r="F52" s="5">
        <v>188.9</v>
      </c>
      <c r="G52" s="5">
        <v>3015</v>
      </c>
      <c r="H52" s="5">
        <v>21.14</v>
      </c>
      <c r="I52" s="5">
        <v>0.60199999999999998</v>
      </c>
      <c r="J52" s="5">
        <v>1.637E-3</v>
      </c>
      <c r="K52" s="5">
        <v>336.6</v>
      </c>
      <c r="L52" s="5">
        <v>1358</v>
      </c>
      <c r="M52" s="5">
        <v>0</v>
      </c>
      <c r="N52" s="26">
        <v>5981</v>
      </c>
      <c r="P52" s="2">
        <v>0.5</v>
      </c>
      <c r="Q52" s="5">
        <v>0.86099999999999999</v>
      </c>
      <c r="R52" s="3">
        <v>1722</v>
      </c>
      <c r="S52" s="3">
        <v>2000</v>
      </c>
      <c r="T52" s="5">
        <v>320500</v>
      </c>
      <c r="U52" s="5">
        <v>78300</v>
      </c>
      <c r="V52" s="5">
        <v>4900</v>
      </c>
      <c r="W52" s="5">
        <v>4900</v>
      </c>
      <c r="X52" s="5">
        <v>0.98950000000000005</v>
      </c>
      <c r="Y52" s="5">
        <v>2.2269999999999998E-3</v>
      </c>
      <c r="Z52" s="5">
        <v>336.6</v>
      </c>
      <c r="AA52" s="5">
        <v>1358</v>
      </c>
      <c r="AB52" s="5">
        <v>0</v>
      </c>
      <c r="AC52" s="26">
        <v>9743</v>
      </c>
    </row>
    <row r="53" spans="1:29" x14ac:dyDescent="0.2">
      <c r="A53" s="2">
        <v>1</v>
      </c>
      <c r="B53" s="5">
        <v>0.74399999999999999</v>
      </c>
      <c r="C53" s="3">
        <v>1488</v>
      </c>
      <c r="D53" s="3">
        <v>2000</v>
      </c>
      <c r="E53" s="5">
        <v>197400</v>
      </c>
      <c r="F53" s="5">
        <v>175.3</v>
      </c>
      <c r="G53" s="5">
        <v>2772</v>
      </c>
      <c r="H53" s="5">
        <v>19.63</v>
      </c>
      <c r="I53" s="5">
        <v>0.55249999999999999</v>
      </c>
      <c r="J53" s="5">
        <v>1.993E-3</v>
      </c>
      <c r="K53" s="5">
        <v>336</v>
      </c>
      <c r="L53" s="5">
        <v>1355</v>
      </c>
      <c r="M53" s="5">
        <v>0</v>
      </c>
      <c r="N53" s="26">
        <v>5499</v>
      </c>
      <c r="P53" s="2">
        <v>1</v>
      </c>
      <c r="Q53" s="5">
        <v>0.71299999999999997</v>
      </c>
      <c r="R53" s="3">
        <v>1426</v>
      </c>
      <c r="S53" s="3">
        <v>2000</v>
      </c>
      <c r="T53" s="5">
        <v>314200</v>
      </c>
      <c r="U53" s="5">
        <v>76580</v>
      </c>
      <c r="V53" s="5">
        <v>4792</v>
      </c>
      <c r="W53" s="5">
        <v>4792</v>
      </c>
      <c r="X53" s="5">
        <v>0.96750000000000003</v>
      </c>
      <c r="Y53" s="5">
        <v>2.2109999999999999E-3</v>
      </c>
      <c r="Z53" s="5">
        <v>336</v>
      </c>
      <c r="AA53" s="5">
        <v>1355</v>
      </c>
      <c r="AB53" s="5">
        <v>0</v>
      </c>
      <c r="AC53" s="26">
        <v>9529</v>
      </c>
    </row>
    <row r="54" spans="1:29" x14ac:dyDescent="0.2">
      <c r="A54" s="2">
        <v>1.5</v>
      </c>
      <c r="B54" s="5">
        <v>0.52049999999999996</v>
      </c>
      <c r="C54" s="3">
        <v>1041</v>
      </c>
      <c r="D54" s="3">
        <v>2000</v>
      </c>
      <c r="E54" s="5">
        <v>162900</v>
      </c>
      <c r="F54" s="5">
        <v>142.6</v>
      </c>
      <c r="G54" s="5">
        <v>2173</v>
      </c>
      <c r="H54" s="5">
        <v>15.97</v>
      </c>
      <c r="I54" s="5">
        <v>0.43099999999999999</v>
      </c>
      <c r="J54" s="5">
        <v>1.915E-3</v>
      </c>
      <c r="K54" s="5">
        <v>336.3</v>
      </c>
      <c r="L54" s="5">
        <v>1356</v>
      </c>
      <c r="M54" s="5">
        <v>0</v>
      </c>
      <c r="N54" s="26">
        <v>4310</v>
      </c>
      <c r="P54" s="2">
        <v>1.5</v>
      </c>
      <c r="Q54" s="5">
        <v>0.4965</v>
      </c>
      <c r="R54" s="3">
        <v>993</v>
      </c>
      <c r="S54" s="3">
        <v>2000</v>
      </c>
      <c r="T54" s="5">
        <v>298900</v>
      </c>
      <c r="U54" s="5">
        <v>72320</v>
      </c>
      <c r="V54" s="5">
        <v>4526</v>
      </c>
      <c r="W54" s="5">
        <v>4526</v>
      </c>
      <c r="X54" s="5">
        <v>0.91300000000000003</v>
      </c>
      <c r="Y54" s="5">
        <v>2.0460000000000001E-3</v>
      </c>
      <c r="Z54" s="5">
        <v>336.3</v>
      </c>
      <c r="AA54" s="5">
        <v>1356</v>
      </c>
      <c r="AB54" s="5">
        <v>0</v>
      </c>
      <c r="AC54" s="26">
        <v>8998</v>
      </c>
    </row>
    <row r="55" spans="1:29" x14ac:dyDescent="0.2">
      <c r="A55" s="2">
        <v>2</v>
      </c>
      <c r="B55" s="5">
        <v>0.316</v>
      </c>
      <c r="C55" s="3">
        <v>632</v>
      </c>
      <c r="D55" s="3">
        <v>2000</v>
      </c>
      <c r="E55" s="5">
        <v>119200</v>
      </c>
      <c r="F55" s="5">
        <v>98.08</v>
      </c>
      <c r="G55" s="5">
        <v>1412</v>
      </c>
      <c r="H55" s="5">
        <v>11</v>
      </c>
      <c r="I55" s="5">
        <v>0.27700000000000002</v>
      </c>
      <c r="J55" s="5">
        <v>1.5269999999999999E-3</v>
      </c>
      <c r="K55" s="5">
        <v>336.6</v>
      </c>
      <c r="L55" s="5">
        <v>1357</v>
      </c>
      <c r="M55" s="5">
        <v>0</v>
      </c>
      <c r="N55" s="26">
        <v>2802</v>
      </c>
      <c r="P55" s="2">
        <v>2</v>
      </c>
      <c r="Q55" s="5">
        <v>0.28749999999999998</v>
      </c>
      <c r="R55" s="3">
        <v>575</v>
      </c>
      <c r="S55" s="3">
        <v>2000</v>
      </c>
      <c r="T55" s="5">
        <v>265700</v>
      </c>
      <c r="U55" s="5">
        <v>63110</v>
      </c>
      <c r="V55" s="5">
        <v>3950</v>
      </c>
      <c r="W55" s="5">
        <v>3950</v>
      </c>
      <c r="X55" s="5">
        <v>0.79549999999999998</v>
      </c>
      <c r="Y55" s="5">
        <v>1.7719999999999999E-3</v>
      </c>
      <c r="Z55" s="5">
        <v>336.6</v>
      </c>
      <c r="AA55" s="5">
        <v>1357</v>
      </c>
      <c r="AB55" s="5">
        <v>0</v>
      </c>
      <c r="AC55" s="26">
        <v>7852</v>
      </c>
    </row>
    <row r="56" spans="1:29" x14ac:dyDescent="0.2">
      <c r="A56" s="2">
        <v>2.5</v>
      </c>
      <c r="B56" s="5">
        <v>0.13700000000000001</v>
      </c>
      <c r="C56" s="3">
        <v>274</v>
      </c>
      <c r="D56" s="3">
        <v>2000</v>
      </c>
      <c r="E56" s="5">
        <v>85620</v>
      </c>
      <c r="F56" s="5">
        <v>61.64</v>
      </c>
      <c r="G56" s="5">
        <v>821.9</v>
      </c>
      <c r="H56" s="5">
        <v>7.01</v>
      </c>
      <c r="I56" s="5">
        <v>0.159</v>
      </c>
      <c r="J56" s="5">
        <v>8.4449999999999998E-4</v>
      </c>
      <c r="K56" s="5">
        <v>337.1</v>
      </c>
      <c r="L56" s="5">
        <v>1359</v>
      </c>
      <c r="M56" s="5">
        <v>0</v>
      </c>
      <c r="N56" s="26">
        <v>1641</v>
      </c>
      <c r="P56" s="2">
        <v>2.5</v>
      </c>
      <c r="Q56" s="5">
        <v>0.1105</v>
      </c>
      <c r="R56" s="3">
        <v>221</v>
      </c>
      <c r="S56" s="3">
        <v>2000</v>
      </c>
      <c r="T56" s="5">
        <v>214700</v>
      </c>
      <c r="U56" s="5">
        <v>48970</v>
      </c>
      <c r="V56" s="5">
        <v>3065</v>
      </c>
      <c r="W56" s="5">
        <v>3065</v>
      </c>
      <c r="X56" s="5">
        <v>0.61550000000000005</v>
      </c>
      <c r="Y56" s="5">
        <v>1.3730000000000001E-3</v>
      </c>
      <c r="Z56" s="5">
        <v>337.1</v>
      </c>
      <c r="AA56" s="5">
        <v>1359</v>
      </c>
      <c r="AB56" s="5">
        <v>0</v>
      </c>
      <c r="AC56" s="26">
        <v>6094</v>
      </c>
    </row>
    <row r="57" spans="1:29" x14ac:dyDescent="0.2">
      <c r="A57" s="2">
        <v>3</v>
      </c>
      <c r="B57" s="5">
        <v>4.376E-2</v>
      </c>
      <c r="C57" s="3">
        <v>200</v>
      </c>
      <c r="D57" s="3">
        <v>4570</v>
      </c>
      <c r="E57" s="5">
        <v>56870</v>
      </c>
      <c r="F57" s="5">
        <v>29.43</v>
      </c>
      <c r="G57" s="5">
        <v>317.7</v>
      </c>
      <c r="H57" s="5">
        <v>3.5379999999999998</v>
      </c>
      <c r="I57" s="5">
        <v>5.9740000000000001E-2</v>
      </c>
      <c r="J57" s="5">
        <v>6.0499999999999996E-4</v>
      </c>
      <c r="K57" s="5">
        <v>336.5</v>
      </c>
      <c r="L57" s="5">
        <v>1357</v>
      </c>
      <c r="M57" s="5">
        <v>0</v>
      </c>
      <c r="N57" s="26">
        <v>652.20000000000005</v>
      </c>
      <c r="P57" s="2">
        <v>3</v>
      </c>
      <c r="Q57" s="5">
        <v>3.1210000000000002E-2</v>
      </c>
      <c r="R57" s="3">
        <v>200</v>
      </c>
      <c r="S57" s="3">
        <v>6408</v>
      </c>
      <c r="T57" s="5">
        <v>147900</v>
      </c>
      <c r="U57" s="5">
        <v>30410</v>
      </c>
      <c r="V57" s="5">
        <v>1904</v>
      </c>
      <c r="W57" s="5">
        <v>1904</v>
      </c>
      <c r="X57" s="5">
        <v>0.38030000000000003</v>
      </c>
      <c r="Y57" s="5">
        <v>9.7139999999999998E-4</v>
      </c>
      <c r="Z57" s="5">
        <v>336.6</v>
      </c>
      <c r="AA57" s="5">
        <v>1357</v>
      </c>
      <c r="AB57" s="5">
        <v>0</v>
      </c>
      <c r="AC57" s="26">
        <v>3792</v>
      </c>
    </row>
    <row r="58" spans="1:29" x14ac:dyDescent="0.2">
      <c r="A58" s="2">
        <v>3.5</v>
      </c>
      <c r="B58" s="5">
        <v>1.0880000000000001E-2</v>
      </c>
      <c r="C58" s="3">
        <v>200</v>
      </c>
      <c r="D58" s="3">
        <v>18383</v>
      </c>
      <c r="E58" s="5">
        <v>44300</v>
      </c>
      <c r="F58" s="5">
        <v>13.2</v>
      </c>
      <c r="G58" s="5">
        <v>94.62</v>
      </c>
      <c r="H58" s="5">
        <v>1.895</v>
      </c>
      <c r="I58" s="5">
        <v>1.6480000000000002E-2</v>
      </c>
      <c r="J58" s="5">
        <v>4.1389999999999998E-4</v>
      </c>
      <c r="K58" s="5">
        <v>336.4</v>
      </c>
      <c r="L58" s="5">
        <v>1357</v>
      </c>
      <c r="M58" s="5">
        <v>0</v>
      </c>
      <c r="N58" s="26">
        <v>219.2</v>
      </c>
      <c r="P58" s="2">
        <v>3.5</v>
      </c>
      <c r="Q58" s="5">
        <v>6.4929999999999996E-3</v>
      </c>
      <c r="R58" s="3">
        <v>200</v>
      </c>
      <c r="S58" s="3">
        <v>30803</v>
      </c>
      <c r="T58" s="5">
        <v>94820</v>
      </c>
      <c r="U58" s="5">
        <v>15610</v>
      </c>
      <c r="V58" s="5">
        <v>977.7</v>
      </c>
      <c r="W58" s="5">
        <v>977.7</v>
      </c>
      <c r="X58" s="5">
        <v>0.1938</v>
      </c>
      <c r="Y58" s="5">
        <v>5.6179999999999999E-4</v>
      </c>
      <c r="Z58" s="5">
        <v>336.4</v>
      </c>
      <c r="AA58" s="5">
        <v>1357</v>
      </c>
      <c r="AB58" s="5">
        <v>0</v>
      </c>
      <c r="AC58" s="26">
        <v>1961</v>
      </c>
    </row>
    <row r="59" spans="1:29" x14ac:dyDescent="0.2">
      <c r="A59" s="2">
        <v>4</v>
      </c>
      <c r="B59" s="5">
        <v>1.885E-3</v>
      </c>
      <c r="C59" s="3">
        <v>200</v>
      </c>
      <c r="D59" s="3">
        <v>106082</v>
      </c>
      <c r="E59" s="5">
        <v>40430</v>
      </c>
      <c r="F59" s="5">
        <v>6.3070000000000004</v>
      </c>
      <c r="G59" s="5">
        <v>24.08</v>
      </c>
      <c r="H59" s="5">
        <v>1.2869999999999999</v>
      </c>
      <c r="I59" s="5">
        <v>3.6949999999999999E-3</v>
      </c>
      <c r="J59" s="5">
        <v>2.6380000000000002E-4</v>
      </c>
      <c r="K59" s="5">
        <v>336.3</v>
      </c>
      <c r="L59" s="5">
        <v>1356</v>
      </c>
      <c r="M59" s="5">
        <v>0</v>
      </c>
      <c r="N59" s="26">
        <v>85.9</v>
      </c>
      <c r="P59" s="2">
        <v>4</v>
      </c>
      <c r="Q59" s="5">
        <v>8.9559999999999998E-4</v>
      </c>
      <c r="R59" s="3">
        <v>200</v>
      </c>
      <c r="S59" s="3">
        <v>223302</v>
      </c>
      <c r="T59" s="5">
        <v>58980</v>
      </c>
      <c r="U59" s="5">
        <v>5584</v>
      </c>
      <c r="V59" s="5">
        <v>350.3</v>
      </c>
      <c r="W59" s="5">
        <v>350.3</v>
      </c>
      <c r="X59" s="5">
        <v>6.8360000000000004E-2</v>
      </c>
      <c r="Y59" s="5">
        <v>2.7060000000000002E-4</v>
      </c>
      <c r="Z59" s="5">
        <v>336.4</v>
      </c>
      <c r="AA59" s="5">
        <v>1357</v>
      </c>
      <c r="AB59" s="5">
        <v>0</v>
      </c>
      <c r="AC59" s="26">
        <v>725.4</v>
      </c>
    </row>
    <row r="60" spans="1:29" x14ac:dyDescent="0.2">
      <c r="A60" s="2">
        <v>4.5</v>
      </c>
      <c r="B60" s="5">
        <v>2.42E-4</v>
      </c>
      <c r="C60" s="3">
        <v>200</v>
      </c>
      <c r="D60" s="3">
        <v>826290</v>
      </c>
      <c r="E60" s="5">
        <v>39420</v>
      </c>
      <c r="F60" s="5">
        <v>3.371</v>
      </c>
      <c r="G60" s="5">
        <v>5.0839999999999996</v>
      </c>
      <c r="H60" s="5">
        <v>1.083</v>
      </c>
      <c r="I60" s="5">
        <v>5.2400000000000005E-4</v>
      </c>
      <c r="J60" s="5">
        <v>2.432E-4</v>
      </c>
      <c r="K60" s="5">
        <v>336.4</v>
      </c>
      <c r="L60" s="5">
        <v>1356</v>
      </c>
      <c r="M60" s="5">
        <v>0</v>
      </c>
      <c r="N60" s="26">
        <v>51.17</v>
      </c>
      <c r="P60" s="2">
        <v>4.5</v>
      </c>
      <c r="Q60" s="5">
        <v>7.127E-5</v>
      </c>
      <c r="R60" s="3">
        <v>200</v>
      </c>
      <c r="S60" s="3">
        <v>2806132</v>
      </c>
      <c r="T60" s="5">
        <v>44310</v>
      </c>
      <c r="U60" s="5">
        <v>1457</v>
      </c>
      <c r="V60" s="5">
        <v>91.8</v>
      </c>
      <c r="W60" s="5">
        <v>91.8</v>
      </c>
      <c r="X60" s="5">
        <v>1.7409999999999998E-2</v>
      </c>
      <c r="Y60" s="5">
        <v>1.673E-4</v>
      </c>
      <c r="Z60" s="5">
        <v>336.3</v>
      </c>
      <c r="AA60" s="5">
        <v>1356</v>
      </c>
      <c r="AB60" s="5">
        <v>0</v>
      </c>
      <c r="AC60" s="26">
        <v>219.7</v>
      </c>
    </row>
    <row r="61" spans="1:29" x14ac:dyDescent="0.2">
      <c r="A61" s="2">
        <v>5</v>
      </c>
      <c r="B61" s="5">
        <v>3.7049999999999999E-5</v>
      </c>
      <c r="C61" s="3">
        <v>200</v>
      </c>
      <c r="D61" s="3">
        <v>5398670</v>
      </c>
      <c r="E61" s="5">
        <v>39250</v>
      </c>
      <c r="F61" s="5">
        <v>2.0369999999999999</v>
      </c>
      <c r="G61" s="5">
        <v>1.671</v>
      </c>
      <c r="H61" s="5">
        <v>1.026</v>
      </c>
      <c r="I61" s="5">
        <v>5.6679999999999999E-5</v>
      </c>
      <c r="J61" s="5">
        <v>3.3599999999999998E-4</v>
      </c>
      <c r="K61" s="5">
        <v>336.3</v>
      </c>
      <c r="L61" s="5">
        <v>1356</v>
      </c>
      <c r="M61" s="5">
        <v>0</v>
      </c>
      <c r="N61" s="26">
        <v>45.4</v>
      </c>
      <c r="P61" s="2">
        <v>5</v>
      </c>
      <c r="Q61" s="5">
        <v>4.9590000000000003E-6</v>
      </c>
      <c r="R61" s="3">
        <v>200</v>
      </c>
      <c r="S61" s="3">
        <v>40331564</v>
      </c>
      <c r="T61" s="5">
        <v>40090</v>
      </c>
      <c r="U61" s="5">
        <v>260.39999999999998</v>
      </c>
      <c r="V61" s="5">
        <v>16.8</v>
      </c>
      <c r="W61" s="5">
        <v>16.8</v>
      </c>
      <c r="X61" s="5">
        <v>2.921E-3</v>
      </c>
      <c r="Y61" s="5">
        <v>1.1519999999999999E-4</v>
      </c>
      <c r="Z61" s="5">
        <v>336.3</v>
      </c>
      <c r="AA61" s="5">
        <v>1356</v>
      </c>
      <c r="AB61" s="5">
        <v>0</v>
      </c>
      <c r="AC61" s="26">
        <v>74.41</v>
      </c>
    </row>
    <row r="62" spans="1:29" x14ac:dyDescent="0.2">
      <c r="A62" s="2">
        <v>5.5</v>
      </c>
      <c r="B62" s="5">
        <v>4.0550000000000001E-6</v>
      </c>
      <c r="C62" s="3">
        <v>200</v>
      </c>
      <c r="D62" s="3">
        <v>49317723</v>
      </c>
      <c r="E62" s="5">
        <v>39230</v>
      </c>
      <c r="F62" s="5">
        <v>1.3009999999999999</v>
      </c>
      <c r="G62" s="5">
        <v>1.1100000000000001</v>
      </c>
      <c r="H62" s="5">
        <v>1.008</v>
      </c>
      <c r="I62" s="5">
        <v>3.873E-6</v>
      </c>
      <c r="J62" s="5">
        <v>2.5839999999999999E-4</v>
      </c>
      <c r="K62" s="5">
        <v>336.3</v>
      </c>
      <c r="L62" s="5">
        <v>1356</v>
      </c>
      <c r="M62" s="5">
        <v>0</v>
      </c>
      <c r="N62" s="26">
        <v>44.57</v>
      </c>
      <c r="P62" s="2">
        <v>5.5</v>
      </c>
      <c r="Q62" s="5">
        <v>1.8E-7</v>
      </c>
      <c r="R62" s="3">
        <v>9</v>
      </c>
      <c r="S62" s="3">
        <v>50000000</v>
      </c>
      <c r="T62" s="5">
        <v>39320</v>
      </c>
      <c r="U62" s="5">
        <v>37.380000000000003</v>
      </c>
      <c r="V62" s="5">
        <v>2.79</v>
      </c>
      <c r="W62" s="5">
        <v>2.79</v>
      </c>
      <c r="X62" s="5">
        <v>3.0800000000000001E-4</v>
      </c>
      <c r="Y62" s="5">
        <v>1.2999999999999999E-4</v>
      </c>
      <c r="Z62" s="5">
        <v>336.3</v>
      </c>
      <c r="AA62" s="5">
        <v>1356</v>
      </c>
      <c r="AB62" s="5">
        <v>0</v>
      </c>
      <c r="AC62" s="26">
        <v>47.72</v>
      </c>
    </row>
    <row r="63" spans="1:29" ht="15" thickBot="1" x14ac:dyDescent="0.25">
      <c r="A63" s="6">
        <v>6</v>
      </c>
      <c r="B63" s="7">
        <v>4.9999999999999998E-7</v>
      </c>
      <c r="C63" s="8">
        <v>25</v>
      </c>
      <c r="D63" s="8">
        <v>50000000</v>
      </c>
      <c r="E63" s="7">
        <v>39230</v>
      </c>
      <c r="F63" s="7">
        <v>0.84219999999999995</v>
      </c>
      <c r="G63" s="7">
        <v>1.022</v>
      </c>
      <c r="H63" s="7">
        <v>1.002</v>
      </c>
      <c r="I63" s="7">
        <v>1.9999999999999999E-7</v>
      </c>
      <c r="J63" s="7">
        <v>2.2570000000000001E-4</v>
      </c>
      <c r="K63" s="7">
        <v>336.3</v>
      </c>
      <c r="L63" s="7">
        <v>1356</v>
      </c>
      <c r="M63" s="7">
        <v>0</v>
      </c>
      <c r="N63" s="27">
        <v>44.46</v>
      </c>
      <c r="P63" s="6">
        <v>6</v>
      </c>
      <c r="Q63" s="7">
        <v>4.0000000000000001E-8</v>
      </c>
      <c r="R63" s="8">
        <v>2</v>
      </c>
      <c r="S63" s="8">
        <v>50000000</v>
      </c>
      <c r="T63" s="7">
        <v>39230</v>
      </c>
      <c r="U63" s="7">
        <v>11.06</v>
      </c>
      <c r="V63" s="7">
        <v>1.131</v>
      </c>
      <c r="W63" s="7">
        <v>1.131</v>
      </c>
      <c r="X63" s="7">
        <v>1.838E-5</v>
      </c>
      <c r="Y63" s="7">
        <v>1.083E-4</v>
      </c>
      <c r="Z63" s="7">
        <v>336.3</v>
      </c>
      <c r="AA63" s="7">
        <v>1356</v>
      </c>
      <c r="AB63" s="7">
        <v>0</v>
      </c>
      <c r="AC63" s="27">
        <v>44.65</v>
      </c>
    </row>
    <row r="65" spans="1:30" ht="15" thickBot="1" x14ac:dyDescent="0.25">
      <c r="A65" s="78" t="s">
        <v>163</v>
      </c>
      <c r="P65" t="s">
        <v>175</v>
      </c>
    </row>
    <row r="66" spans="1:30" x14ac:dyDescent="0.2">
      <c r="A66" s="16" t="s">
        <v>130</v>
      </c>
      <c r="B66" s="17" t="s">
        <v>131</v>
      </c>
      <c r="C66" s="17" t="s">
        <v>132</v>
      </c>
      <c r="D66" s="17" t="s">
        <v>133</v>
      </c>
      <c r="E66" s="17" t="s">
        <v>134</v>
      </c>
      <c r="F66" s="17" t="s">
        <v>135</v>
      </c>
      <c r="G66" s="17" t="s">
        <v>136</v>
      </c>
      <c r="H66" s="17" t="s">
        <v>156</v>
      </c>
      <c r="I66" s="17" t="s">
        <v>157</v>
      </c>
      <c r="J66" s="17" t="s">
        <v>138</v>
      </c>
      <c r="K66" s="17" t="s">
        <v>149</v>
      </c>
      <c r="L66" s="17" t="s">
        <v>148</v>
      </c>
      <c r="M66" s="17" t="s">
        <v>147</v>
      </c>
      <c r="N66" s="18" t="s">
        <v>146</v>
      </c>
      <c r="P66" s="16" t="s">
        <v>130</v>
      </c>
      <c r="Q66" s="17" t="s">
        <v>131</v>
      </c>
      <c r="R66" s="17" t="s">
        <v>132</v>
      </c>
      <c r="S66" s="17" t="s">
        <v>133</v>
      </c>
      <c r="T66" s="17" t="s">
        <v>134</v>
      </c>
      <c r="U66" s="17" t="s">
        <v>135</v>
      </c>
      <c r="V66" s="17" t="s">
        <v>136</v>
      </c>
      <c r="W66" s="17" t="s">
        <v>156</v>
      </c>
      <c r="X66" s="17" t="s">
        <v>157</v>
      </c>
      <c r="Y66" s="17" t="s">
        <v>138</v>
      </c>
      <c r="Z66" s="17" t="s">
        <v>149</v>
      </c>
      <c r="AA66" s="17" t="s">
        <v>148</v>
      </c>
      <c r="AB66" s="17" t="s">
        <v>147</v>
      </c>
      <c r="AC66" s="17" t="s">
        <v>179</v>
      </c>
      <c r="AD66" s="18" t="s">
        <v>146</v>
      </c>
    </row>
    <row r="67" spans="1:30" x14ac:dyDescent="0.2">
      <c r="A67" s="2">
        <v>0</v>
      </c>
      <c r="B67" s="5">
        <v>0.94299999999999995</v>
      </c>
      <c r="C67" s="3">
        <v>1886</v>
      </c>
      <c r="D67" s="3">
        <v>2000</v>
      </c>
      <c r="E67" s="5">
        <v>292000</v>
      </c>
      <c r="F67" s="5">
        <v>263.3</v>
      </c>
      <c r="G67" s="5">
        <v>4409</v>
      </c>
      <c r="H67" s="5">
        <v>29.77</v>
      </c>
      <c r="I67" s="5">
        <v>0.88749999999999996</v>
      </c>
      <c r="J67" s="5">
        <v>2.0899999999999998E-3</v>
      </c>
      <c r="K67" s="5">
        <v>336.3</v>
      </c>
      <c r="L67" s="5">
        <v>1356</v>
      </c>
      <c r="M67" s="5">
        <v>0</v>
      </c>
      <c r="N67" s="26">
        <v>8763</v>
      </c>
      <c r="P67" s="2">
        <v>0</v>
      </c>
      <c r="Q67" s="5">
        <v>0.93799999999999994</v>
      </c>
      <c r="R67" s="3">
        <v>1876</v>
      </c>
      <c r="S67" s="3">
        <v>2000</v>
      </c>
      <c r="T67" s="5">
        <v>13750000</v>
      </c>
      <c r="U67" s="5">
        <v>2703000</v>
      </c>
      <c r="V67" s="5">
        <v>159300</v>
      </c>
      <c r="W67" s="5">
        <v>159300</v>
      </c>
      <c r="X67" s="5">
        <v>0.98399999999999999</v>
      </c>
      <c r="Y67" s="5">
        <v>6.2019999999999999E-2</v>
      </c>
      <c r="Z67" s="5">
        <v>336.3</v>
      </c>
      <c r="AA67" s="5">
        <v>1356</v>
      </c>
      <c r="AB67" s="5">
        <v>0</v>
      </c>
      <c r="AC67" s="5">
        <v>0</v>
      </c>
      <c r="AD67" s="26">
        <v>472800</v>
      </c>
    </row>
    <row r="68" spans="1:30" x14ac:dyDescent="0.2">
      <c r="A68" s="2">
        <v>0.5</v>
      </c>
      <c r="B68" s="5">
        <v>0.86899999999999999</v>
      </c>
      <c r="C68" s="3">
        <v>1738</v>
      </c>
      <c r="D68" s="3">
        <v>2000</v>
      </c>
      <c r="E68" s="5">
        <v>281600</v>
      </c>
      <c r="F68" s="5">
        <v>254.1</v>
      </c>
      <c r="G68" s="5">
        <v>4228</v>
      </c>
      <c r="H68" s="5">
        <v>28.71</v>
      </c>
      <c r="I68" s="5">
        <v>0.85099999999999998</v>
      </c>
      <c r="J68" s="5">
        <v>2.4789999999999999E-3</v>
      </c>
      <c r="K68" s="5">
        <v>336.6</v>
      </c>
      <c r="L68" s="5">
        <v>1358</v>
      </c>
      <c r="M68" s="5">
        <v>0</v>
      </c>
      <c r="N68" s="26">
        <v>8401</v>
      </c>
      <c r="P68" s="2">
        <v>0.5</v>
      </c>
      <c r="Q68" s="5">
        <v>0.86250000000000004</v>
      </c>
      <c r="R68" s="3">
        <v>1725</v>
      </c>
      <c r="S68" s="3">
        <v>2000</v>
      </c>
      <c r="T68" s="5">
        <v>13470000</v>
      </c>
      <c r="U68" s="5">
        <v>2647000</v>
      </c>
      <c r="V68" s="5">
        <v>156000</v>
      </c>
      <c r="W68" s="5">
        <v>156000</v>
      </c>
      <c r="X68" s="5">
        <v>0.96350000000000002</v>
      </c>
      <c r="Y68" s="5">
        <v>6.0560000000000003E-2</v>
      </c>
      <c r="Z68" s="5">
        <v>336.6</v>
      </c>
      <c r="AA68" s="5">
        <v>1358</v>
      </c>
      <c r="AB68" s="5">
        <v>0</v>
      </c>
      <c r="AC68" s="5">
        <v>0</v>
      </c>
      <c r="AD68" s="26">
        <v>463100</v>
      </c>
    </row>
    <row r="69" spans="1:30" x14ac:dyDescent="0.2">
      <c r="A69" s="2">
        <v>1</v>
      </c>
      <c r="B69" s="5">
        <v>0.73699999999999999</v>
      </c>
      <c r="C69" s="3">
        <v>1474</v>
      </c>
      <c r="D69" s="3">
        <v>2000</v>
      </c>
      <c r="E69" s="5">
        <v>262000</v>
      </c>
      <c r="F69" s="5">
        <v>236.1</v>
      </c>
      <c r="G69" s="5">
        <v>3889</v>
      </c>
      <c r="H69" s="5">
        <v>26.7</v>
      </c>
      <c r="I69" s="5">
        <v>0.78149999999999997</v>
      </c>
      <c r="J69" s="5">
        <v>2.2889999999999998E-3</v>
      </c>
      <c r="K69" s="5">
        <v>336</v>
      </c>
      <c r="L69" s="5">
        <v>1355</v>
      </c>
      <c r="M69" s="5">
        <v>0</v>
      </c>
      <c r="N69" s="26">
        <v>7728</v>
      </c>
      <c r="P69" s="2">
        <v>1</v>
      </c>
      <c r="Q69" s="5">
        <v>0.71099999999999997</v>
      </c>
      <c r="R69" s="3">
        <v>1422</v>
      </c>
      <c r="S69" s="3">
        <v>2000</v>
      </c>
      <c r="T69" s="5">
        <v>12660000</v>
      </c>
      <c r="U69" s="5">
        <v>2488000</v>
      </c>
      <c r="V69" s="5">
        <v>146700</v>
      </c>
      <c r="W69" s="5">
        <v>146700</v>
      </c>
      <c r="X69" s="5">
        <v>0.90449999999999997</v>
      </c>
      <c r="Y69" s="5">
        <v>5.6550000000000003E-2</v>
      </c>
      <c r="Z69" s="5">
        <v>336</v>
      </c>
      <c r="AA69" s="5">
        <v>1355</v>
      </c>
      <c r="AB69" s="5">
        <v>0</v>
      </c>
      <c r="AC69" s="5">
        <v>0</v>
      </c>
      <c r="AD69" s="26">
        <v>435100</v>
      </c>
    </row>
    <row r="70" spans="1:30" x14ac:dyDescent="0.2">
      <c r="A70" s="2">
        <v>1.5</v>
      </c>
      <c r="B70" s="5">
        <v>0.51449999999999996</v>
      </c>
      <c r="C70" s="3">
        <v>1029</v>
      </c>
      <c r="D70" s="3">
        <v>2000</v>
      </c>
      <c r="E70" s="5">
        <v>221100</v>
      </c>
      <c r="F70" s="5">
        <v>197.5</v>
      </c>
      <c r="G70" s="5">
        <v>3179</v>
      </c>
      <c r="H70" s="5">
        <v>22.34</v>
      </c>
      <c r="I70" s="5">
        <v>0.63700000000000001</v>
      </c>
      <c r="J70" s="5">
        <v>1.933E-3</v>
      </c>
      <c r="K70" s="5">
        <v>336.3</v>
      </c>
      <c r="L70" s="5">
        <v>1356</v>
      </c>
      <c r="M70" s="5">
        <v>0</v>
      </c>
      <c r="N70" s="26">
        <v>6316</v>
      </c>
      <c r="P70" s="2">
        <v>1.5</v>
      </c>
      <c r="Q70" s="5">
        <v>0.48849999999999999</v>
      </c>
      <c r="R70" s="3">
        <v>977</v>
      </c>
      <c r="S70" s="3">
        <v>2000</v>
      </c>
      <c r="T70" s="5">
        <v>10950000</v>
      </c>
      <c r="U70" s="5">
        <v>2153000</v>
      </c>
      <c r="V70" s="5">
        <v>126900</v>
      </c>
      <c r="W70" s="5">
        <v>126900</v>
      </c>
      <c r="X70" s="5">
        <v>0.78049999999999997</v>
      </c>
      <c r="Y70" s="5">
        <v>4.9099999999999998E-2</v>
      </c>
      <c r="Z70" s="5">
        <v>336.3</v>
      </c>
      <c r="AA70" s="5">
        <v>1356</v>
      </c>
      <c r="AB70" s="5">
        <v>0</v>
      </c>
      <c r="AC70" s="5">
        <v>0</v>
      </c>
      <c r="AD70" s="26">
        <v>376300</v>
      </c>
    </row>
    <row r="71" spans="1:30" x14ac:dyDescent="0.2">
      <c r="A71" s="2">
        <v>2</v>
      </c>
      <c r="B71" s="5">
        <v>0.3075</v>
      </c>
      <c r="C71" s="3">
        <v>615</v>
      </c>
      <c r="D71" s="3">
        <v>2000</v>
      </c>
      <c r="E71" s="5">
        <v>168000</v>
      </c>
      <c r="F71" s="5">
        <v>144.1</v>
      </c>
      <c r="G71" s="5">
        <v>2256</v>
      </c>
      <c r="H71" s="5">
        <v>16.350000000000001</v>
      </c>
      <c r="I71" s="5">
        <v>0.44950000000000001</v>
      </c>
      <c r="J71" s="5">
        <v>1.261E-3</v>
      </c>
      <c r="K71" s="5">
        <v>336.6</v>
      </c>
      <c r="L71" s="5">
        <v>1357</v>
      </c>
      <c r="M71" s="5">
        <v>0</v>
      </c>
      <c r="N71" s="26">
        <v>4484</v>
      </c>
      <c r="P71" s="2">
        <v>2</v>
      </c>
      <c r="Q71" s="5">
        <v>0.27850000000000003</v>
      </c>
      <c r="R71" s="3">
        <v>557</v>
      </c>
      <c r="S71" s="3">
        <v>2000</v>
      </c>
      <c r="T71" s="5">
        <v>8542000</v>
      </c>
      <c r="U71" s="5">
        <v>1680000</v>
      </c>
      <c r="V71" s="5">
        <v>99080</v>
      </c>
      <c r="W71" s="5">
        <v>99080</v>
      </c>
      <c r="X71" s="5">
        <v>0.60650000000000004</v>
      </c>
      <c r="Y71" s="5">
        <v>3.7859999999999998E-2</v>
      </c>
      <c r="Z71" s="5">
        <v>336.6</v>
      </c>
      <c r="AA71" s="5">
        <v>1357</v>
      </c>
      <c r="AB71" s="5">
        <v>0</v>
      </c>
      <c r="AC71" s="5">
        <v>0</v>
      </c>
      <c r="AD71" s="26">
        <v>293200</v>
      </c>
    </row>
    <row r="72" spans="1:30" ht="15" thickBot="1" x14ac:dyDescent="0.25">
      <c r="A72" s="2">
        <v>2.5</v>
      </c>
      <c r="B72" s="5">
        <v>0.1265</v>
      </c>
      <c r="C72" s="3">
        <v>253</v>
      </c>
      <c r="D72" s="3">
        <v>2000</v>
      </c>
      <c r="E72" s="5">
        <v>110600</v>
      </c>
      <c r="F72" s="5">
        <v>85.53</v>
      </c>
      <c r="G72" s="5">
        <v>1255</v>
      </c>
      <c r="H72" s="5">
        <v>9.7799999999999994</v>
      </c>
      <c r="I72" s="5">
        <v>0.247</v>
      </c>
      <c r="J72" s="5">
        <v>7.8350000000000002E-4</v>
      </c>
      <c r="K72" s="5">
        <v>337.1</v>
      </c>
      <c r="L72" s="5">
        <v>1359</v>
      </c>
      <c r="M72" s="5">
        <v>0</v>
      </c>
      <c r="N72" s="26">
        <v>2502</v>
      </c>
      <c r="P72" s="2">
        <v>2.5</v>
      </c>
      <c r="Q72" s="5">
        <v>0.1095</v>
      </c>
      <c r="R72" s="3">
        <v>219</v>
      </c>
      <c r="S72" s="3">
        <v>2000</v>
      </c>
      <c r="T72" s="5">
        <v>5359000</v>
      </c>
      <c r="U72" s="5">
        <v>1054000</v>
      </c>
      <c r="V72" s="5">
        <v>62200</v>
      </c>
      <c r="W72" s="5">
        <v>62200</v>
      </c>
      <c r="X72" s="5">
        <v>0.377</v>
      </c>
      <c r="Y72" s="5">
        <v>2.3959999999999999E-2</v>
      </c>
      <c r="Z72" s="5">
        <v>337.1</v>
      </c>
      <c r="AA72" s="5">
        <v>1359</v>
      </c>
      <c r="AB72" s="5">
        <v>0</v>
      </c>
      <c r="AC72" s="5">
        <v>0</v>
      </c>
      <c r="AD72" s="26">
        <v>183500</v>
      </c>
    </row>
    <row r="73" spans="1:30" x14ac:dyDescent="0.2">
      <c r="A73" s="2">
        <v>3</v>
      </c>
      <c r="B73" s="5">
        <v>3.909E-2</v>
      </c>
      <c r="C73" s="3">
        <v>200</v>
      </c>
      <c r="D73" s="3">
        <v>5116</v>
      </c>
      <c r="E73" s="5">
        <v>68970</v>
      </c>
      <c r="F73" s="84">
        <v>41.18</v>
      </c>
      <c r="G73" s="81">
        <v>528.70000000000005</v>
      </c>
      <c r="H73" s="5">
        <v>4.9020000000000001</v>
      </c>
      <c r="I73" s="5">
        <v>0.1022</v>
      </c>
      <c r="J73" s="5">
        <v>5.0390000000000005E-4</v>
      </c>
      <c r="K73" s="5">
        <v>336.6</v>
      </c>
      <c r="L73" s="5">
        <v>1357</v>
      </c>
      <c r="M73" s="5">
        <v>0</v>
      </c>
      <c r="N73" s="84">
        <v>1069</v>
      </c>
      <c r="P73" s="2">
        <v>3</v>
      </c>
      <c r="Q73" s="5">
        <v>3.1629999999999998E-2</v>
      </c>
      <c r="R73" s="3">
        <v>100</v>
      </c>
      <c r="S73" s="3">
        <v>3162</v>
      </c>
      <c r="T73" s="5">
        <v>2708000</v>
      </c>
      <c r="U73" s="5">
        <v>530800</v>
      </c>
      <c r="V73" s="5">
        <v>31340</v>
      </c>
      <c r="W73" s="5">
        <v>31340</v>
      </c>
      <c r="X73" s="5">
        <v>0.1875</v>
      </c>
      <c r="Y73" s="5">
        <v>1.2189999999999999E-2</v>
      </c>
      <c r="Z73" s="5">
        <v>336.7</v>
      </c>
      <c r="AA73" s="5">
        <v>1358</v>
      </c>
      <c r="AB73" s="5">
        <v>0</v>
      </c>
      <c r="AC73" s="5">
        <v>0</v>
      </c>
      <c r="AD73" s="26">
        <v>92080</v>
      </c>
    </row>
    <row r="74" spans="1:30" x14ac:dyDescent="0.2">
      <c r="A74" s="2">
        <v>3.5</v>
      </c>
      <c r="B74" s="5">
        <v>8.0649999999999993E-3</v>
      </c>
      <c r="C74" s="3">
        <v>200</v>
      </c>
      <c r="D74" s="3">
        <v>24797</v>
      </c>
      <c r="E74" s="5">
        <v>48420</v>
      </c>
      <c r="F74" s="85">
        <v>17.329999999999998</v>
      </c>
      <c r="G74" s="81">
        <v>167</v>
      </c>
      <c r="H74" s="5">
        <v>2.3740000000000001</v>
      </c>
      <c r="I74" s="5">
        <v>3.0890000000000001E-2</v>
      </c>
      <c r="J74" s="5">
        <v>2.6850000000000002E-4</v>
      </c>
      <c r="K74" s="5">
        <v>336.4</v>
      </c>
      <c r="L74" s="5">
        <v>1357</v>
      </c>
      <c r="M74" s="5">
        <v>0</v>
      </c>
      <c r="N74" s="85">
        <v>361.4</v>
      </c>
      <c r="P74" s="2">
        <v>3.5</v>
      </c>
      <c r="Q74" s="5">
        <v>5.2119999999999996E-3</v>
      </c>
      <c r="R74" s="3">
        <v>100</v>
      </c>
      <c r="S74" s="3">
        <v>19187</v>
      </c>
      <c r="T74" s="5">
        <v>1019000</v>
      </c>
      <c r="U74" s="5">
        <v>196200</v>
      </c>
      <c r="V74" s="5">
        <v>11600</v>
      </c>
      <c r="W74" s="5">
        <v>11600</v>
      </c>
      <c r="X74" s="5">
        <v>6.7699999999999996E-2</v>
      </c>
      <c r="Y74" s="5">
        <v>4.5279999999999999E-3</v>
      </c>
      <c r="Z74" s="5">
        <v>336.3</v>
      </c>
      <c r="AA74" s="5">
        <v>1356</v>
      </c>
      <c r="AB74" s="5">
        <v>0</v>
      </c>
      <c r="AC74" s="5">
        <v>0</v>
      </c>
      <c r="AD74" s="26">
        <v>33830</v>
      </c>
    </row>
    <row r="75" spans="1:30" x14ac:dyDescent="0.2">
      <c r="A75" s="2">
        <v>4</v>
      </c>
      <c r="B75" s="5">
        <v>1.1620000000000001E-3</v>
      </c>
      <c r="C75" s="3">
        <v>200</v>
      </c>
      <c r="D75" s="3">
        <v>172100</v>
      </c>
      <c r="E75" s="5">
        <v>41270</v>
      </c>
      <c r="F75" s="85">
        <v>7.1840000000000002</v>
      </c>
      <c r="G75" s="81">
        <v>39</v>
      </c>
      <c r="H75" s="5">
        <v>1.3879999999999999</v>
      </c>
      <c r="I75" s="5">
        <v>6.5890000000000002E-3</v>
      </c>
      <c r="J75" s="5">
        <v>2.4379999999999999E-4</v>
      </c>
      <c r="K75" s="5">
        <v>336.4</v>
      </c>
      <c r="L75" s="5">
        <v>1357</v>
      </c>
      <c r="M75" s="5">
        <v>0</v>
      </c>
      <c r="N75" s="85">
        <v>114.9</v>
      </c>
      <c r="P75" s="2">
        <v>4</v>
      </c>
      <c r="Q75" s="5">
        <v>9.1750000000000002E-4</v>
      </c>
      <c r="R75" s="3">
        <v>100</v>
      </c>
      <c r="S75" s="3">
        <v>108990</v>
      </c>
      <c r="T75" s="5">
        <v>294100</v>
      </c>
      <c r="U75" s="5">
        <v>51530</v>
      </c>
      <c r="V75" s="5">
        <v>3053</v>
      </c>
      <c r="W75" s="5">
        <v>3053</v>
      </c>
      <c r="X75" s="5">
        <v>1.7219999999999999E-2</v>
      </c>
      <c r="Y75" s="5">
        <v>1.255E-3</v>
      </c>
      <c r="Z75" s="5">
        <v>336.4</v>
      </c>
      <c r="AA75" s="5">
        <v>1356</v>
      </c>
      <c r="AB75" s="5">
        <v>0</v>
      </c>
      <c r="AC75" s="5">
        <v>0</v>
      </c>
      <c r="AD75" s="26">
        <v>8832</v>
      </c>
    </row>
    <row r="76" spans="1:30" ht="15" thickBot="1" x14ac:dyDescent="0.25">
      <c r="A76" s="2">
        <v>4.5</v>
      </c>
      <c r="B76" s="5">
        <v>1.154E-4</v>
      </c>
      <c r="C76" s="3">
        <v>200</v>
      </c>
      <c r="D76" s="3">
        <v>1732661</v>
      </c>
      <c r="E76" s="5">
        <v>39530</v>
      </c>
      <c r="F76" s="86">
        <v>3.4980000000000002</v>
      </c>
      <c r="G76" s="81">
        <v>7.0590000000000002</v>
      </c>
      <c r="H76" s="5">
        <v>1.0980000000000001</v>
      </c>
      <c r="I76" s="5">
        <v>8.8480000000000004E-4</v>
      </c>
      <c r="J76" s="5">
        <v>3.1750000000000002E-4</v>
      </c>
      <c r="K76" s="5">
        <v>336.3</v>
      </c>
      <c r="L76" s="5">
        <v>1356</v>
      </c>
      <c r="M76" s="5">
        <v>0</v>
      </c>
      <c r="N76" s="86">
        <v>54.91</v>
      </c>
      <c r="P76" s="2">
        <v>4.5</v>
      </c>
      <c r="Q76" s="5">
        <v>5.465E-5</v>
      </c>
      <c r="R76" s="3">
        <v>100</v>
      </c>
      <c r="S76" s="3">
        <v>1829748</v>
      </c>
      <c r="T76" s="5">
        <v>80400</v>
      </c>
      <c r="U76" s="5">
        <v>8511</v>
      </c>
      <c r="V76" s="5">
        <v>506.8</v>
      </c>
      <c r="W76" s="5">
        <v>506.8</v>
      </c>
      <c r="X76" s="5">
        <v>2.6440000000000001E-3</v>
      </c>
      <c r="Y76" s="5">
        <v>2.6239999999999998E-4</v>
      </c>
      <c r="Z76" s="5">
        <v>336.3</v>
      </c>
      <c r="AA76" s="5">
        <v>1356</v>
      </c>
      <c r="AB76" s="5">
        <v>0</v>
      </c>
      <c r="AC76" s="5">
        <v>0</v>
      </c>
      <c r="AD76" s="26">
        <v>1464</v>
      </c>
    </row>
    <row r="77" spans="1:30" ht="15" thickBot="1" x14ac:dyDescent="0.25">
      <c r="A77" s="80">
        <v>5</v>
      </c>
      <c r="B77" s="81">
        <v>8.6060000000000003E-6</v>
      </c>
      <c r="C77" s="82">
        <v>200</v>
      </c>
      <c r="D77" s="82">
        <v>23239969</v>
      </c>
      <c r="E77" s="81">
        <v>39260</v>
      </c>
      <c r="F77" s="81">
        <v>2.0489999999999999</v>
      </c>
      <c r="G77" s="81">
        <v>1.8420000000000001</v>
      </c>
      <c r="H77" s="81">
        <v>1.0269999999999999</v>
      </c>
      <c r="I77" s="81">
        <v>8.5589999999999999E-5</v>
      </c>
      <c r="J77" s="81">
        <v>3.0899999999999998E-4</v>
      </c>
      <c r="K77" s="81">
        <v>336.3</v>
      </c>
      <c r="L77" s="81">
        <v>1356</v>
      </c>
      <c r="M77" s="81">
        <v>0</v>
      </c>
      <c r="N77" s="83">
        <v>45.72</v>
      </c>
      <c r="P77" s="6">
        <v>5</v>
      </c>
      <c r="Q77" s="7">
        <v>3.9199999999999997E-6</v>
      </c>
      <c r="R77" s="8">
        <v>98</v>
      </c>
      <c r="S77" s="8">
        <v>25000000</v>
      </c>
      <c r="T77" s="7">
        <v>43720</v>
      </c>
      <c r="U77" s="7">
        <v>969.7</v>
      </c>
      <c r="V77" s="7">
        <v>58.52</v>
      </c>
      <c r="W77" s="7">
        <v>58.52</v>
      </c>
      <c r="X77" s="7">
        <v>2.6620000000000002E-4</v>
      </c>
      <c r="Y77" s="7">
        <v>9.1470000000000003E-5</v>
      </c>
      <c r="Z77" s="7">
        <v>336.3</v>
      </c>
      <c r="AA77" s="7">
        <v>1356</v>
      </c>
      <c r="AB77" s="7">
        <v>0</v>
      </c>
      <c r="AC77" s="7">
        <v>0</v>
      </c>
      <c r="AD77" s="27">
        <v>199.6</v>
      </c>
    </row>
    <row r="78" spans="1:30" x14ac:dyDescent="0.2">
      <c r="A78" s="2">
        <v>5.5</v>
      </c>
      <c r="B78" s="5">
        <v>5.6000000000000004E-7</v>
      </c>
      <c r="C78" s="3">
        <v>28</v>
      </c>
      <c r="D78" s="3">
        <v>50000000</v>
      </c>
      <c r="E78" s="5">
        <v>39230</v>
      </c>
      <c r="F78" s="5">
        <v>1.302</v>
      </c>
      <c r="G78" s="5">
        <v>1.123</v>
      </c>
      <c r="H78" s="5">
        <v>1.008</v>
      </c>
      <c r="I78" s="5">
        <v>5.5999999999999997E-6</v>
      </c>
      <c r="J78" s="5">
        <v>2.2379999999999999E-4</v>
      </c>
      <c r="K78" s="5">
        <v>336.3</v>
      </c>
      <c r="L78" s="5">
        <v>1356</v>
      </c>
      <c r="M78" s="5">
        <v>0</v>
      </c>
      <c r="N78" s="26">
        <v>44.59</v>
      </c>
    </row>
    <row r="79" spans="1:30" ht="15" thickBot="1" x14ac:dyDescent="0.25">
      <c r="A79" s="6">
        <v>6</v>
      </c>
      <c r="B79" s="7">
        <v>9.9999999999999995E-8</v>
      </c>
      <c r="C79" s="8">
        <v>5</v>
      </c>
      <c r="D79" s="8">
        <v>50000000</v>
      </c>
      <c r="E79" s="7">
        <v>39230</v>
      </c>
      <c r="F79" s="7">
        <v>0.84209999999999996</v>
      </c>
      <c r="G79" s="7">
        <v>1.022</v>
      </c>
      <c r="H79" s="7">
        <v>1.002</v>
      </c>
      <c r="I79" s="7">
        <v>1.9999999999999999E-7</v>
      </c>
      <c r="J79" s="7">
        <v>2.0809999999999999E-4</v>
      </c>
      <c r="K79" s="7">
        <v>336.3</v>
      </c>
      <c r="L79" s="7">
        <v>1356</v>
      </c>
      <c r="M79" s="7">
        <v>0</v>
      </c>
      <c r="N79" s="27">
        <v>44.46</v>
      </c>
    </row>
    <row r="81" spans="1:31" ht="15" thickBot="1" x14ac:dyDescent="0.25">
      <c r="A81" t="s">
        <v>164</v>
      </c>
      <c r="P81" t="s">
        <v>188</v>
      </c>
    </row>
    <row r="82" spans="1:31" x14ac:dyDescent="0.2">
      <c r="A82" s="16" t="s">
        <v>130</v>
      </c>
      <c r="B82" s="17" t="s">
        <v>131</v>
      </c>
      <c r="C82" s="17" t="s">
        <v>132</v>
      </c>
      <c r="D82" s="17" t="s">
        <v>133</v>
      </c>
      <c r="E82" s="17" t="s">
        <v>134</v>
      </c>
      <c r="F82" s="17" t="s">
        <v>135</v>
      </c>
      <c r="G82" s="17" t="s">
        <v>136</v>
      </c>
      <c r="H82" s="17" t="s">
        <v>156</v>
      </c>
      <c r="I82" s="17" t="s">
        <v>157</v>
      </c>
      <c r="J82" s="17" t="s">
        <v>138</v>
      </c>
      <c r="K82" s="17" t="s">
        <v>149</v>
      </c>
      <c r="L82" s="17" t="s">
        <v>148</v>
      </c>
      <c r="M82" s="17" t="s">
        <v>147</v>
      </c>
      <c r="N82" s="18" t="s">
        <v>146</v>
      </c>
      <c r="P82" s="16" t="s">
        <v>130</v>
      </c>
      <c r="Q82" s="17" t="s">
        <v>133</v>
      </c>
      <c r="R82" s="17" t="s">
        <v>132</v>
      </c>
      <c r="S82" s="17" t="s">
        <v>183</v>
      </c>
      <c r="T82" s="17" t="s">
        <v>131</v>
      </c>
      <c r="U82" s="17" t="s">
        <v>184</v>
      </c>
      <c r="V82" s="17" t="s">
        <v>134</v>
      </c>
      <c r="W82" s="17" t="s">
        <v>135</v>
      </c>
      <c r="X82" s="17" t="s">
        <v>136</v>
      </c>
      <c r="Y82" s="17" t="s">
        <v>156</v>
      </c>
      <c r="Z82" s="17" t="s">
        <v>185</v>
      </c>
      <c r="AA82" s="17" t="s">
        <v>149</v>
      </c>
      <c r="AB82" s="17" t="s">
        <v>186</v>
      </c>
      <c r="AC82" s="17" t="s">
        <v>146</v>
      </c>
      <c r="AD82" s="17" t="s">
        <v>187</v>
      </c>
      <c r="AE82" s="18" t="s">
        <v>138</v>
      </c>
    </row>
    <row r="83" spans="1:31" x14ac:dyDescent="0.2">
      <c r="A83" s="2">
        <v>0</v>
      </c>
      <c r="B83" s="5">
        <v>0.94350000000000001</v>
      </c>
      <c r="C83" s="3">
        <v>1887</v>
      </c>
      <c r="D83" s="3">
        <v>2000</v>
      </c>
      <c r="E83" s="5">
        <v>318700</v>
      </c>
      <c r="F83" s="5">
        <v>287.8</v>
      </c>
      <c r="G83" s="5">
        <v>4868</v>
      </c>
      <c r="H83" s="5">
        <v>32.61</v>
      </c>
      <c r="I83" s="5">
        <v>0.98199999999999998</v>
      </c>
      <c r="J83" s="5">
        <v>2.0709999999999999E-3</v>
      </c>
      <c r="K83" s="5">
        <v>336.3</v>
      </c>
      <c r="L83" s="5">
        <v>1356</v>
      </c>
      <c r="M83" s="5">
        <v>0</v>
      </c>
      <c r="N83" s="26">
        <v>9680</v>
      </c>
      <c r="P83" s="2">
        <v>0</v>
      </c>
      <c r="Q83" s="3">
        <v>500</v>
      </c>
      <c r="R83" s="3">
        <v>468</v>
      </c>
      <c r="S83" s="3">
        <v>467</v>
      </c>
      <c r="T83" s="5">
        <v>0.93600000000000005</v>
      </c>
      <c r="U83" s="5">
        <v>0.93400000000000005</v>
      </c>
      <c r="V83" s="5">
        <v>281900</v>
      </c>
      <c r="W83" s="5">
        <v>4531</v>
      </c>
      <c r="X83" s="5">
        <v>4257</v>
      </c>
      <c r="Y83" s="5">
        <v>402.9</v>
      </c>
      <c r="Z83" s="5">
        <v>0.85599999999999998</v>
      </c>
      <c r="AA83" s="5">
        <v>324.8</v>
      </c>
      <c r="AB83" s="5">
        <v>1309</v>
      </c>
      <c r="AC83" s="5">
        <v>8458</v>
      </c>
      <c r="AD83" s="5">
        <v>9767</v>
      </c>
      <c r="AE83" s="26">
        <v>1.67E-3</v>
      </c>
    </row>
    <row r="84" spans="1:31" x14ac:dyDescent="0.2">
      <c r="A84" s="2">
        <v>0.5</v>
      </c>
      <c r="B84" s="5">
        <v>0.86850000000000005</v>
      </c>
      <c r="C84" s="3">
        <v>1737</v>
      </c>
      <c r="D84" s="3">
        <v>2000</v>
      </c>
      <c r="E84" s="5">
        <v>312300</v>
      </c>
      <c r="F84" s="5">
        <v>283.10000000000002</v>
      </c>
      <c r="G84" s="5">
        <v>4758</v>
      </c>
      <c r="H84" s="5">
        <v>32.08</v>
      </c>
      <c r="I84" s="5">
        <v>0.96</v>
      </c>
      <c r="J84" s="5">
        <v>2.0939999999999999E-3</v>
      </c>
      <c r="K84" s="5">
        <v>336.6</v>
      </c>
      <c r="L84" s="5">
        <v>1358</v>
      </c>
      <c r="M84" s="5">
        <v>0</v>
      </c>
      <c r="N84" s="26">
        <v>9461</v>
      </c>
      <c r="P84" s="2">
        <v>0.5</v>
      </c>
      <c r="Q84" s="3">
        <v>500</v>
      </c>
      <c r="R84" s="3">
        <v>423</v>
      </c>
      <c r="S84" s="3">
        <v>421</v>
      </c>
      <c r="T84" s="5">
        <v>0.84599999999999997</v>
      </c>
      <c r="U84" s="5">
        <v>0.84199999999999997</v>
      </c>
      <c r="V84" s="5">
        <v>270600</v>
      </c>
      <c r="W84" s="5">
        <v>4318</v>
      </c>
      <c r="X84" s="5">
        <v>4065</v>
      </c>
      <c r="Y84" s="5">
        <v>384</v>
      </c>
      <c r="Z84" s="5">
        <v>0.81799999999999995</v>
      </c>
      <c r="AA84" s="5">
        <v>323.10000000000002</v>
      </c>
      <c r="AB84" s="5">
        <v>1302</v>
      </c>
      <c r="AC84" s="5">
        <v>8077</v>
      </c>
      <c r="AD84" s="5">
        <v>9379</v>
      </c>
      <c r="AE84" s="26">
        <v>1.6260000000000001E-3</v>
      </c>
    </row>
    <row r="85" spans="1:31" x14ac:dyDescent="0.2">
      <c r="A85" s="2">
        <v>1</v>
      </c>
      <c r="B85" s="5">
        <v>0.73599999999999999</v>
      </c>
      <c r="C85" s="3">
        <v>1472</v>
      </c>
      <c r="D85" s="3">
        <v>2000</v>
      </c>
      <c r="E85" s="5">
        <v>297600</v>
      </c>
      <c r="F85" s="5">
        <v>269.2</v>
      </c>
      <c r="G85" s="5">
        <v>4504</v>
      </c>
      <c r="H85" s="5">
        <v>30.53</v>
      </c>
      <c r="I85" s="5">
        <v>0.90749999999999997</v>
      </c>
      <c r="J85" s="5">
        <v>1.9559999999999998E-3</v>
      </c>
      <c r="K85" s="5">
        <v>336</v>
      </c>
      <c r="L85" s="5">
        <v>1355</v>
      </c>
      <c r="M85" s="5">
        <v>0</v>
      </c>
      <c r="N85" s="26">
        <v>8954</v>
      </c>
      <c r="P85" s="2">
        <v>1</v>
      </c>
      <c r="Q85" s="3">
        <v>500</v>
      </c>
      <c r="R85" s="3">
        <v>345</v>
      </c>
      <c r="S85" s="3">
        <v>344</v>
      </c>
      <c r="T85" s="5">
        <v>0.69</v>
      </c>
      <c r="U85" s="5">
        <v>0.68799999999999994</v>
      </c>
      <c r="V85" s="5">
        <v>253800</v>
      </c>
      <c r="W85" s="5">
        <v>4021</v>
      </c>
      <c r="X85" s="5">
        <v>3771</v>
      </c>
      <c r="Y85" s="5">
        <v>357.7</v>
      </c>
      <c r="Z85" s="5">
        <v>0.75800000000000001</v>
      </c>
      <c r="AA85" s="5">
        <v>323.39999999999998</v>
      </c>
      <c r="AB85" s="5">
        <v>1304</v>
      </c>
      <c r="AC85" s="5">
        <v>7493</v>
      </c>
      <c r="AD85" s="5">
        <v>8797</v>
      </c>
      <c r="AE85" s="26">
        <v>1.488E-3</v>
      </c>
    </row>
    <row r="86" spans="1:31" x14ac:dyDescent="0.2">
      <c r="A86" s="2">
        <v>1.5</v>
      </c>
      <c r="B86" s="5">
        <v>0.51500000000000001</v>
      </c>
      <c r="C86" s="3">
        <v>1030</v>
      </c>
      <c r="D86" s="3">
        <v>2000</v>
      </c>
      <c r="E86" s="5">
        <v>265600</v>
      </c>
      <c r="F86" s="5">
        <v>239.3</v>
      </c>
      <c r="G86" s="5">
        <v>3949</v>
      </c>
      <c r="H86" s="5">
        <v>27.18</v>
      </c>
      <c r="I86" s="5">
        <v>0.79449999999999998</v>
      </c>
      <c r="J86" s="5">
        <v>1.8730000000000001E-3</v>
      </c>
      <c r="K86" s="5">
        <v>336.3</v>
      </c>
      <c r="L86" s="5">
        <v>1356</v>
      </c>
      <c r="M86" s="5">
        <v>0</v>
      </c>
      <c r="N86" s="26">
        <v>7851</v>
      </c>
      <c r="P86" s="2">
        <v>1.5</v>
      </c>
      <c r="Q86" s="3">
        <v>500</v>
      </c>
      <c r="R86" s="3">
        <v>236</v>
      </c>
      <c r="S86" s="3">
        <v>229</v>
      </c>
      <c r="T86" s="5">
        <v>0.47199999999999998</v>
      </c>
      <c r="U86" s="5">
        <v>0.45800000000000002</v>
      </c>
      <c r="V86" s="5">
        <v>218400</v>
      </c>
      <c r="W86" s="5">
        <v>3390</v>
      </c>
      <c r="X86" s="5">
        <v>3161</v>
      </c>
      <c r="Y86" s="5">
        <v>301.60000000000002</v>
      </c>
      <c r="Z86" s="5">
        <v>0.63400000000000001</v>
      </c>
      <c r="AA86" s="5">
        <v>322.2</v>
      </c>
      <c r="AB86" s="5">
        <v>1298</v>
      </c>
      <c r="AC86" s="5">
        <v>6280</v>
      </c>
      <c r="AD86" s="5">
        <v>7578</v>
      </c>
      <c r="AE86" s="26">
        <v>1.258E-3</v>
      </c>
    </row>
    <row r="87" spans="1:31" x14ac:dyDescent="0.2">
      <c r="A87" s="2">
        <v>2</v>
      </c>
      <c r="B87" s="5">
        <v>0.307</v>
      </c>
      <c r="C87" s="3">
        <v>614</v>
      </c>
      <c r="D87" s="3">
        <v>2000</v>
      </c>
      <c r="E87" s="5">
        <v>219100</v>
      </c>
      <c r="F87" s="5">
        <v>191.5</v>
      </c>
      <c r="G87" s="5">
        <v>3142</v>
      </c>
      <c r="H87" s="5">
        <v>21.84</v>
      </c>
      <c r="I87" s="5">
        <v>0.63</v>
      </c>
      <c r="J87" s="5">
        <v>1.7960000000000001E-3</v>
      </c>
      <c r="K87" s="5">
        <v>336.6</v>
      </c>
      <c r="L87" s="5">
        <v>1357</v>
      </c>
      <c r="M87" s="5">
        <v>0</v>
      </c>
      <c r="N87" s="26">
        <v>6245</v>
      </c>
      <c r="P87" s="2">
        <v>2</v>
      </c>
      <c r="Q87" s="3">
        <v>500</v>
      </c>
      <c r="R87" s="3">
        <v>126</v>
      </c>
      <c r="S87" s="3">
        <v>113</v>
      </c>
      <c r="T87" s="5">
        <v>0.252</v>
      </c>
      <c r="U87" s="5">
        <v>0.22600000000000001</v>
      </c>
      <c r="V87" s="5">
        <v>160200</v>
      </c>
      <c r="W87" s="5">
        <v>2308</v>
      </c>
      <c r="X87" s="5">
        <v>2145</v>
      </c>
      <c r="Y87" s="5">
        <v>205.5</v>
      </c>
      <c r="Z87" s="5">
        <v>0.42599999999999999</v>
      </c>
      <c r="AA87" s="5">
        <v>325.89999999999998</v>
      </c>
      <c r="AB87" s="5">
        <v>1313</v>
      </c>
      <c r="AC87" s="5">
        <v>4259</v>
      </c>
      <c r="AD87" s="5">
        <v>5573</v>
      </c>
      <c r="AE87" s="26">
        <v>8.7600000000000004E-4</v>
      </c>
    </row>
    <row r="88" spans="1:31" ht="15" thickBot="1" x14ac:dyDescent="0.25">
      <c r="A88" s="2">
        <v>2.5</v>
      </c>
      <c r="B88" s="5">
        <v>0.126</v>
      </c>
      <c r="C88" s="3">
        <v>252</v>
      </c>
      <c r="D88" s="3">
        <v>2000</v>
      </c>
      <c r="E88" s="5">
        <v>154900</v>
      </c>
      <c r="F88" s="5">
        <v>127.1</v>
      </c>
      <c r="G88" s="5">
        <v>2026</v>
      </c>
      <c r="H88" s="5">
        <v>14.59</v>
      </c>
      <c r="I88" s="5">
        <v>0.40300000000000002</v>
      </c>
      <c r="J88" s="5">
        <v>1.3309999999999999E-3</v>
      </c>
      <c r="K88" s="5">
        <v>337.1</v>
      </c>
      <c r="L88" s="5">
        <v>1359</v>
      </c>
      <c r="M88" s="5">
        <v>0</v>
      </c>
      <c r="N88" s="26">
        <v>4029</v>
      </c>
      <c r="P88" s="2">
        <v>2.5</v>
      </c>
      <c r="Q88" s="3">
        <v>500</v>
      </c>
      <c r="R88" s="3">
        <v>57</v>
      </c>
      <c r="S88" s="3">
        <v>52</v>
      </c>
      <c r="T88" s="5">
        <v>0.114</v>
      </c>
      <c r="U88" s="5">
        <v>0.104</v>
      </c>
      <c r="V88" s="5">
        <v>101500</v>
      </c>
      <c r="W88" s="5">
        <v>1233</v>
      </c>
      <c r="X88" s="5">
        <v>1131</v>
      </c>
      <c r="Y88" s="5">
        <v>110</v>
      </c>
      <c r="Z88" s="5">
        <v>0.222</v>
      </c>
      <c r="AA88" s="5">
        <v>321.10000000000002</v>
      </c>
      <c r="AB88" s="5">
        <v>1294</v>
      </c>
      <c r="AC88" s="5">
        <v>2252</v>
      </c>
      <c r="AD88" s="5">
        <v>3546</v>
      </c>
      <c r="AE88" s="26">
        <v>4.8999999999999998E-4</v>
      </c>
    </row>
    <row r="89" spans="1:31" x14ac:dyDescent="0.2">
      <c r="A89" s="2">
        <v>3</v>
      </c>
      <c r="B89" s="5">
        <v>3.909E-2</v>
      </c>
      <c r="C89" s="3">
        <v>200</v>
      </c>
      <c r="D89" s="3">
        <v>5116</v>
      </c>
      <c r="E89" s="5">
        <v>100100</v>
      </c>
      <c r="F89" s="84">
        <v>71.03</v>
      </c>
      <c r="G89" s="81">
        <v>1071</v>
      </c>
      <c r="H89" s="5">
        <v>8.3490000000000002</v>
      </c>
      <c r="I89" s="5">
        <v>0.21149999999999999</v>
      </c>
      <c r="J89" s="5">
        <v>6.7710000000000003E-4</v>
      </c>
      <c r="K89" s="5">
        <v>336.6</v>
      </c>
      <c r="L89" s="5">
        <v>1357</v>
      </c>
      <c r="M89" s="5">
        <v>0</v>
      </c>
      <c r="N89" s="84">
        <v>2142</v>
      </c>
      <c r="P89" s="2">
        <v>3</v>
      </c>
      <c r="Q89" s="3">
        <v>500</v>
      </c>
      <c r="R89" s="3">
        <v>20</v>
      </c>
      <c r="S89" s="3">
        <v>19</v>
      </c>
      <c r="T89" s="5">
        <v>0.04</v>
      </c>
      <c r="U89" s="5">
        <v>3.7999999999999999E-2</v>
      </c>
      <c r="V89" s="5">
        <v>65700</v>
      </c>
      <c r="W89" s="5">
        <v>551.6</v>
      </c>
      <c r="X89" s="5">
        <v>498.9</v>
      </c>
      <c r="Y89" s="5">
        <v>49.5</v>
      </c>
      <c r="Z89" s="5">
        <v>9.6000000000000002E-2</v>
      </c>
      <c r="AA89" s="5">
        <v>323.39999999999998</v>
      </c>
      <c r="AB89" s="5">
        <v>1304</v>
      </c>
      <c r="AC89" s="5">
        <v>1008</v>
      </c>
      <c r="AD89" s="5">
        <v>2312</v>
      </c>
      <c r="AE89" s="26">
        <v>2.5799999999999998E-4</v>
      </c>
    </row>
    <row r="90" spans="1:31" x14ac:dyDescent="0.2">
      <c r="A90" s="2">
        <v>3.5</v>
      </c>
      <c r="B90" s="5">
        <v>8.0619999999999997E-3</v>
      </c>
      <c r="C90" s="3">
        <v>200</v>
      </c>
      <c r="D90" s="3">
        <v>24808</v>
      </c>
      <c r="E90" s="5">
        <v>63060</v>
      </c>
      <c r="F90" s="85">
        <v>31.69</v>
      </c>
      <c r="G90" s="81">
        <v>423.6</v>
      </c>
      <c r="H90" s="5">
        <v>4.0309999999999997</v>
      </c>
      <c r="I90" s="5">
        <v>8.2030000000000006E-2</v>
      </c>
      <c r="J90" s="5">
        <v>4.392E-4</v>
      </c>
      <c r="K90" s="5">
        <v>336.4</v>
      </c>
      <c r="L90" s="5">
        <v>1357</v>
      </c>
      <c r="M90" s="5">
        <v>0</v>
      </c>
      <c r="N90" s="85">
        <v>866.1</v>
      </c>
      <c r="P90" s="2">
        <v>3.5</v>
      </c>
      <c r="Q90" s="3">
        <v>500</v>
      </c>
      <c r="R90" s="3">
        <v>3</v>
      </c>
      <c r="S90" s="3">
        <v>3</v>
      </c>
      <c r="T90" s="5">
        <v>6.0000000000000001E-3</v>
      </c>
      <c r="U90" s="5">
        <v>6.0000000000000001E-3</v>
      </c>
      <c r="V90" s="5">
        <v>44500</v>
      </c>
      <c r="W90" s="5">
        <v>144.4</v>
      </c>
      <c r="X90" s="5">
        <v>121.9</v>
      </c>
      <c r="Y90" s="5">
        <v>13.44</v>
      </c>
      <c r="Z90" s="5">
        <v>2.1999999999999999E-2</v>
      </c>
      <c r="AA90" s="5">
        <v>324.3</v>
      </c>
      <c r="AB90" s="5">
        <v>1307</v>
      </c>
      <c r="AC90" s="5">
        <v>274</v>
      </c>
      <c r="AD90" s="5">
        <v>1581</v>
      </c>
      <c r="AE90" s="26">
        <v>1.1400000000000001E-4</v>
      </c>
    </row>
    <row r="91" spans="1:31" x14ac:dyDescent="0.2">
      <c r="A91" s="2">
        <v>4</v>
      </c>
      <c r="B91" s="5">
        <v>1.1479999999999999E-3</v>
      </c>
      <c r="C91" s="3">
        <v>200</v>
      </c>
      <c r="D91" s="3">
        <v>174268</v>
      </c>
      <c r="E91" s="5">
        <v>45780</v>
      </c>
      <c r="F91" s="85">
        <v>11.79</v>
      </c>
      <c r="G91" s="81">
        <v>118.9</v>
      </c>
      <c r="H91" s="5">
        <v>1.9179999999999999</v>
      </c>
      <c r="I91" s="5">
        <v>2.2169999999999999E-2</v>
      </c>
      <c r="J91" s="5">
        <v>4.4789999999999999E-4</v>
      </c>
      <c r="K91" s="5">
        <v>336.4</v>
      </c>
      <c r="L91" s="5">
        <v>1357</v>
      </c>
      <c r="M91" s="5">
        <v>0</v>
      </c>
      <c r="N91" s="85">
        <v>270.3</v>
      </c>
      <c r="P91" s="2">
        <v>4</v>
      </c>
      <c r="Q91" s="3">
        <v>500</v>
      </c>
      <c r="R91" s="3">
        <v>1</v>
      </c>
      <c r="S91" s="3">
        <v>1</v>
      </c>
      <c r="T91" s="5">
        <v>2E-3</v>
      </c>
      <c r="U91" s="5">
        <v>2E-3</v>
      </c>
      <c r="V91" s="5">
        <v>40100</v>
      </c>
      <c r="W91" s="5">
        <v>54.75</v>
      </c>
      <c r="X91" s="5">
        <v>45.31</v>
      </c>
      <c r="Y91" s="5">
        <v>5.548</v>
      </c>
      <c r="Z91" s="5">
        <v>8.0000000000000002E-3</v>
      </c>
      <c r="AA91" s="5">
        <v>323</v>
      </c>
      <c r="AB91" s="5">
        <v>1302</v>
      </c>
      <c r="AC91" s="5">
        <v>127.4</v>
      </c>
      <c r="AD91" s="5">
        <v>1429</v>
      </c>
      <c r="AE91" s="26">
        <v>8.7999999999999998E-5</v>
      </c>
    </row>
    <row r="92" spans="1:31" ht="15" thickBot="1" x14ac:dyDescent="0.25">
      <c r="A92" s="2">
        <v>4.5</v>
      </c>
      <c r="B92" s="5">
        <v>1.005E-4</v>
      </c>
      <c r="C92" s="3">
        <v>200</v>
      </c>
      <c r="D92" s="3">
        <v>1989314</v>
      </c>
      <c r="E92" s="5">
        <v>40460</v>
      </c>
      <c r="F92" s="86">
        <v>4.5270000000000001</v>
      </c>
      <c r="G92" s="81">
        <v>23.94</v>
      </c>
      <c r="H92" s="5">
        <v>1.216</v>
      </c>
      <c r="I92" s="5">
        <v>4.0470000000000002E-3</v>
      </c>
      <c r="J92" s="5">
        <v>3.5550000000000002E-4</v>
      </c>
      <c r="K92" s="5">
        <v>336.3</v>
      </c>
      <c r="L92" s="5">
        <v>1356</v>
      </c>
      <c r="M92" s="5">
        <v>0</v>
      </c>
      <c r="N92" s="86">
        <v>87.14</v>
      </c>
      <c r="P92" s="2">
        <v>4.5</v>
      </c>
      <c r="Q92" s="3">
        <v>500</v>
      </c>
      <c r="R92" s="3">
        <v>0</v>
      </c>
      <c r="S92" s="3">
        <v>0</v>
      </c>
      <c r="T92" s="5">
        <v>0</v>
      </c>
      <c r="U92" s="5">
        <v>0</v>
      </c>
      <c r="V92" s="5">
        <v>38260</v>
      </c>
      <c r="W92" s="5">
        <v>15.68</v>
      </c>
      <c r="X92" s="5">
        <v>12.13</v>
      </c>
      <c r="Y92" s="5">
        <v>2.1640000000000001</v>
      </c>
      <c r="Z92" s="5">
        <v>2E-3</v>
      </c>
      <c r="AA92" s="5">
        <v>322.7</v>
      </c>
      <c r="AB92" s="5">
        <v>1300</v>
      </c>
      <c r="AC92" s="5">
        <v>65.150000000000006</v>
      </c>
      <c r="AD92" s="5">
        <v>1366</v>
      </c>
      <c r="AE92" s="26">
        <v>7.3999999999999996E-5</v>
      </c>
    </row>
    <row r="93" spans="1:31" x14ac:dyDescent="0.2">
      <c r="A93" s="80">
        <v>5</v>
      </c>
      <c r="B93" s="81">
        <v>6.4779999999999996E-6</v>
      </c>
      <c r="C93" s="82">
        <v>200</v>
      </c>
      <c r="D93" s="82">
        <v>30873098</v>
      </c>
      <c r="E93" s="81">
        <v>39380</v>
      </c>
      <c r="F93" s="81">
        <v>2.206</v>
      </c>
      <c r="G93" s="81">
        <v>4.16</v>
      </c>
      <c r="H93" s="81">
        <v>1.0449999999999999</v>
      </c>
      <c r="I93" s="81">
        <v>4.8519999999999998E-4</v>
      </c>
      <c r="J93" s="81">
        <v>2.9369999999999998E-4</v>
      </c>
      <c r="K93" s="81">
        <v>336.3</v>
      </c>
      <c r="L93" s="81">
        <v>1356</v>
      </c>
      <c r="M93" s="81">
        <v>0</v>
      </c>
      <c r="N93" s="83">
        <v>49.97</v>
      </c>
      <c r="P93" s="2">
        <v>5</v>
      </c>
      <c r="Q93" s="3">
        <v>500</v>
      </c>
      <c r="R93" s="3">
        <v>0</v>
      </c>
      <c r="S93" s="3">
        <v>0</v>
      </c>
      <c r="T93" s="5">
        <v>0</v>
      </c>
      <c r="U93" s="5">
        <v>0</v>
      </c>
      <c r="V93" s="5">
        <v>37720</v>
      </c>
      <c r="W93" s="5">
        <v>2.4540000000000002</v>
      </c>
      <c r="X93" s="5">
        <v>1.306</v>
      </c>
      <c r="Y93" s="5">
        <v>1.0620000000000001</v>
      </c>
      <c r="Z93" s="5">
        <v>0</v>
      </c>
      <c r="AA93" s="5">
        <v>323</v>
      </c>
      <c r="AB93" s="5">
        <v>1302</v>
      </c>
      <c r="AC93" s="5">
        <v>44.88</v>
      </c>
      <c r="AD93" s="5">
        <v>1347</v>
      </c>
      <c r="AE93" s="26">
        <v>6.6000000000000005E-5</v>
      </c>
    </row>
    <row r="94" spans="1:31" x14ac:dyDescent="0.2">
      <c r="A94" s="2">
        <v>5.5</v>
      </c>
      <c r="B94" s="5">
        <v>2.8000000000000002E-7</v>
      </c>
      <c r="C94" s="3">
        <v>14</v>
      </c>
      <c r="D94" s="3">
        <v>50000000</v>
      </c>
      <c r="E94" s="5">
        <v>39240</v>
      </c>
      <c r="F94" s="5">
        <v>1.319</v>
      </c>
      <c r="G94" s="5">
        <v>1.3480000000000001</v>
      </c>
      <c r="H94" s="5">
        <v>1.01</v>
      </c>
      <c r="I94" s="5">
        <v>3.926E-5</v>
      </c>
      <c r="J94" s="5">
        <v>2.1890000000000001E-4</v>
      </c>
      <c r="K94" s="5">
        <v>336.3</v>
      </c>
      <c r="L94" s="5">
        <v>1356</v>
      </c>
      <c r="M94" s="5">
        <v>0</v>
      </c>
      <c r="N94" s="26">
        <v>44.98</v>
      </c>
      <c r="P94" s="2">
        <v>5.5</v>
      </c>
      <c r="Q94" s="3">
        <v>500</v>
      </c>
      <c r="R94" s="3">
        <v>0</v>
      </c>
      <c r="S94" s="3">
        <v>0</v>
      </c>
      <c r="T94" s="5">
        <v>0</v>
      </c>
      <c r="U94" s="5">
        <v>0</v>
      </c>
      <c r="V94" s="5">
        <v>37760</v>
      </c>
      <c r="W94" s="5">
        <v>1.3520000000000001</v>
      </c>
      <c r="X94" s="5">
        <v>1.056</v>
      </c>
      <c r="Y94" s="5">
        <v>1.012</v>
      </c>
      <c r="Z94" s="5">
        <v>0</v>
      </c>
      <c r="AA94" s="5">
        <v>323.60000000000002</v>
      </c>
      <c r="AB94" s="5">
        <v>1304</v>
      </c>
      <c r="AC94" s="5">
        <v>44.3</v>
      </c>
      <c r="AD94" s="5">
        <v>1349</v>
      </c>
      <c r="AE94" s="26">
        <v>6.9999999999999994E-5</v>
      </c>
    </row>
    <row r="95" spans="1:31" ht="15" thickBot="1" x14ac:dyDescent="0.25">
      <c r="A95" s="6">
        <v>6</v>
      </c>
      <c r="B95" s="7">
        <v>4.0000000000000001E-8</v>
      </c>
      <c r="C95" s="8">
        <v>2</v>
      </c>
      <c r="D95" s="8">
        <v>50000000</v>
      </c>
      <c r="E95" s="7">
        <v>39230</v>
      </c>
      <c r="F95" s="7">
        <v>0.84340000000000004</v>
      </c>
      <c r="G95" s="7">
        <v>1.036</v>
      </c>
      <c r="H95" s="7">
        <v>1.002</v>
      </c>
      <c r="I95" s="7">
        <v>1.68E-6</v>
      </c>
      <c r="J95" s="7">
        <v>1.919E-4</v>
      </c>
      <c r="K95" s="7">
        <v>336.3</v>
      </c>
      <c r="L95" s="7">
        <v>1356</v>
      </c>
      <c r="M95" s="7">
        <v>0</v>
      </c>
      <c r="N95" s="27">
        <v>44.48</v>
      </c>
      <c r="P95" s="6">
        <v>6</v>
      </c>
      <c r="Q95" s="8">
        <v>500</v>
      </c>
      <c r="R95" s="8">
        <v>0</v>
      </c>
      <c r="S95" s="8">
        <v>0</v>
      </c>
      <c r="T95" s="7">
        <v>0</v>
      </c>
      <c r="U95" s="7">
        <v>0</v>
      </c>
      <c r="V95" s="7">
        <v>37600</v>
      </c>
      <c r="W95" s="7">
        <v>0.90800000000000003</v>
      </c>
      <c r="X95" s="7">
        <v>1.002</v>
      </c>
      <c r="Y95" s="7">
        <v>1.002</v>
      </c>
      <c r="Z95" s="7">
        <v>0</v>
      </c>
      <c r="AA95" s="7">
        <v>322.2</v>
      </c>
      <c r="AB95" s="7">
        <v>1298</v>
      </c>
      <c r="AC95" s="7">
        <v>44.43</v>
      </c>
      <c r="AD95" s="7">
        <v>1343</v>
      </c>
      <c r="AE95" s="27">
        <v>6.6000000000000005E-5</v>
      </c>
    </row>
    <row r="97" spans="1:31" ht="15" thickBot="1" x14ac:dyDescent="0.25">
      <c r="A97" t="s">
        <v>165</v>
      </c>
      <c r="P97" t="s">
        <v>189</v>
      </c>
    </row>
    <row r="98" spans="1:31" x14ac:dyDescent="0.2">
      <c r="A98" s="16" t="s">
        <v>130</v>
      </c>
      <c r="B98" s="17" t="s">
        <v>131</v>
      </c>
      <c r="C98" s="17" t="s">
        <v>132</v>
      </c>
      <c r="D98" s="17" t="s">
        <v>133</v>
      </c>
      <c r="E98" s="17" t="s">
        <v>134</v>
      </c>
      <c r="F98" s="17" t="s">
        <v>135</v>
      </c>
      <c r="G98" s="17" t="s">
        <v>136</v>
      </c>
      <c r="H98" s="17" t="s">
        <v>156</v>
      </c>
      <c r="I98" s="17" t="s">
        <v>157</v>
      </c>
      <c r="J98" s="17" t="s">
        <v>138</v>
      </c>
      <c r="K98" s="17" t="s">
        <v>149</v>
      </c>
      <c r="L98" s="17" t="s">
        <v>148</v>
      </c>
      <c r="M98" s="17" t="s">
        <v>147</v>
      </c>
      <c r="N98" s="18" t="s">
        <v>146</v>
      </c>
      <c r="P98" s="16" t="s">
        <v>130</v>
      </c>
      <c r="Q98" s="17" t="s">
        <v>133</v>
      </c>
      <c r="R98" s="17" t="s">
        <v>132</v>
      </c>
      <c r="S98" s="17" t="s">
        <v>183</v>
      </c>
      <c r="T98" s="17" t="s">
        <v>131</v>
      </c>
      <c r="U98" s="17" t="s">
        <v>184</v>
      </c>
      <c r="V98" s="17" t="s">
        <v>134</v>
      </c>
      <c r="W98" s="17" t="s">
        <v>135</v>
      </c>
      <c r="X98" s="17" t="s">
        <v>136</v>
      </c>
      <c r="Y98" s="17" t="s">
        <v>156</v>
      </c>
      <c r="Z98" s="17" t="s">
        <v>185</v>
      </c>
      <c r="AA98" s="17" t="s">
        <v>149</v>
      </c>
      <c r="AB98" s="17" t="s">
        <v>186</v>
      </c>
      <c r="AC98" s="17" t="s">
        <v>146</v>
      </c>
      <c r="AD98" s="17" t="s">
        <v>187</v>
      </c>
      <c r="AE98" s="18" t="s">
        <v>138</v>
      </c>
    </row>
    <row r="99" spans="1:31" x14ac:dyDescent="0.2">
      <c r="A99" s="2">
        <v>0</v>
      </c>
      <c r="B99" s="5">
        <v>0.94350000000000001</v>
      </c>
      <c r="C99" s="3">
        <v>1887</v>
      </c>
      <c r="D99" s="3">
        <v>2000</v>
      </c>
      <c r="E99" s="5">
        <v>321600</v>
      </c>
      <c r="F99" s="5">
        <v>290.39999999999998</v>
      </c>
      <c r="G99" s="5">
        <v>4919</v>
      </c>
      <c r="H99" s="5">
        <v>32.909999999999997</v>
      </c>
      <c r="I99" s="5">
        <v>0.99250000000000005</v>
      </c>
      <c r="J99" s="5">
        <v>2.238E-3</v>
      </c>
      <c r="K99" s="5">
        <v>336.3</v>
      </c>
      <c r="L99" s="5">
        <v>1356</v>
      </c>
      <c r="M99" s="5">
        <v>0</v>
      </c>
      <c r="N99" s="26">
        <v>9782</v>
      </c>
      <c r="P99" s="2">
        <v>0</v>
      </c>
      <c r="Q99" s="3">
        <v>500</v>
      </c>
      <c r="R99" s="3">
        <v>468</v>
      </c>
      <c r="S99" s="3">
        <v>467</v>
      </c>
      <c r="T99" s="5">
        <v>0.93600000000000005</v>
      </c>
      <c r="U99" s="5">
        <v>0.93400000000000005</v>
      </c>
      <c r="V99" s="5">
        <v>280800</v>
      </c>
      <c r="W99" s="5">
        <v>15730</v>
      </c>
      <c r="X99" s="5">
        <v>4237</v>
      </c>
      <c r="Y99" s="5">
        <v>1227</v>
      </c>
      <c r="Z99" s="5">
        <v>0.85199999999999998</v>
      </c>
      <c r="AA99" s="5">
        <v>324.8</v>
      </c>
      <c r="AB99" s="5">
        <v>1309</v>
      </c>
      <c r="AC99" s="5">
        <v>8419</v>
      </c>
      <c r="AD99" s="5">
        <v>9728</v>
      </c>
      <c r="AE99" s="26">
        <v>1.864E-3</v>
      </c>
    </row>
    <row r="100" spans="1:31" x14ac:dyDescent="0.2">
      <c r="A100" s="2">
        <v>0.5</v>
      </c>
      <c r="B100" s="5">
        <v>0.86850000000000005</v>
      </c>
      <c r="C100" s="3">
        <v>1737</v>
      </c>
      <c r="D100" s="3">
        <v>2000</v>
      </c>
      <c r="E100" s="5">
        <v>319200</v>
      </c>
      <c r="F100" s="5">
        <v>289.39999999999998</v>
      </c>
      <c r="G100" s="5">
        <v>4877</v>
      </c>
      <c r="H100" s="5">
        <v>32.81</v>
      </c>
      <c r="I100" s="5">
        <v>0.98450000000000004</v>
      </c>
      <c r="J100" s="5">
        <v>2.5309999999999998E-3</v>
      </c>
      <c r="K100" s="5">
        <v>336.6</v>
      </c>
      <c r="L100" s="5">
        <v>1358</v>
      </c>
      <c r="M100" s="5">
        <v>0</v>
      </c>
      <c r="N100" s="26">
        <v>9699</v>
      </c>
      <c r="P100" s="2">
        <v>0.5</v>
      </c>
      <c r="Q100" s="3">
        <v>500</v>
      </c>
      <c r="R100" s="3">
        <v>422</v>
      </c>
      <c r="S100" s="3">
        <v>421</v>
      </c>
      <c r="T100" s="5">
        <v>0.84399999999999997</v>
      </c>
      <c r="U100" s="5">
        <v>0.84199999999999997</v>
      </c>
      <c r="V100" s="5">
        <v>270100</v>
      </c>
      <c r="W100" s="5">
        <v>15040</v>
      </c>
      <c r="X100" s="5">
        <v>4055</v>
      </c>
      <c r="Y100" s="5">
        <v>1173</v>
      </c>
      <c r="Z100" s="5">
        <v>0.81599999999999995</v>
      </c>
      <c r="AA100" s="5">
        <v>323.10000000000002</v>
      </c>
      <c r="AB100" s="5">
        <v>1302</v>
      </c>
      <c r="AC100" s="5">
        <v>8057</v>
      </c>
      <c r="AD100" s="5">
        <v>9360</v>
      </c>
      <c r="AE100" s="26">
        <v>1.7420000000000001E-3</v>
      </c>
    </row>
    <row r="101" spans="1:31" x14ac:dyDescent="0.2">
      <c r="A101" s="2">
        <v>1</v>
      </c>
      <c r="B101" s="5">
        <v>0.73599999999999999</v>
      </c>
      <c r="C101" s="3">
        <v>1472</v>
      </c>
      <c r="D101" s="3">
        <v>2000</v>
      </c>
      <c r="E101" s="5">
        <v>312500</v>
      </c>
      <c r="F101" s="5">
        <v>282.39999999999998</v>
      </c>
      <c r="G101" s="5">
        <v>4762</v>
      </c>
      <c r="H101" s="5">
        <v>32.06</v>
      </c>
      <c r="I101" s="5">
        <v>0.96050000000000002</v>
      </c>
      <c r="J101" s="5">
        <v>2.3900000000000002E-3</v>
      </c>
      <c r="K101" s="5">
        <v>336</v>
      </c>
      <c r="L101" s="5">
        <v>1355</v>
      </c>
      <c r="M101" s="5">
        <v>0</v>
      </c>
      <c r="N101" s="26">
        <v>9469</v>
      </c>
      <c r="P101" s="2">
        <v>1</v>
      </c>
      <c r="Q101" s="3">
        <v>500</v>
      </c>
      <c r="R101" s="3">
        <v>345</v>
      </c>
      <c r="S101" s="3">
        <v>345</v>
      </c>
      <c r="T101" s="5">
        <v>0.69</v>
      </c>
      <c r="U101" s="5">
        <v>0.69</v>
      </c>
      <c r="V101" s="5">
        <v>253800</v>
      </c>
      <c r="W101" s="5">
        <v>14010</v>
      </c>
      <c r="X101" s="5">
        <v>3771</v>
      </c>
      <c r="Y101" s="5">
        <v>1093</v>
      </c>
      <c r="Z101" s="5">
        <v>0.75800000000000001</v>
      </c>
      <c r="AA101" s="5">
        <v>323.39999999999998</v>
      </c>
      <c r="AB101" s="5">
        <v>1304</v>
      </c>
      <c r="AC101" s="5">
        <v>7493</v>
      </c>
      <c r="AD101" s="5">
        <v>8797</v>
      </c>
      <c r="AE101" s="26">
        <v>1.632E-3</v>
      </c>
    </row>
    <row r="102" spans="1:31" x14ac:dyDescent="0.2">
      <c r="A102" s="2">
        <v>1.5</v>
      </c>
      <c r="B102" s="5">
        <v>0.51500000000000001</v>
      </c>
      <c r="C102" s="3">
        <v>1030</v>
      </c>
      <c r="D102" s="3">
        <v>2000</v>
      </c>
      <c r="E102" s="5">
        <v>294500</v>
      </c>
      <c r="F102" s="5">
        <v>266.2</v>
      </c>
      <c r="G102" s="5">
        <v>4450</v>
      </c>
      <c r="H102" s="5">
        <v>30.29</v>
      </c>
      <c r="I102" s="5">
        <v>0.89700000000000002</v>
      </c>
      <c r="J102" s="5">
        <v>2.2590000000000002E-3</v>
      </c>
      <c r="K102" s="5">
        <v>336.3</v>
      </c>
      <c r="L102" s="5">
        <v>1356</v>
      </c>
      <c r="M102" s="5">
        <v>0</v>
      </c>
      <c r="N102" s="26">
        <v>8849</v>
      </c>
      <c r="P102" s="2">
        <v>1.5</v>
      </c>
      <c r="Q102" s="3">
        <v>500</v>
      </c>
      <c r="R102" s="3">
        <v>235</v>
      </c>
      <c r="S102" s="3">
        <v>229</v>
      </c>
      <c r="T102" s="5">
        <v>0.47</v>
      </c>
      <c r="U102" s="5">
        <v>0.45800000000000002</v>
      </c>
      <c r="V102" s="5">
        <v>218400</v>
      </c>
      <c r="W102" s="5">
        <v>11750</v>
      </c>
      <c r="X102" s="5">
        <v>3161</v>
      </c>
      <c r="Y102" s="5">
        <v>916.6</v>
      </c>
      <c r="Z102" s="5">
        <v>0.63400000000000001</v>
      </c>
      <c r="AA102" s="5">
        <v>322.2</v>
      </c>
      <c r="AB102" s="5">
        <v>1298</v>
      </c>
      <c r="AC102" s="5">
        <v>6280</v>
      </c>
      <c r="AD102" s="5">
        <v>7578</v>
      </c>
      <c r="AE102" s="26">
        <v>1.3780000000000001E-3</v>
      </c>
    </row>
    <row r="103" spans="1:31" x14ac:dyDescent="0.2">
      <c r="A103" s="2">
        <v>2</v>
      </c>
      <c r="B103" s="5">
        <v>0.307</v>
      </c>
      <c r="C103" s="3">
        <v>614</v>
      </c>
      <c r="D103" s="3">
        <v>2000</v>
      </c>
      <c r="E103" s="5">
        <v>262900</v>
      </c>
      <c r="F103" s="5">
        <v>231.5</v>
      </c>
      <c r="G103" s="5">
        <v>3899</v>
      </c>
      <c r="H103" s="5">
        <v>26.47</v>
      </c>
      <c r="I103" s="5">
        <v>0.78500000000000003</v>
      </c>
      <c r="J103" s="5">
        <v>1.9780000000000002E-3</v>
      </c>
      <c r="K103" s="5">
        <v>336.6</v>
      </c>
      <c r="L103" s="5">
        <v>1357</v>
      </c>
      <c r="M103" s="5">
        <v>0</v>
      </c>
      <c r="N103" s="26">
        <v>7755</v>
      </c>
      <c r="P103" s="2">
        <v>2</v>
      </c>
      <c r="Q103" s="3">
        <v>500</v>
      </c>
      <c r="R103" s="3">
        <v>125</v>
      </c>
      <c r="S103" s="3">
        <v>113</v>
      </c>
      <c r="T103" s="5">
        <v>0.25</v>
      </c>
      <c r="U103" s="5">
        <v>0.22600000000000001</v>
      </c>
      <c r="V103" s="5">
        <v>160200</v>
      </c>
      <c r="W103" s="5">
        <v>7992</v>
      </c>
      <c r="X103" s="5">
        <v>2145</v>
      </c>
      <c r="Y103" s="5">
        <v>623.9</v>
      </c>
      <c r="Z103" s="5">
        <v>0.42599999999999999</v>
      </c>
      <c r="AA103" s="5">
        <v>325.89999999999998</v>
      </c>
      <c r="AB103" s="5">
        <v>1313</v>
      </c>
      <c r="AC103" s="5">
        <v>4259</v>
      </c>
      <c r="AD103" s="5">
        <v>5573</v>
      </c>
      <c r="AE103" s="26">
        <v>9.6199999999999996E-4</v>
      </c>
    </row>
    <row r="104" spans="1:31" x14ac:dyDescent="0.2">
      <c r="A104" s="2">
        <v>2.5</v>
      </c>
      <c r="B104" s="5">
        <v>0.126</v>
      </c>
      <c r="C104" s="3">
        <v>252</v>
      </c>
      <c r="D104" s="3">
        <v>2000</v>
      </c>
      <c r="E104" s="5">
        <v>212700</v>
      </c>
      <c r="F104" s="5">
        <v>180.2</v>
      </c>
      <c r="G104" s="5">
        <v>3027</v>
      </c>
      <c r="H104" s="5">
        <v>20.73</v>
      </c>
      <c r="I104" s="5">
        <v>0.60750000000000004</v>
      </c>
      <c r="J104" s="5">
        <v>1.6360000000000001E-3</v>
      </c>
      <c r="K104" s="5">
        <v>337.1</v>
      </c>
      <c r="L104" s="5">
        <v>1359</v>
      </c>
      <c r="M104" s="5">
        <v>0</v>
      </c>
      <c r="N104" s="26">
        <v>6022</v>
      </c>
      <c r="P104" s="2">
        <v>2.5</v>
      </c>
      <c r="Q104" s="3">
        <v>500</v>
      </c>
      <c r="R104" s="3">
        <v>57</v>
      </c>
      <c r="S104" s="3">
        <v>52</v>
      </c>
      <c r="T104" s="5">
        <v>0.114</v>
      </c>
      <c r="U104" s="5">
        <v>0.104</v>
      </c>
      <c r="V104" s="5">
        <v>101500</v>
      </c>
      <c r="W104" s="5">
        <v>4240</v>
      </c>
      <c r="X104" s="5">
        <v>1131</v>
      </c>
      <c r="Y104" s="5">
        <v>331.4</v>
      </c>
      <c r="Z104" s="5">
        <v>0.222</v>
      </c>
      <c r="AA104" s="5">
        <v>321.10000000000002</v>
      </c>
      <c r="AB104" s="5">
        <v>1294</v>
      </c>
      <c r="AC104" s="5">
        <v>2252</v>
      </c>
      <c r="AD104" s="5">
        <v>3546</v>
      </c>
      <c r="AE104" s="26">
        <v>5.4600000000000004E-4</v>
      </c>
    </row>
    <row r="105" spans="1:31" x14ac:dyDescent="0.2">
      <c r="A105" s="2">
        <v>3</v>
      </c>
      <c r="B105" s="5">
        <v>3.909E-2</v>
      </c>
      <c r="C105" s="3">
        <v>200</v>
      </c>
      <c r="D105" s="3">
        <v>5116</v>
      </c>
      <c r="E105" s="5">
        <v>149000</v>
      </c>
      <c r="F105" s="5">
        <v>116.6</v>
      </c>
      <c r="G105" s="5">
        <v>1922</v>
      </c>
      <c r="H105" s="5">
        <v>13.63</v>
      </c>
      <c r="I105" s="5">
        <v>0.38429999999999997</v>
      </c>
      <c r="J105" s="5">
        <v>1.0859999999999999E-3</v>
      </c>
      <c r="K105" s="5">
        <v>336.6</v>
      </c>
      <c r="L105" s="5">
        <v>1357</v>
      </c>
      <c r="M105" s="5">
        <v>0</v>
      </c>
      <c r="N105" s="26">
        <v>3830</v>
      </c>
      <c r="P105" s="2">
        <v>3</v>
      </c>
      <c r="Q105" s="3">
        <v>500</v>
      </c>
      <c r="R105" s="3">
        <v>20</v>
      </c>
      <c r="S105" s="3">
        <v>19</v>
      </c>
      <c r="T105" s="5">
        <v>0.04</v>
      </c>
      <c r="U105" s="5">
        <v>3.7999999999999999E-2</v>
      </c>
      <c r="V105" s="5">
        <v>65700</v>
      </c>
      <c r="W105" s="5">
        <v>1884</v>
      </c>
      <c r="X105" s="5">
        <v>498.9</v>
      </c>
      <c r="Y105" s="5">
        <v>147.6</v>
      </c>
      <c r="Z105" s="5">
        <v>9.6000000000000002E-2</v>
      </c>
      <c r="AA105" s="5">
        <v>323.39999999999998</v>
      </c>
      <c r="AB105" s="5">
        <v>1304</v>
      </c>
      <c r="AC105" s="5">
        <v>1008</v>
      </c>
      <c r="AD105" s="5">
        <v>2312</v>
      </c>
      <c r="AE105" s="26">
        <v>2.6800000000000001E-4</v>
      </c>
    </row>
    <row r="106" spans="1:31" x14ac:dyDescent="0.2">
      <c r="A106" s="2">
        <v>3.5</v>
      </c>
      <c r="B106" s="5">
        <v>8.0619999999999997E-3</v>
      </c>
      <c r="C106" s="3">
        <v>200</v>
      </c>
      <c r="D106" s="3">
        <v>24808</v>
      </c>
      <c r="E106" s="5">
        <v>95220</v>
      </c>
      <c r="F106" s="5">
        <v>61.65</v>
      </c>
      <c r="G106" s="5">
        <v>983.6</v>
      </c>
      <c r="H106" s="5">
        <v>7.4950000000000001</v>
      </c>
      <c r="I106" s="5">
        <v>0.19520000000000001</v>
      </c>
      <c r="J106" s="5">
        <v>8.0099999999999995E-4</v>
      </c>
      <c r="K106" s="5">
        <v>336.4</v>
      </c>
      <c r="L106" s="5">
        <v>1357</v>
      </c>
      <c r="M106" s="5">
        <v>0</v>
      </c>
      <c r="N106" s="26">
        <v>1975</v>
      </c>
      <c r="P106" s="2">
        <v>3.5</v>
      </c>
      <c r="Q106" s="3">
        <v>500</v>
      </c>
      <c r="R106" s="3">
        <v>3</v>
      </c>
      <c r="S106" s="3">
        <v>3</v>
      </c>
      <c r="T106" s="5">
        <v>6.0000000000000001E-3</v>
      </c>
      <c r="U106" s="5">
        <v>6.0000000000000001E-3</v>
      </c>
      <c r="V106" s="5">
        <v>44500</v>
      </c>
      <c r="W106" s="5">
        <v>467.3</v>
      </c>
      <c r="X106" s="5">
        <v>121.9</v>
      </c>
      <c r="Y106" s="5">
        <v>37.21</v>
      </c>
      <c r="Z106" s="5">
        <v>2.1999999999999999E-2</v>
      </c>
      <c r="AA106" s="5">
        <v>324.3</v>
      </c>
      <c r="AB106" s="5">
        <v>1307</v>
      </c>
      <c r="AC106" s="5">
        <v>274</v>
      </c>
      <c r="AD106" s="5">
        <v>1581</v>
      </c>
      <c r="AE106" s="26">
        <v>1.22E-4</v>
      </c>
    </row>
    <row r="107" spans="1:31" x14ac:dyDescent="0.2">
      <c r="A107" s="2">
        <v>4</v>
      </c>
      <c r="B107" s="5">
        <v>1.139E-3</v>
      </c>
      <c r="C107" s="3">
        <v>200</v>
      </c>
      <c r="D107" s="3">
        <v>175645</v>
      </c>
      <c r="E107" s="5">
        <v>60420</v>
      </c>
      <c r="F107" s="5">
        <v>25.73</v>
      </c>
      <c r="G107" s="5">
        <v>375.1</v>
      </c>
      <c r="H107" s="5">
        <v>3.5259999999999998</v>
      </c>
      <c r="I107" s="5">
        <v>7.3419999999999999E-2</v>
      </c>
      <c r="J107" s="5">
        <v>4.7820000000000002E-4</v>
      </c>
      <c r="K107" s="5">
        <v>336.4</v>
      </c>
      <c r="L107" s="5">
        <v>1357</v>
      </c>
      <c r="M107" s="5">
        <v>0</v>
      </c>
      <c r="N107" s="26">
        <v>775.2</v>
      </c>
      <c r="P107" s="2">
        <v>4</v>
      </c>
      <c r="Q107" s="3">
        <v>500</v>
      </c>
      <c r="R107" s="3">
        <v>1</v>
      </c>
      <c r="S107" s="3">
        <v>1</v>
      </c>
      <c r="T107" s="5">
        <v>2E-3</v>
      </c>
      <c r="U107" s="5">
        <v>2E-3</v>
      </c>
      <c r="V107" s="5">
        <v>40100</v>
      </c>
      <c r="W107" s="5">
        <v>174.2</v>
      </c>
      <c r="X107" s="5">
        <v>45.31</v>
      </c>
      <c r="Y107" s="5">
        <v>14.34</v>
      </c>
      <c r="Z107" s="5">
        <v>8.0000000000000002E-3</v>
      </c>
      <c r="AA107" s="5">
        <v>323</v>
      </c>
      <c r="AB107" s="5">
        <v>1302</v>
      </c>
      <c r="AC107" s="5">
        <v>127.4</v>
      </c>
      <c r="AD107" s="5">
        <v>1429</v>
      </c>
      <c r="AE107" s="26">
        <v>8.6000000000000003E-5</v>
      </c>
    </row>
    <row r="108" spans="1:31" x14ac:dyDescent="0.2">
      <c r="A108" s="2">
        <v>4.5</v>
      </c>
      <c r="B108" s="5">
        <v>1.0060000000000001E-4</v>
      </c>
      <c r="C108" s="3">
        <v>200</v>
      </c>
      <c r="D108" s="3">
        <v>1987937</v>
      </c>
      <c r="E108" s="5">
        <v>45100</v>
      </c>
      <c r="F108" s="5">
        <v>9.0790000000000006</v>
      </c>
      <c r="G108" s="5">
        <v>105.8</v>
      </c>
      <c r="H108" s="5">
        <v>1.74</v>
      </c>
      <c r="I108" s="5">
        <v>2.0140000000000002E-2</v>
      </c>
      <c r="J108" s="5">
        <v>3.68E-4</v>
      </c>
      <c r="K108" s="5">
        <v>336.3</v>
      </c>
      <c r="L108" s="5">
        <v>1356</v>
      </c>
      <c r="M108" s="5">
        <v>0</v>
      </c>
      <c r="N108" s="26">
        <v>247</v>
      </c>
      <c r="P108" s="2">
        <v>4.5</v>
      </c>
      <c r="Q108" s="3">
        <v>500</v>
      </c>
      <c r="R108" s="3">
        <v>0</v>
      </c>
      <c r="S108" s="3">
        <v>0</v>
      </c>
      <c r="T108" s="5">
        <v>0</v>
      </c>
      <c r="U108" s="5">
        <v>0</v>
      </c>
      <c r="V108" s="5">
        <v>38260</v>
      </c>
      <c r="W108" s="5">
        <v>46</v>
      </c>
      <c r="X108" s="5">
        <v>12.13</v>
      </c>
      <c r="Y108" s="5">
        <v>4.3959999999999999</v>
      </c>
      <c r="Z108" s="5">
        <v>2E-3</v>
      </c>
      <c r="AA108" s="5">
        <v>322.7</v>
      </c>
      <c r="AB108" s="5">
        <v>1300</v>
      </c>
      <c r="AC108" s="5">
        <v>65.150000000000006</v>
      </c>
      <c r="AD108" s="5">
        <v>1366</v>
      </c>
      <c r="AE108" s="26">
        <v>6.9999999999999994E-5</v>
      </c>
    </row>
    <row r="109" spans="1:31" x14ac:dyDescent="0.2">
      <c r="A109" s="2">
        <v>5</v>
      </c>
      <c r="B109" s="5">
        <v>6.4300000000000003E-6</v>
      </c>
      <c r="C109" s="3">
        <v>200</v>
      </c>
      <c r="D109" s="3">
        <v>31105845</v>
      </c>
      <c r="E109" s="5">
        <v>40370</v>
      </c>
      <c r="F109" s="5">
        <v>3.2309999999999999</v>
      </c>
      <c r="G109" s="5">
        <v>21.74</v>
      </c>
      <c r="H109" s="5">
        <v>1.1619999999999999</v>
      </c>
      <c r="I109" s="5">
        <v>3.8300000000000001E-3</v>
      </c>
      <c r="J109" s="5">
        <v>2.9700000000000001E-4</v>
      </c>
      <c r="K109" s="5">
        <v>336.3</v>
      </c>
      <c r="L109" s="5">
        <v>1356</v>
      </c>
      <c r="M109" s="5">
        <v>0</v>
      </c>
      <c r="N109" s="26">
        <v>83.78</v>
      </c>
      <c r="P109" s="2">
        <v>5</v>
      </c>
      <c r="Q109" s="3">
        <v>500</v>
      </c>
      <c r="R109" s="3">
        <v>0</v>
      </c>
      <c r="S109" s="3">
        <v>0</v>
      </c>
      <c r="T109" s="5">
        <v>0</v>
      </c>
      <c r="U109" s="5">
        <v>0</v>
      </c>
      <c r="V109" s="5">
        <v>37720</v>
      </c>
      <c r="W109" s="5">
        <v>3.3780000000000001</v>
      </c>
      <c r="X109" s="5">
        <v>1.306</v>
      </c>
      <c r="Y109" s="5">
        <v>1.1299999999999999</v>
      </c>
      <c r="Z109" s="5">
        <v>0</v>
      </c>
      <c r="AA109" s="5">
        <v>323</v>
      </c>
      <c r="AB109" s="5">
        <v>1302</v>
      </c>
      <c r="AC109" s="5">
        <v>44.88</v>
      </c>
      <c r="AD109" s="5">
        <v>1347</v>
      </c>
      <c r="AE109" s="26">
        <v>6.3999999999999997E-5</v>
      </c>
    </row>
    <row r="110" spans="1:31" x14ac:dyDescent="0.2">
      <c r="A110" s="2">
        <v>5.5</v>
      </c>
      <c r="B110" s="5">
        <v>2.6E-7</v>
      </c>
      <c r="C110" s="3">
        <v>13</v>
      </c>
      <c r="D110" s="3">
        <v>50000000</v>
      </c>
      <c r="E110" s="5">
        <v>39380</v>
      </c>
      <c r="F110" s="5">
        <v>1.4790000000000001</v>
      </c>
      <c r="G110" s="5">
        <v>3.871</v>
      </c>
      <c r="H110" s="5">
        <v>1.028</v>
      </c>
      <c r="I110" s="5">
        <v>4.8950000000000003E-4</v>
      </c>
      <c r="J110" s="5">
        <v>2.1880000000000001E-4</v>
      </c>
      <c r="K110" s="5">
        <v>336.3</v>
      </c>
      <c r="L110" s="5">
        <v>1356</v>
      </c>
      <c r="M110" s="5">
        <v>0</v>
      </c>
      <c r="N110" s="26">
        <v>49.68</v>
      </c>
      <c r="P110" s="2">
        <v>5.5</v>
      </c>
      <c r="Q110" s="3">
        <v>500</v>
      </c>
      <c r="R110" s="3">
        <v>0</v>
      </c>
      <c r="S110" s="3">
        <v>0</v>
      </c>
      <c r="T110" s="5">
        <v>0</v>
      </c>
      <c r="U110" s="5">
        <v>0</v>
      </c>
      <c r="V110" s="5">
        <v>37760</v>
      </c>
      <c r="W110" s="5">
        <v>1.6519999999999999</v>
      </c>
      <c r="X110" s="5">
        <v>1.056</v>
      </c>
      <c r="Y110" s="5">
        <v>1.034</v>
      </c>
      <c r="Z110" s="5">
        <v>0</v>
      </c>
      <c r="AA110" s="5">
        <v>323.60000000000002</v>
      </c>
      <c r="AB110" s="5">
        <v>1304</v>
      </c>
      <c r="AC110" s="5">
        <v>44.3</v>
      </c>
      <c r="AD110" s="5">
        <v>1349</v>
      </c>
      <c r="AE110" s="26">
        <v>6.7999999999999999E-5</v>
      </c>
    </row>
    <row r="111" spans="1:31" ht="15" thickBot="1" x14ac:dyDescent="0.25">
      <c r="A111" s="6">
        <v>6</v>
      </c>
      <c r="B111" s="7">
        <v>4.0000000000000001E-8</v>
      </c>
      <c r="C111" s="8">
        <v>2</v>
      </c>
      <c r="D111" s="8">
        <v>50000000</v>
      </c>
      <c r="E111" s="7">
        <v>39240</v>
      </c>
      <c r="F111" s="7">
        <v>0.86129999999999995</v>
      </c>
      <c r="G111" s="7">
        <v>1.282</v>
      </c>
      <c r="H111" s="7">
        <v>1.004</v>
      </c>
      <c r="I111" s="7">
        <v>4.0179999999999998E-5</v>
      </c>
      <c r="J111" s="7">
        <v>1.8870000000000001E-4</v>
      </c>
      <c r="K111" s="7">
        <v>336.3</v>
      </c>
      <c r="L111" s="7">
        <v>1356</v>
      </c>
      <c r="M111" s="7">
        <v>0</v>
      </c>
      <c r="N111" s="27">
        <v>44.91</v>
      </c>
      <c r="P111" s="6">
        <v>6</v>
      </c>
      <c r="Q111" s="8">
        <v>500</v>
      </c>
      <c r="R111" s="8">
        <v>0</v>
      </c>
      <c r="S111" s="8">
        <v>0</v>
      </c>
      <c r="T111" s="7">
        <v>0</v>
      </c>
      <c r="U111" s="7">
        <v>0</v>
      </c>
      <c r="V111" s="7">
        <v>37600</v>
      </c>
      <c r="W111" s="7">
        <v>0.90800000000000003</v>
      </c>
      <c r="X111" s="7">
        <v>1.002</v>
      </c>
      <c r="Y111" s="7">
        <v>1.002</v>
      </c>
      <c r="Z111" s="7">
        <v>0</v>
      </c>
      <c r="AA111" s="7">
        <v>322.2</v>
      </c>
      <c r="AB111" s="7">
        <v>1298</v>
      </c>
      <c r="AC111" s="7">
        <v>44.43</v>
      </c>
      <c r="AD111" s="7">
        <v>1343</v>
      </c>
      <c r="AE111" s="27">
        <v>6.9999999999999994E-5</v>
      </c>
    </row>
    <row r="113" spans="16:31" ht="15" thickBot="1" x14ac:dyDescent="0.25">
      <c r="P113" t="s">
        <v>190</v>
      </c>
    </row>
    <row r="114" spans="16:31" x14ac:dyDescent="0.2">
      <c r="P114" s="16" t="s">
        <v>130</v>
      </c>
      <c r="Q114" s="17" t="s">
        <v>133</v>
      </c>
      <c r="R114" s="17" t="s">
        <v>132</v>
      </c>
      <c r="S114" s="17" t="s">
        <v>183</v>
      </c>
      <c r="T114" s="17" t="s">
        <v>131</v>
      </c>
      <c r="U114" s="17" t="s">
        <v>184</v>
      </c>
      <c r="V114" s="17" t="s">
        <v>134</v>
      </c>
      <c r="W114" s="17" t="s">
        <v>135</v>
      </c>
      <c r="X114" s="17" t="s">
        <v>136</v>
      </c>
      <c r="Y114" s="17" t="s">
        <v>156</v>
      </c>
      <c r="Z114" s="17" t="s">
        <v>185</v>
      </c>
      <c r="AA114" s="17" t="s">
        <v>149</v>
      </c>
      <c r="AB114" s="17" t="s">
        <v>186</v>
      </c>
      <c r="AC114" s="17" t="s">
        <v>146</v>
      </c>
      <c r="AD114" s="17" t="s">
        <v>187</v>
      </c>
      <c r="AE114" s="18" t="s">
        <v>138</v>
      </c>
    </row>
    <row r="115" spans="16:31" x14ac:dyDescent="0.2">
      <c r="P115" s="2">
        <v>0</v>
      </c>
      <c r="Q115" s="3">
        <v>500</v>
      </c>
      <c r="R115" s="3">
        <v>474</v>
      </c>
      <c r="S115" s="3">
        <v>466</v>
      </c>
      <c r="T115" s="5">
        <v>0.94799999999999995</v>
      </c>
      <c r="U115" s="5">
        <v>0.93200000000000005</v>
      </c>
      <c r="V115" s="5">
        <v>288100</v>
      </c>
      <c r="W115" s="5">
        <v>258.7</v>
      </c>
      <c r="X115" s="5">
        <v>4363</v>
      </c>
      <c r="Y115" s="5">
        <v>29.24</v>
      </c>
      <c r="Z115" s="5">
        <v>0.878</v>
      </c>
      <c r="AA115" s="5">
        <v>324.8</v>
      </c>
      <c r="AB115" s="5">
        <v>1309</v>
      </c>
      <c r="AC115" s="5">
        <v>8672</v>
      </c>
      <c r="AD115" s="5">
        <v>9981</v>
      </c>
      <c r="AE115" s="26">
        <v>1.6559999999999999E-3</v>
      </c>
    </row>
    <row r="116" spans="16:31" x14ac:dyDescent="0.2">
      <c r="P116" s="2">
        <v>0.5</v>
      </c>
      <c r="Q116" s="3">
        <v>500</v>
      </c>
      <c r="R116" s="3">
        <v>430</v>
      </c>
      <c r="S116" s="3">
        <v>416</v>
      </c>
      <c r="T116" s="5">
        <v>0.86</v>
      </c>
      <c r="U116" s="5">
        <v>0.83199999999999996</v>
      </c>
      <c r="V116" s="5">
        <v>278500</v>
      </c>
      <c r="W116" s="5">
        <v>254.5</v>
      </c>
      <c r="X116" s="5">
        <v>4201</v>
      </c>
      <c r="Y116" s="5">
        <v>28.8</v>
      </c>
      <c r="Z116" s="5">
        <v>0.84599999999999997</v>
      </c>
      <c r="AA116" s="5">
        <v>323.10000000000002</v>
      </c>
      <c r="AB116" s="5">
        <v>1302</v>
      </c>
      <c r="AC116" s="5">
        <v>8348</v>
      </c>
      <c r="AD116" s="5">
        <v>9651</v>
      </c>
      <c r="AE116" s="26">
        <v>1.58E-3</v>
      </c>
    </row>
    <row r="117" spans="16:31" x14ac:dyDescent="0.2">
      <c r="P117" s="2">
        <v>1</v>
      </c>
      <c r="Q117" s="3">
        <v>500</v>
      </c>
      <c r="R117" s="3">
        <v>356</v>
      </c>
      <c r="S117" s="3">
        <v>338</v>
      </c>
      <c r="T117" s="5">
        <v>0.71199999999999997</v>
      </c>
      <c r="U117" s="5">
        <v>0.67600000000000005</v>
      </c>
      <c r="V117" s="5">
        <v>256600</v>
      </c>
      <c r="W117" s="5">
        <v>233.5</v>
      </c>
      <c r="X117" s="5">
        <v>3820</v>
      </c>
      <c r="Y117" s="5">
        <v>26.41</v>
      </c>
      <c r="Z117" s="5">
        <v>0.76800000000000002</v>
      </c>
      <c r="AA117" s="5">
        <v>323.39999999999998</v>
      </c>
      <c r="AB117" s="5">
        <v>1304</v>
      </c>
      <c r="AC117" s="5">
        <v>7590</v>
      </c>
      <c r="AD117" s="5">
        <v>8894</v>
      </c>
      <c r="AE117" s="26">
        <v>1.446E-3</v>
      </c>
    </row>
    <row r="118" spans="16:31" x14ac:dyDescent="0.2">
      <c r="P118" s="2">
        <v>1.5</v>
      </c>
      <c r="Q118" s="3">
        <v>500</v>
      </c>
      <c r="R118" s="3">
        <v>255</v>
      </c>
      <c r="S118" s="3">
        <v>217</v>
      </c>
      <c r="T118" s="5">
        <v>0.51</v>
      </c>
      <c r="U118" s="5">
        <v>0.434</v>
      </c>
      <c r="V118" s="5">
        <v>223500</v>
      </c>
      <c r="W118" s="5">
        <v>201.9</v>
      </c>
      <c r="X118" s="5">
        <v>3248</v>
      </c>
      <c r="Y118" s="5">
        <v>22.88</v>
      </c>
      <c r="Z118" s="5">
        <v>0.65200000000000002</v>
      </c>
      <c r="AA118" s="5">
        <v>322.2</v>
      </c>
      <c r="AB118" s="5">
        <v>1298</v>
      </c>
      <c r="AC118" s="5">
        <v>6455</v>
      </c>
      <c r="AD118" s="5">
        <v>7753</v>
      </c>
      <c r="AE118" s="26">
        <v>1.2899999999999999E-3</v>
      </c>
    </row>
    <row r="119" spans="16:31" x14ac:dyDescent="0.2">
      <c r="P119" s="2">
        <v>2</v>
      </c>
      <c r="Q119" s="3">
        <v>500</v>
      </c>
      <c r="R119" s="3">
        <v>142</v>
      </c>
      <c r="S119" s="3">
        <v>106</v>
      </c>
      <c r="T119" s="5">
        <v>0.28399999999999997</v>
      </c>
      <c r="U119" s="5">
        <v>0.21199999999999999</v>
      </c>
      <c r="V119" s="5">
        <v>164800</v>
      </c>
      <c r="W119" s="5">
        <v>142.4</v>
      </c>
      <c r="X119" s="5">
        <v>2224</v>
      </c>
      <c r="Y119" s="5">
        <v>16.11</v>
      </c>
      <c r="Z119" s="5">
        <v>0.442</v>
      </c>
      <c r="AA119" s="5">
        <v>325.89999999999998</v>
      </c>
      <c r="AB119" s="5">
        <v>1313</v>
      </c>
      <c r="AC119" s="5">
        <v>4416</v>
      </c>
      <c r="AD119" s="5">
        <v>5730</v>
      </c>
      <c r="AE119" s="26">
        <v>8.8199999999999997E-4</v>
      </c>
    </row>
    <row r="120" spans="16:31" x14ac:dyDescent="0.2">
      <c r="P120" s="2">
        <v>2.5</v>
      </c>
      <c r="Q120" s="3">
        <v>500</v>
      </c>
      <c r="R120" s="3">
        <v>60</v>
      </c>
      <c r="S120" s="3">
        <v>49</v>
      </c>
      <c r="T120" s="5">
        <v>0.12</v>
      </c>
      <c r="U120" s="5">
        <v>9.8000000000000004E-2</v>
      </c>
      <c r="V120" s="5">
        <v>101500</v>
      </c>
      <c r="W120" s="5">
        <v>78.510000000000005</v>
      </c>
      <c r="X120" s="5">
        <v>1131</v>
      </c>
      <c r="Y120" s="5">
        <v>8.9640000000000004</v>
      </c>
      <c r="Z120" s="5">
        <v>0.222</v>
      </c>
      <c r="AA120" s="5">
        <v>321.10000000000002</v>
      </c>
      <c r="AB120" s="5">
        <v>1294</v>
      </c>
      <c r="AC120" s="5">
        <v>2252</v>
      </c>
      <c r="AD120" s="5">
        <v>3546</v>
      </c>
      <c r="AE120" s="26">
        <v>4.7199999999999998E-4</v>
      </c>
    </row>
    <row r="121" spans="16:31" x14ac:dyDescent="0.2">
      <c r="P121" s="2">
        <v>3</v>
      </c>
      <c r="Q121" s="3">
        <v>500</v>
      </c>
      <c r="R121" s="3">
        <v>20</v>
      </c>
      <c r="S121" s="3">
        <v>18</v>
      </c>
      <c r="T121" s="5">
        <v>0.04</v>
      </c>
      <c r="U121" s="5">
        <v>3.5999999999999997E-2</v>
      </c>
      <c r="V121" s="5">
        <v>65700</v>
      </c>
      <c r="W121" s="5">
        <v>39.83</v>
      </c>
      <c r="X121" s="5">
        <v>498.9</v>
      </c>
      <c r="Y121" s="5">
        <v>4.7359999999999998</v>
      </c>
      <c r="Z121" s="5">
        <v>9.6000000000000002E-2</v>
      </c>
      <c r="AA121" s="5">
        <v>323.39999999999998</v>
      </c>
      <c r="AB121" s="5">
        <v>1304</v>
      </c>
      <c r="AC121" s="5">
        <v>1008</v>
      </c>
      <c r="AD121" s="5">
        <v>2312</v>
      </c>
      <c r="AE121" s="26">
        <v>2.42E-4</v>
      </c>
    </row>
    <row r="122" spans="16:31" x14ac:dyDescent="0.2">
      <c r="P122" s="2">
        <v>3.5</v>
      </c>
      <c r="Q122" s="3">
        <v>500</v>
      </c>
      <c r="R122" s="3">
        <v>4</v>
      </c>
      <c r="S122" s="3">
        <v>3</v>
      </c>
      <c r="T122" s="5">
        <v>8.0000000000000002E-3</v>
      </c>
      <c r="U122" s="5">
        <v>6.0000000000000001E-3</v>
      </c>
      <c r="V122" s="5">
        <v>44500</v>
      </c>
      <c r="W122" s="5">
        <v>14.57</v>
      </c>
      <c r="X122" s="5">
        <v>121.9</v>
      </c>
      <c r="Y122" s="5">
        <v>2.0840000000000001</v>
      </c>
      <c r="Z122" s="5">
        <v>2.1999999999999999E-2</v>
      </c>
      <c r="AA122" s="5">
        <v>324.3</v>
      </c>
      <c r="AB122" s="5">
        <v>1307</v>
      </c>
      <c r="AC122" s="5">
        <v>274</v>
      </c>
      <c r="AD122" s="5">
        <v>1581</v>
      </c>
      <c r="AE122" s="26">
        <v>1.16E-4</v>
      </c>
    </row>
    <row r="123" spans="16:31" x14ac:dyDescent="0.2">
      <c r="P123" s="2">
        <v>4</v>
      </c>
      <c r="Q123" s="3">
        <v>500</v>
      </c>
      <c r="R123" s="3">
        <v>1</v>
      </c>
      <c r="S123" s="3">
        <v>1</v>
      </c>
      <c r="T123" s="5">
        <v>2E-3</v>
      </c>
      <c r="U123" s="5">
        <v>2E-3</v>
      </c>
      <c r="V123" s="5">
        <v>40100</v>
      </c>
      <c r="W123" s="5">
        <v>7.4480000000000004</v>
      </c>
      <c r="X123" s="5">
        <v>45.31</v>
      </c>
      <c r="Y123" s="5">
        <v>1.4159999999999999</v>
      </c>
      <c r="Z123" s="5">
        <v>8.0000000000000002E-3</v>
      </c>
      <c r="AA123" s="5">
        <v>323</v>
      </c>
      <c r="AB123" s="5">
        <v>1302</v>
      </c>
      <c r="AC123" s="5">
        <v>127.4</v>
      </c>
      <c r="AD123" s="5">
        <v>1429</v>
      </c>
      <c r="AE123" s="26">
        <v>8.3999999999999995E-5</v>
      </c>
    </row>
    <row r="124" spans="16:31" x14ac:dyDescent="0.2">
      <c r="P124" s="2">
        <v>4.5</v>
      </c>
      <c r="Q124" s="3">
        <v>500</v>
      </c>
      <c r="R124" s="3">
        <v>0</v>
      </c>
      <c r="S124" s="3">
        <v>0</v>
      </c>
      <c r="T124" s="5">
        <v>0</v>
      </c>
      <c r="U124" s="5">
        <v>0</v>
      </c>
      <c r="V124" s="5">
        <v>38260</v>
      </c>
      <c r="W124" s="5">
        <v>3.8540000000000001</v>
      </c>
      <c r="X124" s="5">
        <v>12.13</v>
      </c>
      <c r="Y124" s="5">
        <v>1.1259999999999999</v>
      </c>
      <c r="Z124" s="5">
        <v>2E-3</v>
      </c>
      <c r="AA124" s="5">
        <v>322.7</v>
      </c>
      <c r="AB124" s="5">
        <v>1300</v>
      </c>
      <c r="AC124" s="5">
        <v>65.150000000000006</v>
      </c>
      <c r="AD124" s="5">
        <v>1366</v>
      </c>
      <c r="AE124" s="26">
        <v>6.9999999999999994E-5</v>
      </c>
    </row>
    <row r="125" spans="16:31" x14ac:dyDescent="0.2">
      <c r="P125" s="2">
        <v>5</v>
      </c>
      <c r="Q125" s="3">
        <v>500</v>
      </c>
      <c r="R125" s="3">
        <v>0</v>
      </c>
      <c r="S125" s="3">
        <v>0</v>
      </c>
      <c r="T125" s="5">
        <v>0</v>
      </c>
      <c r="U125" s="5">
        <v>0</v>
      </c>
      <c r="V125" s="5">
        <v>37720</v>
      </c>
      <c r="W125" s="5">
        <v>1.9019999999999999</v>
      </c>
      <c r="X125" s="5">
        <v>1.306</v>
      </c>
      <c r="Y125" s="5">
        <v>1.014</v>
      </c>
      <c r="Z125" s="5">
        <v>0</v>
      </c>
      <c r="AA125" s="5">
        <v>323</v>
      </c>
      <c r="AB125" s="5">
        <v>1302</v>
      </c>
      <c r="AC125" s="5">
        <v>44.88</v>
      </c>
      <c r="AD125" s="5">
        <v>1347</v>
      </c>
      <c r="AE125" s="26">
        <v>6.7999999999999999E-5</v>
      </c>
    </row>
    <row r="126" spans="16:31" x14ac:dyDescent="0.2">
      <c r="P126" s="2">
        <v>5.5</v>
      </c>
      <c r="Q126" s="3">
        <v>500</v>
      </c>
      <c r="R126" s="3">
        <v>0</v>
      </c>
      <c r="S126" s="3">
        <v>0</v>
      </c>
      <c r="T126" s="5">
        <v>0</v>
      </c>
      <c r="U126" s="5">
        <v>0</v>
      </c>
      <c r="V126" s="5">
        <v>37760</v>
      </c>
      <c r="W126" s="5">
        <v>1.264</v>
      </c>
      <c r="X126" s="5">
        <v>1.056</v>
      </c>
      <c r="Y126" s="5">
        <v>1.004</v>
      </c>
      <c r="Z126" s="5">
        <v>0</v>
      </c>
      <c r="AA126" s="5">
        <v>323.60000000000002</v>
      </c>
      <c r="AB126" s="5">
        <v>1304</v>
      </c>
      <c r="AC126" s="5">
        <v>44.3</v>
      </c>
      <c r="AD126" s="5">
        <v>1349</v>
      </c>
      <c r="AE126" s="26">
        <v>6.6000000000000005E-5</v>
      </c>
    </row>
    <row r="127" spans="16:31" ht="15" thickBot="1" x14ac:dyDescent="0.25">
      <c r="P127" s="6">
        <v>6</v>
      </c>
      <c r="Q127" s="8">
        <v>500</v>
      </c>
      <c r="R127" s="8">
        <v>0</v>
      </c>
      <c r="S127" s="8">
        <v>0</v>
      </c>
      <c r="T127" s="7">
        <v>0</v>
      </c>
      <c r="U127" s="7">
        <v>0</v>
      </c>
      <c r="V127" s="7">
        <v>37600</v>
      </c>
      <c r="W127" s="7">
        <v>0.90800000000000003</v>
      </c>
      <c r="X127" s="7">
        <v>1.002</v>
      </c>
      <c r="Y127" s="7">
        <v>1.002</v>
      </c>
      <c r="Z127" s="7">
        <v>0</v>
      </c>
      <c r="AA127" s="7">
        <v>322.2</v>
      </c>
      <c r="AB127" s="7">
        <v>1298</v>
      </c>
      <c r="AC127" s="7">
        <v>44.43</v>
      </c>
      <c r="AD127" s="7">
        <v>1343</v>
      </c>
      <c r="AE127" s="27">
        <v>6.6000000000000005E-5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B3485-F883-47D3-835B-6DE2F50ED6B6}">
  <dimension ref="A1:T29"/>
  <sheetViews>
    <sheetView workbookViewId="0">
      <selection activeCell="B25" sqref="B25"/>
    </sheetView>
  </sheetViews>
  <sheetFormatPr defaultRowHeight="14.25" x14ac:dyDescent="0.2"/>
  <sheetData>
    <row r="1" spans="1:20" ht="15" thickBot="1" x14ac:dyDescent="0.25">
      <c r="A1" t="s">
        <v>175</v>
      </c>
    </row>
    <row r="2" spans="1:20" x14ac:dyDescent="0.2">
      <c r="A2" s="16" t="s">
        <v>130</v>
      </c>
      <c r="B2" s="17" t="s">
        <v>131</v>
      </c>
      <c r="C2" s="17" t="s">
        <v>132</v>
      </c>
      <c r="D2" s="17" t="s">
        <v>133</v>
      </c>
      <c r="E2" s="17" t="s">
        <v>134</v>
      </c>
      <c r="F2" s="17" t="s">
        <v>135</v>
      </c>
      <c r="G2" s="17" t="s">
        <v>136</v>
      </c>
      <c r="H2" s="17" t="s">
        <v>156</v>
      </c>
      <c r="I2" s="17" t="s">
        <v>157</v>
      </c>
      <c r="J2" s="17" t="s">
        <v>138</v>
      </c>
      <c r="K2" s="17" t="s">
        <v>149</v>
      </c>
      <c r="L2" s="17" t="s">
        <v>148</v>
      </c>
      <c r="M2" s="17" t="s">
        <v>147</v>
      </c>
      <c r="N2" s="18" t="s">
        <v>146</v>
      </c>
      <c r="Q2" t="s">
        <v>84</v>
      </c>
      <c r="R2" t="s">
        <v>131</v>
      </c>
      <c r="S2" t="s">
        <v>177</v>
      </c>
      <c r="T2" t="s">
        <v>178</v>
      </c>
    </row>
    <row r="3" spans="1:20" x14ac:dyDescent="0.2">
      <c r="A3" s="2">
        <v>0</v>
      </c>
      <c r="B3" s="5">
        <v>0.77449999999999997</v>
      </c>
      <c r="C3" s="3">
        <v>1549</v>
      </c>
      <c r="D3" s="3">
        <v>2000</v>
      </c>
      <c r="E3" s="5">
        <v>13020000</v>
      </c>
      <c r="F3" s="5">
        <v>2434000</v>
      </c>
      <c r="G3" s="5">
        <v>101600</v>
      </c>
      <c r="H3" s="5">
        <v>101600</v>
      </c>
      <c r="I3" s="5">
        <v>0.99150000000000005</v>
      </c>
      <c r="J3" s="5">
        <v>6.234E-2</v>
      </c>
      <c r="K3" s="5">
        <v>747.9</v>
      </c>
      <c r="L3" s="5">
        <v>1883</v>
      </c>
      <c r="M3" s="5">
        <v>0</v>
      </c>
      <c r="N3" s="26">
        <v>301000</v>
      </c>
      <c r="Q3" s="1">
        <v>1</v>
      </c>
      <c r="R3" s="1">
        <v>0.40489999999999998</v>
      </c>
      <c r="S3">
        <v>100</v>
      </c>
      <c r="T3">
        <v>247</v>
      </c>
    </row>
    <row r="4" spans="1:20" x14ac:dyDescent="0.2">
      <c r="A4" s="2">
        <v>0.5</v>
      </c>
      <c r="B4" s="5">
        <v>0.59499999999999997</v>
      </c>
      <c r="C4" s="3">
        <v>1190</v>
      </c>
      <c r="D4" s="3">
        <v>2000</v>
      </c>
      <c r="E4" s="5">
        <v>12730000</v>
      </c>
      <c r="F4" s="5">
        <v>2379000</v>
      </c>
      <c r="G4" s="5">
        <v>99280</v>
      </c>
      <c r="H4" s="5">
        <v>99280</v>
      </c>
      <c r="I4" s="5">
        <v>0.96850000000000003</v>
      </c>
      <c r="J4" s="5">
        <v>6.7650000000000002E-2</v>
      </c>
      <c r="K4" s="5">
        <v>747.9</v>
      </c>
      <c r="L4" s="5">
        <v>1883</v>
      </c>
      <c r="M4" s="5">
        <v>0</v>
      </c>
      <c r="N4" s="26">
        <v>294200</v>
      </c>
      <c r="Q4" s="1">
        <v>1.5</v>
      </c>
      <c r="R4" s="1">
        <v>0.17730000000000001</v>
      </c>
      <c r="S4">
        <v>100</v>
      </c>
      <c r="T4">
        <v>564</v>
      </c>
    </row>
    <row r="5" spans="1:20" x14ac:dyDescent="0.2">
      <c r="A5" s="2">
        <v>1</v>
      </c>
      <c r="B5" s="5">
        <v>0.3795</v>
      </c>
      <c r="C5" s="3">
        <v>759</v>
      </c>
      <c r="D5" s="3">
        <v>2000</v>
      </c>
      <c r="E5" s="5">
        <v>12180000</v>
      </c>
      <c r="F5" s="5">
        <v>2277000</v>
      </c>
      <c r="G5" s="5">
        <v>95010</v>
      </c>
      <c r="H5" s="5">
        <v>95010</v>
      </c>
      <c r="I5" s="5">
        <v>0.92600000000000005</v>
      </c>
      <c r="J5" s="5">
        <v>6.3140000000000002E-2</v>
      </c>
      <c r="K5" s="5">
        <v>748.3</v>
      </c>
      <c r="L5" s="5">
        <v>1884</v>
      </c>
      <c r="M5" s="5">
        <v>0</v>
      </c>
      <c r="N5" s="26">
        <v>281400</v>
      </c>
      <c r="Q5" s="1">
        <v>2</v>
      </c>
      <c r="R5" s="1">
        <v>5.7439999999999998E-2</v>
      </c>
      <c r="S5">
        <v>100</v>
      </c>
      <c r="T5">
        <v>1741</v>
      </c>
    </row>
    <row r="6" spans="1:20" x14ac:dyDescent="0.2">
      <c r="A6" s="2">
        <v>1.5</v>
      </c>
      <c r="B6" s="5">
        <v>0.16950000000000001</v>
      </c>
      <c r="C6" s="3">
        <v>339</v>
      </c>
      <c r="D6" s="3">
        <v>2000</v>
      </c>
      <c r="E6" s="5">
        <v>10730000</v>
      </c>
      <c r="F6" s="5">
        <v>2005000</v>
      </c>
      <c r="G6" s="5">
        <v>83680</v>
      </c>
      <c r="H6" s="5">
        <v>83680</v>
      </c>
      <c r="I6" s="5">
        <v>0.81299999999999994</v>
      </c>
      <c r="J6" s="5">
        <v>5.5870000000000003E-2</v>
      </c>
      <c r="K6" s="5">
        <v>746.9</v>
      </c>
      <c r="L6" s="5">
        <v>1880</v>
      </c>
      <c r="M6" s="5">
        <v>0</v>
      </c>
      <c r="N6" s="26">
        <v>247600</v>
      </c>
      <c r="Q6" s="1">
        <v>2.5</v>
      </c>
      <c r="R6" s="1">
        <v>1.4999999999999999E-2</v>
      </c>
      <c r="S6">
        <v>100</v>
      </c>
      <c r="T6">
        <v>6665</v>
      </c>
    </row>
    <row r="7" spans="1:20" x14ac:dyDescent="0.2">
      <c r="A7" s="2">
        <v>2</v>
      </c>
      <c r="B7" s="5">
        <v>6.1859999999999998E-2</v>
      </c>
      <c r="C7" s="3">
        <v>200</v>
      </c>
      <c r="D7" s="3">
        <v>3233</v>
      </c>
      <c r="E7" s="5">
        <v>8560000</v>
      </c>
      <c r="F7" s="5">
        <v>1598000</v>
      </c>
      <c r="G7" s="5">
        <v>66730</v>
      </c>
      <c r="H7" s="5">
        <v>66730</v>
      </c>
      <c r="I7" s="5">
        <v>0.64610000000000001</v>
      </c>
      <c r="J7" s="5">
        <v>4.4490000000000002E-2</v>
      </c>
      <c r="K7" s="5">
        <v>746.6</v>
      </c>
      <c r="L7" s="5">
        <v>1880</v>
      </c>
      <c r="M7" s="5">
        <v>0</v>
      </c>
      <c r="N7" s="26">
        <v>197200</v>
      </c>
      <c r="Q7" s="1">
        <v>3</v>
      </c>
      <c r="R7" s="1">
        <v>2.1429999999999999E-3</v>
      </c>
      <c r="S7">
        <v>100</v>
      </c>
      <c r="T7">
        <v>46674</v>
      </c>
    </row>
    <row r="8" spans="1:20" x14ac:dyDescent="0.2">
      <c r="A8" s="2">
        <v>2.5</v>
      </c>
      <c r="B8" s="5">
        <v>1.576E-2</v>
      </c>
      <c r="C8" s="3">
        <v>200</v>
      </c>
      <c r="D8" s="3">
        <v>12692</v>
      </c>
      <c r="E8" s="5">
        <v>5507000</v>
      </c>
      <c r="F8" s="5">
        <v>1026000</v>
      </c>
      <c r="G8" s="5">
        <v>42840</v>
      </c>
      <c r="H8" s="5">
        <v>42840</v>
      </c>
      <c r="I8" s="5">
        <v>0.41089999999999999</v>
      </c>
      <c r="J8" s="5">
        <v>2.9499999999999998E-2</v>
      </c>
      <c r="K8" s="5">
        <v>747.3</v>
      </c>
      <c r="L8" s="5">
        <v>1881</v>
      </c>
      <c r="M8" s="5">
        <v>0</v>
      </c>
      <c r="N8" s="26">
        <v>126200</v>
      </c>
      <c r="Q8" s="1">
        <v>3.5</v>
      </c>
      <c r="R8" s="1">
        <v>1.9819999999999999E-4</v>
      </c>
      <c r="S8">
        <v>100</v>
      </c>
      <c r="T8">
        <v>504638</v>
      </c>
    </row>
    <row r="9" spans="1:20" x14ac:dyDescent="0.2">
      <c r="A9" s="2">
        <v>3</v>
      </c>
      <c r="B9" s="5">
        <v>2.5370000000000002E-3</v>
      </c>
      <c r="C9" s="3">
        <v>200</v>
      </c>
      <c r="D9" s="3">
        <v>78846</v>
      </c>
      <c r="E9" s="5">
        <v>2849000</v>
      </c>
      <c r="F9" s="5">
        <v>525200</v>
      </c>
      <c r="G9" s="5">
        <v>21940</v>
      </c>
      <c r="H9" s="5">
        <v>21940</v>
      </c>
      <c r="I9" s="5">
        <v>0.20780000000000001</v>
      </c>
      <c r="J9" s="5">
        <v>1.6250000000000001E-2</v>
      </c>
      <c r="K9" s="5">
        <v>747.4</v>
      </c>
      <c r="L9" s="5">
        <v>1882</v>
      </c>
      <c r="M9" s="5">
        <v>0</v>
      </c>
      <c r="N9" s="26">
        <v>64410</v>
      </c>
      <c r="Q9" s="1"/>
      <c r="R9" s="1"/>
    </row>
    <row r="10" spans="1:20" x14ac:dyDescent="0.2">
      <c r="A10" s="2">
        <v>3.5</v>
      </c>
      <c r="B10" s="5">
        <v>2.6190000000000002E-4</v>
      </c>
      <c r="C10" s="3">
        <v>200</v>
      </c>
      <c r="D10" s="3">
        <v>763712</v>
      </c>
      <c r="E10" s="5">
        <v>1112000</v>
      </c>
      <c r="F10" s="5">
        <v>196800</v>
      </c>
      <c r="G10" s="5">
        <v>8230</v>
      </c>
      <c r="H10" s="5">
        <v>8230</v>
      </c>
      <c r="I10" s="5">
        <v>7.6380000000000003E-2</v>
      </c>
      <c r="J10" s="5">
        <v>6.1390000000000004E-3</v>
      </c>
      <c r="K10" s="5">
        <v>747.3</v>
      </c>
      <c r="L10" s="5">
        <v>1881</v>
      </c>
      <c r="M10" s="5">
        <v>0</v>
      </c>
      <c r="N10" s="26">
        <v>24020</v>
      </c>
      <c r="Q10" s="1"/>
      <c r="R10" s="1"/>
    </row>
    <row r="11" spans="1:20" x14ac:dyDescent="0.2">
      <c r="A11" s="2">
        <v>4</v>
      </c>
      <c r="B11" s="5">
        <v>1.484E-5</v>
      </c>
      <c r="C11" s="3">
        <v>200</v>
      </c>
      <c r="D11" s="3">
        <v>13481501</v>
      </c>
      <c r="E11" s="5">
        <v>347700</v>
      </c>
      <c r="F11" s="5">
        <v>51420</v>
      </c>
      <c r="G11" s="5">
        <v>2153</v>
      </c>
      <c r="H11" s="5">
        <v>2153</v>
      </c>
      <c r="I11" s="5">
        <v>1.9369999999999998E-2</v>
      </c>
      <c r="J11" s="5">
        <v>4.0619999999999996E-3</v>
      </c>
      <c r="K11" s="5">
        <v>747.2</v>
      </c>
      <c r="L11" s="5">
        <v>1881</v>
      </c>
      <c r="M11" s="5">
        <v>0</v>
      </c>
      <c r="N11" s="26">
        <v>6250</v>
      </c>
      <c r="Q11" s="1"/>
      <c r="R11" s="1"/>
    </row>
    <row r="12" spans="1:20" x14ac:dyDescent="0.2">
      <c r="A12" s="2">
        <v>4.5</v>
      </c>
      <c r="B12" s="5">
        <v>7.1999999999999999E-7</v>
      </c>
      <c r="C12" s="3">
        <v>36</v>
      </c>
      <c r="D12" s="3">
        <v>50000000</v>
      </c>
      <c r="E12" s="5">
        <v>125700</v>
      </c>
      <c r="F12" s="5">
        <v>8773</v>
      </c>
      <c r="G12" s="5">
        <v>368.5</v>
      </c>
      <c r="H12" s="5">
        <v>368.5</v>
      </c>
      <c r="I12" s="5">
        <v>3.1480000000000002E-3</v>
      </c>
      <c r="J12" s="5">
        <v>1.851E-3</v>
      </c>
      <c r="K12" s="5">
        <v>747.2</v>
      </c>
      <c r="L12" s="5">
        <v>1881</v>
      </c>
      <c r="M12" s="5">
        <v>0</v>
      </c>
      <c r="N12" s="26">
        <v>1087</v>
      </c>
      <c r="Q12" s="1"/>
      <c r="R12" s="1"/>
    </row>
    <row r="13" spans="1:20" x14ac:dyDescent="0.2">
      <c r="A13" s="2">
        <v>5</v>
      </c>
      <c r="B13" s="5">
        <v>2E-8</v>
      </c>
      <c r="C13" s="3">
        <v>1</v>
      </c>
      <c r="D13" s="3">
        <v>50000000</v>
      </c>
      <c r="E13" s="5">
        <v>85550</v>
      </c>
      <c r="F13" s="5">
        <v>941.5</v>
      </c>
      <c r="G13" s="5">
        <v>40.08</v>
      </c>
      <c r="H13" s="5">
        <v>40.08</v>
      </c>
      <c r="I13" s="5">
        <v>3.0830000000000001E-4</v>
      </c>
      <c r="J13" s="5">
        <v>9.4439999999999997E-4</v>
      </c>
      <c r="K13" s="5">
        <v>747.2</v>
      </c>
      <c r="L13" s="5">
        <v>1881</v>
      </c>
      <c r="M13" s="5">
        <v>0</v>
      </c>
      <c r="N13" s="26">
        <v>153.19999999999999</v>
      </c>
      <c r="Q13" s="1"/>
      <c r="R13" s="1"/>
    </row>
    <row r="14" spans="1:20" ht="15" thickBot="1" x14ac:dyDescent="0.25">
      <c r="A14" s="6">
        <v>5.5</v>
      </c>
      <c r="B14" s="7">
        <v>0</v>
      </c>
      <c r="C14" s="8">
        <v>0</v>
      </c>
      <c r="D14" s="8">
        <v>50000000</v>
      </c>
      <c r="E14" s="7">
        <v>81190</v>
      </c>
      <c r="F14" s="7">
        <v>69.84</v>
      </c>
      <c r="G14" s="7">
        <v>3.4089999999999998</v>
      </c>
      <c r="H14" s="7">
        <v>3.4089999999999998</v>
      </c>
      <c r="I14" s="7">
        <v>1.5999999999999999E-5</v>
      </c>
      <c r="J14" s="7">
        <v>6.6509999999999996E-4</v>
      </c>
      <c r="K14" s="7">
        <v>747.2</v>
      </c>
      <c r="L14" s="7">
        <v>1881</v>
      </c>
      <c r="M14" s="7">
        <v>0</v>
      </c>
      <c r="N14" s="27">
        <v>51.74</v>
      </c>
      <c r="Q14" s="1"/>
      <c r="R14" s="1"/>
    </row>
    <row r="16" spans="1:20" ht="15" thickBot="1" x14ac:dyDescent="0.25">
      <c r="A16" t="s">
        <v>176</v>
      </c>
    </row>
    <row r="17" spans="1:14" x14ac:dyDescent="0.2">
      <c r="A17" s="16" t="s">
        <v>130</v>
      </c>
      <c r="B17" s="17" t="s">
        <v>131</v>
      </c>
      <c r="C17" s="17" t="s">
        <v>132</v>
      </c>
      <c r="D17" s="17" t="s">
        <v>133</v>
      </c>
      <c r="E17" s="17" t="s">
        <v>134</v>
      </c>
      <c r="F17" s="17" t="s">
        <v>135</v>
      </c>
      <c r="G17" s="17" t="s">
        <v>136</v>
      </c>
      <c r="H17" s="17" t="s">
        <v>156</v>
      </c>
      <c r="I17" s="17" t="s">
        <v>157</v>
      </c>
      <c r="J17" s="17" t="s">
        <v>138</v>
      </c>
      <c r="K17" s="17" t="s">
        <v>149</v>
      </c>
      <c r="L17" s="17" t="s">
        <v>148</v>
      </c>
      <c r="M17" s="17" t="s">
        <v>147</v>
      </c>
      <c r="N17" s="18" t="s">
        <v>146</v>
      </c>
    </row>
    <row r="18" spans="1:14" x14ac:dyDescent="0.2">
      <c r="A18" s="2">
        <v>0</v>
      </c>
      <c r="B18" s="5">
        <v>0.79700000000000004</v>
      </c>
      <c r="C18" s="3">
        <v>1594</v>
      </c>
      <c r="D18" s="3">
        <v>2000</v>
      </c>
      <c r="E18" s="5">
        <v>6329000</v>
      </c>
      <c r="F18" s="5">
        <v>1108</v>
      </c>
      <c r="G18" s="5">
        <v>49500</v>
      </c>
      <c r="H18" s="5">
        <v>81.180000000000007</v>
      </c>
      <c r="I18" s="5">
        <v>0.46949999999999997</v>
      </c>
      <c r="J18" s="5">
        <v>2.8639999999999999E-2</v>
      </c>
      <c r="K18" s="5">
        <v>747.9</v>
      </c>
      <c r="L18" s="5">
        <v>1883</v>
      </c>
      <c r="M18" s="5">
        <v>0</v>
      </c>
      <c r="N18" s="26">
        <v>145300</v>
      </c>
    </row>
    <row r="19" spans="1:14" x14ac:dyDescent="0.2">
      <c r="A19" s="2">
        <v>0.5</v>
      </c>
      <c r="B19" s="5">
        <v>0.61650000000000005</v>
      </c>
      <c r="C19" s="3">
        <v>1233</v>
      </c>
      <c r="D19" s="3">
        <v>2000</v>
      </c>
      <c r="E19" s="5">
        <v>5051000</v>
      </c>
      <c r="F19" s="5">
        <v>900.3</v>
      </c>
      <c r="G19" s="5">
        <v>39480</v>
      </c>
      <c r="H19" s="5">
        <v>65.900000000000006</v>
      </c>
      <c r="I19" s="5">
        <v>0.3715</v>
      </c>
      <c r="J19" s="5">
        <v>2.8389999999999999E-2</v>
      </c>
      <c r="K19" s="5">
        <v>747.9</v>
      </c>
      <c r="L19" s="5">
        <v>1883</v>
      </c>
      <c r="M19" s="5">
        <v>0</v>
      </c>
      <c r="N19" s="26">
        <v>115600</v>
      </c>
    </row>
    <row r="20" spans="1:14" x14ac:dyDescent="0.2">
      <c r="A20" s="2">
        <v>1</v>
      </c>
      <c r="B20" s="5">
        <v>0.41399999999999998</v>
      </c>
      <c r="C20" s="3">
        <v>828</v>
      </c>
      <c r="D20" s="3">
        <v>2000</v>
      </c>
      <c r="E20" s="5">
        <v>3477000</v>
      </c>
      <c r="F20" s="5">
        <v>639.6</v>
      </c>
      <c r="G20" s="5">
        <v>27080</v>
      </c>
      <c r="H20" s="5">
        <v>46.76</v>
      </c>
      <c r="I20" s="5">
        <v>0.252</v>
      </c>
      <c r="J20" s="5">
        <v>2.0830000000000001E-2</v>
      </c>
      <c r="K20" s="5">
        <v>748.3</v>
      </c>
      <c r="L20" s="5">
        <v>1884</v>
      </c>
      <c r="M20" s="5">
        <v>0</v>
      </c>
      <c r="N20" s="26">
        <v>79030</v>
      </c>
    </row>
    <row r="21" spans="1:14" x14ac:dyDescent="0.2">
      <c r="A21" s="2">
        <v>1.5</v>
      </c>
      <c r="B21" s="5">
        <v>0.20799999999999999</v>
      </c>
      <c r="C21" s="3">
        <v>416</v>
      </c>
      <c r="D21" s="3">
        <v>2000</v>
      </c>
      <c r="E21" s="5">
        <v>1958000</v>
      </c>
      <c r="F21" s="5">
        <v>375</v>
      </c>
      <c r="G21" s="5">
        <v>15070</v>
      </c>
      <c r="H21" s="5">
        <v>27.39</v>
      </c>
      <c r="I21" s="5">
        <v>0.13750000000000001</v>
      </c>
      <c r="J21" s="5">
        <v>1.265E-2</v>
      </c>
      <c r="K21" s="5">
        <v>746.9</v>
      </c>
      <c r="L21" s="5">
        <v>1880</v>
      </c>
      <c r="M21" s="5">
        <v>0</v>
      </c>
      <c r="N21" s="26">
        <v>43710</v>
      </c>
    </row>
    <row r="22" spans="1:14" x14ac:dyDescent="0.2">
      <c r="A22" s="2">
        <v>2</v>
      </c>
      <c r="B22" s="5">
        <v>8.1869999999999998E-2</v>
      </c>
      <c r="C22" s="3">
        <v>200</v>
      </c>
      <c r="D22" s="3">
        <v>2443</v>
      </c>
      <c r="E22" s="5">
        <v>839000</v>
      </c>
      <c r="F22" s="5">
        <v>176.9</v>
      </c>
      <c r="G22" s="5">
        <v>6211</v>
      </c>
      <c r="H22" s="5">
        <v>12.96</v>
      </c>
      <c r="I22" s="5">
        <v>5.321E-2</v>
      </c>
      <c r="J22" s="5">
        <v>6.3509999999999999E-3</v>
      </c>
      <c r="K22" s="5">
        <v>746.9</v>
      </c>
      <c r="L22" s="5">
        <v>1881</v>
      </c>
      <c r="M22" s="5">
        <v>0</v>
      </c>
      <c r="N22" s="26">
        <v>17680</v>
      </c>
    </row>
    <row r="23" spans="1:14" x14ac:dyDescent="0.2">
      <c r="A23" s="2">
        <v>2.5</v>
      </c>
      <c r="B23" s="5">
        <v>2.264E-2</v>
      </c>
      <c r="C23" s="3">
        <v>200</v>
      </c>
      <c r="D23" s="3">
        <v>8834</v>
      </c>
      <c r="E23" s="5">
        <v>341800</v>
      </c>
      <c r="F23" s="5">
        <v>75.44</v>
      </c>
      <c r="G23" s="5">
        <v>2167</v>
      </c>
      <c r="H23" s="5">
        <v>5.6929999999999996</v>
      </c>
      <c r="I23" s="5">
        <v>1.789E-2</v>
      </c>
      <c r="J23" s="5">
        <v>4.4990000000000004E-3</v>
      </c>
      <c r="K23" s="5">
        <v>747</v>
      </c>
      <c r="L23" s="5">
        <v>1880</v>
      </c>
      <c r="M23" s="5">
        <v>0</v>
      </c>
      <c r="N23" s="26">
        <v>6114</v>
      </c>
    </row>
    <row r="24" spans="1:14" x14ac:dyDescent="0.2">
      <c r="A24" s="2">
        <v>3</v>
      </c>
      <c r="B24" s="5">
        <v>5.2760000000000003E-3</v>
      </c>
      <c r="C24" s="3">
        <v>200</v>
      </c>
      <c r="D24" s="3">
        <v>37905</v>
      </c>
      <c r="E24" s="5">
        <v>142300</v>
      </c>
      <c r="F24" s="5">
        <v>29.21</v>
      </c>
      <c r="G24" s="5">
        <v>531.4</v>
      </c>
      <c r="H24" s="5">
        <v>2.4780000000000002</v>
      </c>
      <c r="I24" s="5">
        <v>3.8779999999999999E-3</v>
      </c>
      <c r="J24" s="5">
        <v>3.346E-3</v>
      </c>
      <c r="K24" s="5">
        <v>747.3</v>
      </c>
      <c r="L24" s="5">
        <v>1881</v>
      </c>
      <c r="M24" s="5">
        <v>0</v>
      </c>
      <c r="N24" s="26">
        <v>1474</v>
      </c>
    </row>
    <row r="25" spans="1:14" x14ac:dyDescent="0.2">
      <c r="A25" s="2">
        <v>3.5</v>
      </c>
      <c r="B25" s="5">
        <v>8.922E-4</v>
      </c>
      <c r="C25" s="3">
        <v>200</v>
      </c>
      <c r="D25" s="3">
        <v>224175</v>
      </c>
      <c r="E25" s="5">
        <v>92880</v>
      </c>
      <c r="F25" s="5">
        <v>13</v>
      </c>
      <c r="G25" s="5">
        <v>109.7</v>
      </c>
      <c r="H25" s="5">
        <v>1.4530000000000001</v>
      </c>
      <c r="I25" s="5">
        <v>6.8249999999999995E-4</v>
      </c>
      <c r="J25" s="5">
        <v>3.0400000000000002E-3</v>
      </c>
      <c r="K25" s="5">
        <v>747.4</v>
      </c>
      <c r="L25" s="5">
        <v>1882</v>
      </c>
      <c r="M25" s="5">
        <v>0</v>
      </c>
      <c r="N25" s="26">
        <v>323.2</v>
      </c>
    </row>
    <row r="26" spans="1:14" x14ac:dyDescent="0.2">
      <c r="A26" s="2">
        <v>4</v>
      </c>
      <c r="B26" s="5">
        <v>1.115E-4</v>
      </c>
      <c r="C26" s="3">
        <v>200</v>
      </c>
      <c r="D26" s="3">
        <v>1793026</v>
      </c>
      <c r="E26" s="5">
        <v>82640</v>
      </c>
      <c r="F26" s="5">
        <v>7.0549999999999997</v>
      </c>
      <c r="G26" s="5">
        <v>18.55</v>
      </c>
      <c r="H26" s="5">
        <v>1.147</v>
      </c>
      <c r="I26" s="5">
        <v>7.5290000000000006E-5</v>
      </c>
      <c r="J26" s="5">
        <v>1.8519999999999999E-3</v>
      </c>
      <c r="K26" s="5">
        <v>747.3</v>
      </c>
      <c r="L26" s="5">
        <v>1881</v>
      </c>
      <c r="M26" s="5">
        <v>0</v>
      </c>
      <c r="N26" s="26">
        <v>85.41</v>
      </c>
    </row>
    <row r="27" spans="1:14" x14ac:dyDescent="0.2">
      <c r="A27" s="2">
        <v>4.5</v>
      </c>
      <c r="B27" s="5">
        <v>1.4209999999999999E-5</v>
      </c>
      <c r="C27" s="3">
        <v>200</v>
      </c>
      <c r="D27" s="3">
        <v>14076319</v>
      </c>
      <c r="E27" s="5">
        <v>81150</v>
      </c>
      <c r="F27" s="5">
        <v>4.4050000000000002</v>
      </c>
      <c r="G27" s="5">
        <v>3.778</v>
      </c>
      <c r="H27" s="5">
        <v>1.0529999999999999</v>
      </c>
      <c r="I27" s="5">
        <v>7.3880000000000002E-6</v>
      </c>
      <c r="J27" s="5">
        <v>2.6229999999999999E-3</v>
      </c>
      <c r="K27" s="5">
        <v>747.2</v>
      </c>
      <c r="L27" s="5">
        <v>1881</v>
      </c>
      <c r="M27" s="5">
        <v>0</v>
      </c>
      <c r="N27" s="26">
        <v>50.9</v>
      </c>
    </row>
    <row r="28" spans="1:14" x14ac:dyDescent="0.2">
      <c r="A28" s="2">
        <v>5</v>
      </c>
      <c r="B28" s="5">
        <v>1.68E-6</v>
      </c>
      <c r="C28" s="3">
        <v>84</v>
      </c>
      <c r="D28" s="3">
        <v>50000000</v>
      </c>
      <c r="E28" s="5">
        <v>80940</v>
      </c>
      <c r="F28" s="5">
        <v>2.9390000000000001</v>
      </c>
      <c r="G28" s="5">
        <v>1.425</v>
      </c>
      <c r="H28" s="5">
        <v>1.02</v>
      </c>
      <c r="I28" s="5">
        <v>2.9999999999999999E-7</v>
      </c>
      <c r="J28" s="5">
        <v>1.6360000000000001E-3</v>
      </c>
      <c r="K28" s="5">
        <v>747.2</v>
      </c>
      <c r="L28" s="5">
        <v>1881</v>
      </c>
      <c r="M28" s="5">
        <v>0</v>
      </c>
      <c r="N28" s="26">
        <v>46.12</v>
      </c>
    </row>
    <row r="29" spans="1:14" ht="15" thickBot="1" x14ac:dyDescent="0.25">
      <c r="A29" s="6">
        <v>5.5</v>
      </c>
      <c r="B29" s="7">
        <v>1.1999999999999999E-7</v>
      </c>
      <c r="C29" s="8">
        <v>6</v>
      </c>
      <c r="D29" s="8">
        <v>50000000</v>
      </c>
      <c r="E29" s="7">
        <v>80920</v>
      </c>
      <c r="F29" s="7">
        <v>2.0139999999999998</v>
      </c>
      <c r="G29" s="7">
        <v>1.091</v>
      </c>
      <c r="H29" s="7">
        <v>1.0069999999999999</v>
      </c>
      <c r="I29" s="7">
        <v>0</v>
      </c>
      <c r="J29" s="7">
        <v>1.1739999999999999E-3</v>
      </c>
      <c r="K29" s="7">
        <v>747.2</v>
      </c>
      <c r="L29" s="7">
        <v>1881</v>
      </c>
      <c r="M29" s="7">
        <v>0</v>
      </c>
      <c r="N29" s="27">
        <v>45.61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OSD-GE(IBU,IBUc)</vt:lpstr>
      <vt:lpstr>GE-IBU-IBUc</vt:lpstr>
      <vt:lpstr>New -&gt; count compare</vt:lpstr>
      <vt:lpstr>OS_ET</vt:lpstr>
      <vt:lpstr>PNC_PSC_OS_(15,7,5)</vt:lpstr>
      <vt:lpstr>(127,99,9)</vt:lpstr>
      <vt:lpstr>(127,85,13)</vt:lpstr>
      <vt:lpstr>(127,64,21)</vt:lpstr>
      <vt:lpstr>(127,43,31)</vt:lpstr>
      <vt:lpstr>(127,29,43)</vt:lpstr>
      <vt:lpstr>Updated-results -&gt;</vt:lpstr>
      <vt:lpstr>FER</vt:lpstr>
      <vt:lpstr>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计算 李</cp:lastModifiedBy>
  <dcterms:created xsi:type="dcterms:W3CDTF">2015-06-05T18:19:34Z</dcterms:created>
  <dcterms:modified xsi:type="dcterms:W3CDTF">2024-05-02T04:13:16Z</dcterms:modified>
</cp:coreProperties>
</file>