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2.xml" ContentType="application/vnd.openxmlformats-officedocument.drawingml.chart+xml"/>
  <Override PartName="/xl/theme/themeOverride7.xml" ContentType="application/vnd.openxmlformats-officedocument.themeOverride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95ca236d9e6430ef/编程/linear_block_code5/_simulation/old/"/>
    </mc:Choice>
  </mc:AlternateContent>
  <xr:revisionPtr revIDLastSave="0" documentId="8_{D6557DDF-640F-456C-ACEE-3FAF945B95ED}" xr6:coauthVersionLast="47" xr6:coauthVersionMax="47" xr10:uidLastSave="{00000000-0000-0000-0000-000000000000}"/>
  <bookViews>
    <workbookView xWindow="-98" yWindow="-98" windowWidth="19396" windowHeight="12196" firstSheet="1" activeTab="5" xr2:uid="{00000000-000D-0000-FFFF-FFFF00000000}"/>
  </bookViews>
  <sheets>
    <sheet name="(31,21)" sheetId="2" r:id="rId1"/>
    <sheet name="(63,45)" sheetId="1" r:id="rId2"/>
    <sheet name="(127,64)" sheetId="3" r:id="rId3"/>
    <sheet name="(127,85)" sheetId="6" r:id="rId4"/>
    <sheet name="(127,99)" sheetId="5" r:id="rId5"/>
    <sheet name="(127,106)" sheetId="9" r:id="rId6"/>
    <sheet name="(127,113)" sheetId="8" r:id="rId7"/>
    <sheet name="(255,223)" sheetId="4" r:id="rId8"/>
    <sheet name="different-rate" sheetId="7" r:id="rId9"/>
  </sheets>
  <externalReferences>
    <externalReference r:id="rId10"/>
    <externalReference r:id="rId1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7" l="1"/>
  <c r="J45" i="7"/>
  <c r="J44" i="7"/>
  <c r="J43" i="7"/>
  <c r="J37" i="7"/>
  <c r="J38" i="7"/>
  <c r="J39" i="7"/>
  <c r="J36" i="7"/>
  <c r="B14" i="7" l="1"/>
  <c r="B13" i="7"/>
  <c r="B12" i="7"/>
  <c r="B11" i="7"/>
  <c r="B6" i="7"/>
  <c r="B5" i="7"/>
  <c r="B4" i="7"/>
  <c r="B3" i="7"/>
  <c r="G91" i="1" l="1"/>
  <c r="G92" i="1"/>
  <c r="G90" i="1"/>
  <c r="G101" i="1"/>
  <c r="G100" i="1"/>
  <c r="G99" i="1"/>
  <c r="G98" i="1"/>
  <c r="G97" i="1"/>
  <c r="G96" i="1"/>
  <c r="D66" i="5" l="1"/>
  <c r="D65" i="5"/>
  <c r="F70" i="5"/>
  <c r="F69" i="5"/>
  <c r="F68" i="5"/>
  <c r="F67" i="5"/>
  <c r="F51" i="5"/>
  <c r="F52" i="5"/>
  <c r="F53" i="5"/>
  <c r="F54" i="5"/>
  <c r="F55" i="5"/>
  <c r="F57" i="5"/>
  <c r="F58" i="5"/>
  <c r="F50" i="5"/>
  <c r="M73" i="1"/>
  <c r="M74" i="1"/>
  <c r="M70" i="1"/>
  <c r="M75" i="1"/>
  <c r="M76" i="1"/>
  <c r="M77" i="1"/>
  <c r="M78" i="1"/>
  <c r="M68" i="1"/>
  <c r="M69" i="1"/>
  <c r="M71" i="1"/>
  <c r="M72" i="1"/>
  <c r="M67" i="1"/>
  <c r="V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M73" authorId="0" shapeId="0" xr:uid="{350509FC-7B39-431E-94A6-D565C03EB0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  <comment ref="B96" authorId="0" shapeId="0" xr:uid="{3D1CC141-A00C-464D-8036-24BF94DBF3E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J96" authorId="0" shapeId="0" xr:uid="{58BF1F1B-AFC6-4EF8-BD40-E54A9D7842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to this</t>
        </r>
      </text>
    </comment>
    <comment ref="M96" authorId="0" shapeId="0" xr:uid="{0CDC0E07-DB5D-4761-9A5F-2BD0EB6496E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Fix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李计算</author>
  </authors>
  <commentList>
    <comment ref="E3" authorId="0" shapeId="0" xr:uid="{0E18C557-87F1-4713-BF17-59A405D84A4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3" authorId="0" shapeId="0" xr:uid="{4132B7F8-8882-4D80-AE33-7928401240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3" authorId="0" shapeId="0" xr:uid="{E5429EA1-E06A-4622-B623-C0029542621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3" authorId="0" shapeId="0" xr:uid="{C7D26A3D-AB66-4D11-A119-EBBF99FA90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4" authorId="0" shapeId="0" xr:uid="{0E7C7652-12DE-4524-8337-E874F4117EC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4" authorId="0" shapeId="0" xr:uid="{2D82F375-6F56-4995-9F1F-B5B112BD66A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4" authorId="0" shapeId="0" xr:uid="{8ACF9596-1036-4E4B-8EE7-A337E1BCCEC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4" authorId="0" shapeId="0" xr:uid="{42470A75-1055-47EA-A0A1-4A27A47BC10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5" authorId="0" shapeId="0" xr:uid="{1D24CBC9-F226-446C-BE97-AFB99385960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5" authorId="0" shapeId="0" xr:uid="{D3665968-07FD-4FFF-9C15-2994218E22F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5" authorId="0" shapeId="0" xr:uid="{9DCFD32B-9B6C-45A3-9990-4470BFF9B0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5" authorId="0" shapeId="0" xr:uid="{C52429E1-7BE8-45EC-83D6-6EAA94B495A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6" authorId="0" shapeId="0" xr:uid="{8338BE71-E9EA-44BE-9DE6-59561DD60F9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E11" authorId="0" shapeId="0" xr:uid="{2238B39C-901B-47FC-B128-B48DF1BC577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1" authorId="0" shapeId="0" xr:uid="{ABF643D0-69FC-4B0F-8E9A-6DA4D4F8EFE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1" authorId="0" shapeId="0" xr:uid="{DA96821A-D0A4-4F94-B6AE-BB457A8E178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1" authorId="0" shapeId="0" xr:uid="{3A8C3BEA-038E-4443-8A9D-46F695943C1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E12" authorId="0" shapeId="0" xr:uid="{B0A24282-B3BE-40F7-A138-2884CA4CC0A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2" authorId="0" shapeId="0" xr:uid="{3BFCBA07-17AA-4037-8620-9313CF9659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2" authorId="0" shapeId="0" xr:uid="{91140725-82CE-473F-8553-A50350116AB3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12" authorId="0" shapeId="0" xr:uid="{233DDF82-1F29-40D1-B319-73E5F892B4E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13" authorId="0" shapeId="0" xr:uid="{7FA0CB17-5D1F-48D5-A1FB-5D40D854197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13" authorId="0" shapeId="0" xr:uid="{0B4A629E-CB32-43ED-A9A0-00CE10C9AF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13" authorId="0" shapeId="0" xr:uid="{03DDAE47-291C-46B4-95D2-389FA8BEA11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13" authorId="0" shapeId="0" xr:uid="{E657DC00-62E6-4D6A-AD82-FFC265BFD22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14" authorId="0" shapeId="0" xr:uid="{E4CBC588-7BF5-4714-872B-1F581C80776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19" authorId="0" shapeId="0" xr:uid="{2D5F872D-741C-4AA5-A2FF-0C0A2F85A31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(2)</t>
        </r>
      </text>
    </comment>
    <comment ref="E19" authorId="0" shapeId="0" xr:uid="{90AE3E2C-7F9B-4749-991E-0CC3137D765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19" authorId="0" shapeId="0" xr:uid="{D0E0D44D-ACC5-46BC-A034-5298FBDDB331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19" authorId="0" shapeId="0" xr:uid="{B8D2FFD9-FA95-4A12-A1EB-E5B8443FC916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19" authorId="0" shapeId="0" xr:uid="{CDAF5A83-66FF-4B7A-8ED3-F66EA6C7FF6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0" authorId="0" shapeId="0" xr:uid="{A5E76781-C69C-43EA-9CA7-A1E0DB66BB9A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 (1)
</t>
        </r>
      </text>
    </comment>
    <comment ref="E20" authorId="0" shapeId="0" xr:uid="{7B9A3808-BB5B-45CC-8E79-BC8A7917F0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0" authorId="0" shapeId="0" xr:uid="{7F936892-0A00-482B-884F-47BC3A8B4AA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0" authorId="0" shapeId="0" xr:uid="{BD4582C9-AF2A-435B-A118-43E5B66A3BB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HSD(1,8)</t>
        </r>
      </text>
    </comment>
    <comment ref="H20" authorId="0" shapeId="0" xr:uid="{BCC86BCF-4034-4CAE-A07B-02BDA8CF62E2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21" authorId="0" shapeId="0" xr:uid="{07E5424C-D0A5-49AE-B319-69B80C5BC3D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1" authorId="0" shapeId="0" xr:uid="{9ADE1561-10BD-4999-969B-E1E16D5EB387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1" authorId="0" shapeId="0" xr:uid="{815952DF-EA24-4421-9987-6064A1F0FFC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H21" authorId="0" shapeId="0" xr:uid="{5BEDE961-EDE9-4D40-9780-5AA7C15498E4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22" authorId="0" shapeId="0" xr:uid="{84193DA8-FB08-4AF8-B62E-FBF7B5EB8F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C28" authorId="0" shapeId="0" xr:uid="{80535B38-D39C-4ADC-93D6-95AA8B4CDFF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OSD(2)</t>
        </r>
      </text>
    </comment>
    <comment ref="E28" authorId="0" shapeId="0" xr:uid="{78FD618D-C834-4497-A03E-A9D43F569ADB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odrder 2</t>
        </r>
      </text>
    </comment>
    <comment ref="F28" authorId="0" shapeId="0" xr:uid="{695E54C5-BC1E-49A9-9327-0B190863B2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2</t>
        </r>
      </text>
    </comment>
    <comment ref="G28" authorId="0" shapeId="0" xr:uid="{E7213AB3-461E-4F55-BFD5-49873313AA8C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(1,14)</t>
        </r>
      </text>
    </comment>
    <comment ref="H28" authorId="0" shapeId="0" xr:uid="{288DDE28-0906-4C67-B6BB-17BD42394A5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(1,8)</t>
        </r>
      </text>
    </comment>
    <comment ref="C29" authorId="0" shapeId="0" xr:uid="{FDB3E3CB-A5A6-407A-A716-2BF2DAD31A9E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OSD(1)</t>
        </r>
      </text>
    </comment>
    <comment ref="E29" authorId="0" shapeId="0" xr:uid="{EF9F0AA8-D822-45D5-844D-3EC9AC88CAE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29" authorId="0" shapeId="0" xr:uid="{0A0C4DD6-1CDA-45F8-ACE9-77CCC44F9760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29" authorId="0" shapeId="0" xr:uid="{6F2FB99A-7C21-4D30-906A-43E38DE4C75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HSD(1,6)</t>
        </r>
      </text>
    </comment>
    <comment ref="H29" authorId="0" shapeId="0" xr:uid="{9CAB29CB-187E-4832-A28B-35B7E12BE4AD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HSD(1,12)</t>
        </r>
      </text>
    </comment>
    <comment ref="E30" authorId="0" shapeId="0" xr:uid="{BEE05C82-DFA4-4E6E-96A5-E57DBD9D7455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F30" authorId="0" shapeId="0" xr:uid="{CD140180-0C99-4C29-88CA-64A864339DAF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order 1</t>
        </r>
      </text>
    </comment>
    <comment ref="G30" authorId="0" shapeId="0" xr:uid="{7C92EFB2-809F-4984-AB51-DF243C222CA9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  <comment ref="G31" authorId="0" shapeId="0" xr:uid="{CF9FD4EF-49D7-4B2C-939F-C075683974C8}">
      <text>
        <r>
          <rPr>
            <b/>
            <sz val="9"/>
            <color indexed="81"/>
            <rFont val="宋体"/>
            <family val="3"/>
            <charset val="134"/>
          </rPr>
          <t>李计算:</t>
        </r>
        <r>
          <rPr>
            <sz val="9"/>
            <color indexed="81"/>
            <rFont val="宋体"/>
            <family val="3"/>
            <charset val="134"/>
          </rPr>
          <t xml:space="preserve">
(1,6)</t>
        </r>
      </text>
    </comment>
  </commentList>
</comments>
</file>

<file path=xl/sharedStrings.xml><?xml version="1.0" encoding="utf-8"?>
<sst xmlns="http://schemas.openxmlformats.org/spreadsheetml/2006/main" count="690" uniqueCount="154">
  <si>
    <t>Algorithms</t>
    <phoneticPr fontId="1" type="noConversion"/>
  </si>
  <si>
    <t>SNR</t>
    <phoneticPr fontId="1" type="noConversion"/>
  </si>
  <si>
    <t>F2 oper.</t>
    <phoneticPr fontId="1" type="noConversion"/>
  </si>
  <si>
    <t>F64 oper.</t>
    <phoneticPr fontId="1" type="noConversion"/>
  </si>
  <si>
    <t>Floating oper.</t>
    <phoneticPr fontId="1" type="noConversion"/>
  </si>
  <si>
    <t>Latency(\mu s)</t>
    <phoneticPr fontId="1" type="noConversion"/>
  </si>
  <si>
    <t>OSD(1)</t>
    <phoneticPr fontId="1" type="noConversion"/>
  </si>
  <si>
    <t>LLOSD(3)</t>
    <phoneticPr fontId="1" type="noConversion"/>
  </si>
  <si>
    <t>LLOSD-BH(3)</t>
    <phoneticPr fontId="1" type="noConversion"/>
  </si>
  <si>
    <t>SLLOSD-BH(3,2)</t>
    <phoneticPr fontId="1" type="noConversion"/>
  </si>
  <si>
    <t>Adaptive_GE_OSD(1,1)</t>
    <phoneticPr fontId="1" type="noConversion"/>
  </si>
  <si>
    <t>Pc_SGM_OSD(1,1)</t>
    <phoneticPr fontId="1" type="noConversion"/>
  </si>
  <si>
    <t>BCH(63,45)</t>
    <phoneticPr fontId="2" type="noConversion"/>
  </si>
  <si>
    <t>SNR(dB)</t>
  </si>
  <si>
    <t>LLOSD (1)</t>
    <phoneticPr fontId="2" type="noConversion"/>
  </si>
  <si>
    <t>LLOSD (2)</t>
    <phoneticPr fontId="2" type="noConversion"/>
  </si>
  <si>
    <t>LLOSD (3) (old)</t>
    <phoneticPr fontId="2" type="noConversion"/>
  </si>
  <si>
    <t>LLOSD (3) &amp; LLOSD-B (3)</t>
    <phoneticPr fontId="1" type="noConversion"/>
  </si>
  <si>
    <t>OSD (1)</t>
    <phoneticPr fontId="2" type="noConversion"/>
  </si>
  <si>
    <t>LLOSD-B(3)</t>
    <phoneticPr fontId="1" type="noConversion"/>
  </si>
  <si>
    <t xml:space="preserve">SLLOSD-B (3,2) </t>
    <phoneticPr fontId="1" type="noConversion"/>
  </si>
  <si>
    <t>AGE-OSD (1,1)</t>
    <phoneticPr fontId="1" type="noConversion"/>
  </si>
  <si>
    <t>BM</t>
    <phoneticPr fontId="1" type="noConversion"/>
  </si>
  <si>
    <t>ML</t>
    <phoneticPr fontId="1" type="noConversion"/>
  </si>
  <si>
    <t>PSGM-OSD (1,1)</t>
    <phoneticPr fontId="1" type="noConversion"/>
  </si>
  <si>
    <t>BM</t>
    <phoneticPr fontId="2" type="noConversion"/>
  </si>
  <si>
    <t>SLLOSD (1, 2)</t>
    <phoneticPr fontId="2" type="noConversion"/>
  </si>
  <si>
    <t>ML</t>
    <phoneticPr fontId="2" type="noConversion"/>
  </si>
  <si>
    <t>LLOSD (2) &amp; LLOSD-B (2)</t>
    <phoneticPr fontId="1" type="noConversion"/>
  </si>
  <si>
    <t>SLLOSD-B (2,1)</t>
    <phoneticPr fontId="1" type="noConversion"/>
  </si>
  <si>
    <t>Hybrid_soft(1,4)</t>
    <phoneticPr fontId="1" type="noConversion"/>
  </si>
  <si>
    <t>HSD(1,4)</t>
    <phoneticPr fontId="1" type="noConversion"/>
  </si>
  <si>
    <t>Hybrid_soft(1,6)</t>
    <phoneticPr fontId="1" type="noConversion"/>
  </si>
  <si>
    <t>HSD(1,6)</t>
    <phoneticPr fontId="1" type="noConversion"/>
  </si>
  <si>
    <t>Hybrid_soft(1,8)</t>
    <phoneticPr fontId="1" type="noConversion"/>
  </si>
  <si>
    <t>HSD(1,8)</t>
    <phoneticPr fontId="1" type="noConversion"/>
  </si>
  <si>
    <t>Hybrid_soft(1,10)</t>
    <phoneticPr fontId="1" type="noConversion"/>
  </si>
  <si>
    <t>HSD(1,10)</t>
    <phoneticPr fontId="1" type="noConversion"/>
  </si>
  <si>
    <t>SNR</t>
  </si>
  <si>
    <t>FErr.</t>
  </si>
  <si>
    <t>FER</t>
  </si>
  <si>
    <t>addNum</t>
  </si>
  <si>
    <t>mulNum</t>
  </si>
  <si>
    <t>totalNum</t>
  </si>
  <si>
    <t>openrate</t>
  </si>
  <si>
    <t>Hybrid_soft(2,10)</t>
    <phoneticPr fontId="1" type="noConversion"/>
  </si>
  <si>
    <t>HSD(2,10)</t>
    <phoneticPr fontId="1" type="noConversion"/>
  </si>
  <si>
    <t>Errors</t>
  </si>
  <si>
    <t>Frames</t>
  </si>
  <si>
    <t>GF2_ope</t>
  </si>
  <si>
    <t>float_ope</t>
  </si>
  <si>
    <t>ave_list</t>
  </si>
  <si>
    <t>ET_rate</t>
  </si>
  <si>
    <t>time(s)</t>
  </si>
  <si>
    <t>(3, 1)</t>
  </si>
  <si>
    <t>(3, 2)</t>
  </si>
  <si>
    <t>(3, 3)</t>
  </si>
  <si>
    <t>LLOSD (3)</t>
  </si>
  <si>
    <t>(0, 0)</t>
  </si>
  <si>
    <t>(0, 1)</t>
  </si>
  <si>
    <t>(1, 0)</t>
  </si>
  <si>
    <t>(0, 2)</t>
  </si>
  <si>
    <t>(1, 1)</t>
  </si>
  <si>
    <t>(0, 3)</t>
  </si>
  <si>
    <t>(1, 2)</t>
  </si>
  <si>
    <t>(1, 3)</t>
  </si>
  <si>
    <t>ET index</t>
    <phoneticPr fontId="1" type="noConversion"/>
  </si>
  <si>
    <t>Hybrid_soft(1,12)</t>
    <phoneticPr fontId="1" type="noConversion"/>
  </si>
  <si>
    <t>HSD(1,12)</t>
    <phoneticPr fontId="1" type="noConversion"/>
  </si>
  <si>
    <t>Hybrid_soft(1,14)</t>
    <phoneticPr fontId="1" type="noConversion"/>
  </si>
  <si>
    <t>HSD(1,14)</t>
    <phoneticPr fontId="1" type="noConversion"/>
  </si>
  <si>
    <t>Hybrid_soft(3,10)</t>
    <phoneticPr fontId="1" type="noConversion"/>
  </si>
  <si>
    <t>HSD(3,10)</t>
    <phoneticPr fontId="1" type="noConversion"/>
  </si>
  <si>
    <t>Hybrid_soft(3,12)</t>
    <phoneticPr fontId="1" type="noConversion"/>
  </si>
  <si>
    <t>HSD(3,12)</t>
    <phoneticPr fontId="1" type="noConversion"/>
  </si>
  <si>
    <t>OSD (1)</t>
    <phoneticPr fontId="1" type="noConversion"/>
  </si>
  <si>
    <t>LLOSD (2)</t>
    <phoneticPr fontId="1" type="noConversion"/>
  </si>
  <si>
    <t>PLCC (6)</t>
    <phoneticPr fontId="1" type="noConversion"/>
  </si>
  <si>
    <t>PLCC (8)</t>
    <phoneticPr fontId="1" type="noConversion"/>
  </si>
  <si>
    <t>SLLOSD-B(1,2)</t>
    <phoneticPr fontId="1" type="noConversion"/>
  </si>
  <si>
    <t>HSD (1, 4)</t>
    <phoneticPr fontId="1" type="noConversion"/>
  </si>
  <si>
    <t>HSD (1, 6)</t>
    <phoneticPr fontId="1" type="noConversion"/>
  </si>
  <si>
    <t>HSD (1, 8)</t>
    <phoneticPr fontId="1" type="noConversion"/>
  </si>
  <si>
    <t>GE_H</t>
    <phoneticPr fontId="1" type="noConversion"/>
  </si>
  <si>
    <t>GE_G</t>
    <phoneticPr fontId="1" type="noConversion"/>
  </si>
  <si>
    <t>GE_G-GE_H</t>
    <phoneticPr fontId="1" type="noConversion"/>
  </si>
  <si>
    <t>Adaptive_GE_dual(2,1)</t>
    <phoneticPr fontId="1" type="noConversion"/>
  </si>
  <si>
    <t>GE_skip_rate</t>
  </si>
  <si>
    <t>Pc_SGM_OSD_daul(2,1)</t>
    <phoneticPr fontId="1" type="noConversion"/>
  </si>
  <si>
    <t>Pc_SGM_OSD_dual_(1,1)</t>
    <phoneticPr fontId="1" type="noConversion"/>
  </si>
  <si>
    <t>HSD(2,8)</t>
    <phoneticPr fontId="1" type="noConversion"/>
  </si>
  <si>
    <t>LLOSD (3)</t>
    <phoneticPr fontId="1" type="noConversion"/>
  </si>
  <si>
    <t xml:space="preserve">SLLOSD (3,2) </t>
    <phoneticPr fontId="1" type="noConversion"/>
  </si>
  <si>
    <t>SLLOSD (1, 3)</t>
    <phoneticPr fontId="1" type="noConversion"/>
  </si>
  <si>
    <t>time(mu s)</t>
    <phoneticPr fontId="1" type="noConversion"/>
  </si>
  <si>
    <t>my-run</t>
    <phoneticPr fontId="1" type="noConversion"/>
  </si>
  <si>
    <t>LLOSD(3)-v2</t>
    <phoneticPr fontId="1" type="noConversion"/>
  </si>
  <si>
    <t>LLOSD_jiabao(3)</t>
    <phoneticPr fontId="1" type="noConversion"/>
  </si>
  <si>
    <t>time of Lagrange interpolation</t>
    <phoneticPr fontId="1" type="noConversion"/>
  </si>
  <si>
    <t>time of re-encoding</t>
    <phoneticPr fontId="1" type="noConversion"/>
  </si>
  <si>
    <t>complexity table</t>
    <phoneticPr fontId="1" type="noConversion"/>
  </si>
  <si>
    <t>(dB)</t>
    <phoneticPr fontId="1" type="noConversion"/>
  </si>
  <si>
    <t>OSD</t>
    <phoneticPr fontId="1" type="noConversion"/>
  </si>
  <si>
    <t>tau = 1</t>
    <phoneticPr fontId="1" type="noConversion"/>
  </si>
  <si>
    <t>tau = 2</t>
    <phoneticPr fontId="1" type="noConversion"/>
  </si>
  <si>
    <t>LLOSD</t>
    <phoneticPr fontId="1" type="noConversion"/>
  </si>
  <si>
    <t>tau= 3</t>
    <phoneticPr fontId="1" type="noConversion"/>
  </si>
  <si>
    <t>HSD</t>
    <phoneticPr fontId="1" type="noConversion"/>
  </si>
  <si>
    <t>tau = 1, eta=  4</t>
    <phoneticPr fontId="1" type="noConversion"/>
  </si>
  <si>
    <t>tau = 1, eta=  6</t>
    <phoneticPr fontId="1" type="noConversion"/>
  </si>
  <si>
    <t>tau = 1, eta=  8</t>
    <phoneticPr fontId="1" type="noConversion"/>
  </si>
  <si>
    <t>OSD(2)</t>
    <phoneticPr fontId="1" type="noConversion"/>
  </si>
  <si>
    <t>Lagrange interpolation</t>
    <phoneticPr fontId="1" type="noConversion"/>
  </si>
  <si>
    <t>tau = 1, eta=  10</t>
    <phoneticPr fontId="1" type="noConversion"/>
  </si>
  <si>
    <t>tau = 1, eta=  12</t>
    <phoneticPr fontId="1" type="noConversion"/>
  </si>
  <si>
    <t>tau = 1, eta=  14</t>
    <phoneticPr fontId="1" type="noConversion"/>
  </si>
  <si>
    <t>tau = 3</t>
    <phoneticPr fontId="1" type="noConversion"/>
  </si>
  <si>
    <t>OSD(3)</t>
    <phoneticPr fontId="1" type="noConversion"/>
  </si>
  <si>
    <t>YSVL OSD (1)</t>
    <phoneticPr fontId="1" type="noConversion"/>
  </si>
  <si>
    <t>CJ OSD (1,1)</t>
    <phoneticPr fontId="1" type="noConversion"/>
  </si>
  <si>
    <t>do not count the ==</t>
    <phoneticPr fontId="1" type="noConversion"/>
  </si>
  <si>
    <t>YSVL OSD(2)</t>
    <phoneticPr fontId="1" type="noConversion"/>
  </si>
  <si>
    <t>YSVL OSD(1)</t>
    <phoneticPr fontId="1" type="noConversion"/>
  </si>
  <si>
    <t>CJ OSD(1)</t>
    <phoneticPr fontId="1" type="noConversion"/>
  </si>
  <si>
    <t>GE-skip-rate</t>
    <phoneticPr fontId="1" type="noConversion"/>
  </si>
  <si>
    <t>old time</t>
    <phoneticPr fontId="1" type="noConversion"/>
  </si>
  <si>
    <t>my-run-22024-06-18-mine-debug-x64-jiabao-debug-x86</t>
    <phoneticPr fontId="1" type="noConversion"/>
  </si>
  <si>
    <t>my-run-22024-06-18-fixed</t>
    <phoneticPr fontId="1" type="noConversion"/>
  </si>
  <si>
    <t>OSD-GE</t>
    <phoneticPr fontId="1" type="noConversion"/>
  </si>
  <si>
    <t>debug-x86</t>
    <phoneticPr fontId="1" type="noConversion"/>
  </si>
  <si>
    <t>YSVL OSD</t>
    <phoneticPr fontId="1" type="noConversion"/>
  </si>
  <si>
    <t>CJ OSD</t>
    <phoneticPr fontId="1" type="noConversion"/>
  </si>
  <si>
    <t>CJ OSD(2)</t>
    <phoneticPr fontId="1" type="noConversion"/>
  </si>
  <si>
    <t>Rate</t>
    <phoneticPr fontId="1" type="noConversion"/>
  </si>
  <si>
    <t>Eb/N0</t>
    <phoneticPr fontId="1" type="noConversion"/>
  </si>
  <si>
    <t>k</t>
    <phoneticPr fontId="1" type="noConversion"/>
  </si>
  <si>
    <t>n</t>
    <phoneticPr fontId="1" type="noConversion"/>
  </si>
  <si>
    <t>FER</t>
    <phoneticPr fontId="1" type="noConversion"/>
  </si>
  <si>
    <t>yaxis</t>
    <phoneticPr fontId="1" type="noConversion"/>
  </si>
  <si>
    <t>HSD(1,2)</t>
    <phoneticPr fontId="1" type="noConversion"/>
  </si>
  <si>
    <t>ML_Errors</t>
  </si>
  <si>
    <t>ML_FER_LB</t>
  </si>
  <si>
    <t>float_cmp</t>
  </si>
  <si>
    <t>Adaptive_GE_OSD_dual(1,0)</t>
    <phoneticPr fontId="1" type="noConversion"/>
  </si>
  <si>
    <t>Pc_SGM_OSD_dual_(1,0)</t>
    <phoneticPr fontId="1" type="noConversion"/>
  </si>
  <si>
    <t>Adaptive_GE_OSD_dual(2,1)</t>
    <phoneticPr fontId="1" type="noConversion"/>
  </si>
  <si>
    <t>F2/F64 operations</t>
    <phoneticPr fontId="1" type="noConversion"/>
  </si>
  <si>
    <t>CJ OSD (1)</t>
    <phoneticPr fontId="1" type="noConversion"/>
  </si>
  <si>
    <t>the HSD complexity not include Largrange interpolation complexity</t>
    <phoneticPr fontId="1" type="noConversion"/>
  </si>
  <si>
    <t>Lagrange interpolation operations</t>
    <phoneticPr fontId="1" type="noConversion"/>
  </si>
  <si>
    <t>OSD (2)</t>
    <phoneticPr fontId="1" type="noConversion"/>
  </si>
  <si>
    <t>HSD (1,4)</t>
    <phoneticPr fontId="1" type="noConversion"/>
  </si>
  <si>
    <t>HSD (1,6)</t>
    <phoneticPr fontId="1" type="noConversion"/>
  </si>
  <si>
    <t>HSD (1,8)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</si>
</sst>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_);[Red]\(0.0\)"/>
    <numFmt numFmtId="178" formatCode="0.0_ "/>
    <numFmt numFmtId="179" formatCode="0.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 Unicode MS"/>
      <family val="2"/>
    </font>
    <font>
      <sz val="11"/>
      <color rgb="FF000000"/>
      <name val="Arial"/>
      <family val="2"/>
    </font>
    <font>
      <sz val="10"/>
      <color rgb="FF000000"/>
      <name val="Arial Unicode MS"/>
      <family val="2"/>
      <charset val="134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rgb="FF00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000000"/>
      <name val="Verdan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2" borderId="0" xfId="0" applyNumberFormat="1" applyFill="1"/>
    <xf numFmtId="0" fontId="0" fillId="0" borderId="1" xfId="0" applyBorder="1"/>
    <xf numFmtId="11" fontId="0" fillId="2" borderId="1" xfId="0" applyNumberFormat="1" applyFill="1" applyBorder="1"/>
    <xf numFmtId="11" fontId="0" fillId="0" borderId="0" xfId="0" applyNumberFormat="1"/>
    <xf numFmtId="11" fontId="0" fillId="0" borderId="1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/>
    <xf numFmtId="11" fontId="0" fillId="0" borderId="0" xfId="0" applyNumberFormat="1" applyAlignment="1">
      <alignment horizontal="center"/>
    </xf>
    <xf numFmtId="11" fontId="0" fillId="0" borderId="10" xfId="0" applyNumberFormat="1" applyBorder="1"/>
    <xf numFmtId="11" fontId="0" fillId="0" borderId="5" xfId="0" applyNumberFormat="1" applyBorder="1"/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11" fontId="3" fillId="0" borderId="0" xfId="0" applyNumberFormat="1" applyFont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11" fontId="0" fillId="4" borderId="5" xfId="0" applyNumberFormat="1" applyFill="1" applyBorder="1"/>
    <xf numFmtId="11" fontId="0" fillId="4" borderId="10" xfId="0" applyNumberFormat="1" applyFill="1" applyBorder="1"/>
    <xf numFmtId="11" fontId="0" fillId="4" borderId="7" xfId="0" applyNumberFormat="1" applyFill="1" applyBorder="1" applyAlignment="1">
      <alignment horizontal="right"/>
    </xf>
    <xf numFmtId="11" fontId="0" fillId="4" borderId="11" xfId="0" applyNumberFormat="1" applyFill="1" applyBorder="1" applyAlignment="1">
      <alignment horizontal="right"/>
    </xf>
    <xf numFmtId="177" fontId="0" fillId="0" borderId="5" xfId="0" applyNumberFormat="1" applyBorder="1"/>
    <xf numFmtId="178" fontId="0" fillId="0" borderId="5" xfId="0" applyNumberFormat="1" applyBorder="1"/>
    <xf numFmtId="178" fontId="0" fillId="0" borderId="7" xfId="0" applyNumberFormat="1" applyBorder="1"/>
    <xf numFmtId="177" fontId="0" fillId="0" borderId="7" xfId="0" applyNumberFormat="1" applyBorder="1"/>
    <xf numFmtId="0" fontId="0" fillId="0" borderId="0" xfId="0" applyBorder="1" applyAlignment="1">
      <alignment horizont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79" fontId="0" fillId="0" borderId="0" xfId="0" applyNumberFormat="1" applyAlignment="1">
      <alignment horizontal="right"/>
    </xf>
    <xf numFmtId="179" fontId="0" fillId="0" borderId="0" xfId="0" applyNumberFormat="1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176" fontId="0" fillId="0" borderId="3" xfId="0" applyNumberFormat="1" applyBorder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1" xfId="0" applyNumberFormat="1" applyBorder="1" applyAlignment="1">
      <alignment horizontal="right"/>
    </xf>
    <xf numFmtId="176" fontId="0" fillId="4" borderId="3" xfId="0" applyNumberFormat="1" applyFill="1" applyBorder="1" applyAlignment="1">
      <alignment horizontal="right"/>
    </xf>
    <xf numFmtId="176" fontId="0" fillId="4" borderId="0" xfId="0" applyNumberFormat="1" applyFill="1" applyAlignment="1">
      <alignment horizontal="right"/>
    </xf>
    <xf numFmtId="176" fontId="0" fillId="4" borderId="1" xfId="0" applyNumberFormat="1" applyFill="1" applyBorder="1" applyAlignment="1">
      <alignment horizontal="right"/>
    </xf>
    <xf numFmtId="0" fontId="0" fillId="0" borderId="3" xfId="0" applyBorder="1" applyAlignment="1">
      <alignment horizontal="right"/>
    </xf>
    <xf numFmtId="11" fontId="0" fillId="2" borderId="3" xfId="0" applyNumberFormat="1" applyFill="1" applyBorder="1" applyAlignment="1">
      <alignment horizontal="right"/>
    </xf>
    <xf numFmtId="11" fontId="0" fillId="2" borderId="4" xfId="0" applyNumberFormat="1" applyFill="1" applyBorder="1" applyAlignment="1">
      <alignment horizontal="right"/>
    </xf>
    <xf numFmtId="11" fontId="0" fillId="2" borderId="0" xfId="0" applyNumberFormat="1" applyFill="1" applyAlignment="1">
      <alignment horizontal="right"/>
    </xf>
    <xf numFmtId="11" fontId="0" fillId="2" borderId="6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11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11" fontId="0" fillId="2" borderId="8" xfId="0" applyNumberFormat="1" applyFill="1" applyBorder="1" applyAlignment="1">
      <alignment horizontal="right"/>
    </xf>
    <xf numFmtId="11" fontId="0" fillId="0" borderId="3" xfId="0" applyNumberFormat="1" applyBorder="1" applyAlignment="1">
      <alignment horizontal="right"/>
    </xf>
    <xf numFmtId="11" fontId="0" fillId="3" borderId="4" xfId="0" applyNumberForma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3" borderId="6" xfId="0" applyNumberFormat="1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3" borderId="8" xfId="0" applyNumberFormat="1" applyFill="1" applyBorder="1" applyAlignment="1">
      <alignment horizontal="right"/>
    </xf>
    <xf numFmtId="11" fontId="0" fillId="0" borderId="6" xfId="0" applyNumberFormat="1" applyBorder="1" applyAlignment="1">
      <alignment horizontal="right"/>
    </xf>
    <xf numFmtId="11" fontId="0" fillId="0" borderId="8" xfId="0" applyNumberFormat="1" applyBorder="1" applyAlignment="1">
      <alignment horizontal="right"/>
    </xf>
    <xf numFmtId="0" fontId="0" fillId="4" borderId="3" xfId="0" applyFill="1" applyBorder="1" applyAlignment="1">
      <alignment horizontal="right"/>
    </xf>
    <xf numFmtId="11" fontId="0" fillId="4" borderId="3" xfId="0" applyNumberFormat="1" applyFill="1" applyBorder="1" applyAlignment="1">
      <alignment horizontal="right"/>
    </xf>
    <xf numFmtId="11" fontId="0" fillId="4" borderId="4" xfId="0" applyNumberFormat="1" applyFill="1" applyBorder="1" applyAlignment="1">
      <alignment horizontal="right"/>
    </xf>
    <xf numFmtId="0" fontId="0" fillId="4" borderId="0" xfId="0" applyFill="1" applyAlignment="1">
      <alignment horizontal="right"/>
    </xf>
    <xf numFmtId="11" fontId="0" fillId="4" borderId="0" xfId="0" applyNumberFormat="1" applyFill="1" applyAlignment="1">
      <alignment horizontal="right"/>
    </xf>
    <xf numFmtId="11" fontId="0" fillId="4" borderId="6" xfId="0" applyNumberForma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11" fontId="0" fillId="4" borderId="1" xfId="0" applyNumberFormat="1" applyFill="1" applyBorder="1" applyAlignment="1">
      <alignment horizontal="right"/>
    </xf>
    <xf numFmtId="11" fontId="0" fillId="4" borderId="8" xfId="0" applyNumberFormat="1" applyFill="1" applyBorder="1" applyAlignment="1">
      <alignment horizontal="right"/>
    </xf>
    <xf numFmtId="0" fontId="4" fillId="0" borderId="0" xfId="0" applyFont="1" applyAlignment="1">
      <alignment vertical="center"/>
    </xf>
    <xf numFmtId="178" fontId="0" fillId="0" borderId="0" xfId="0" applyNumberFormat="1"/>
    <xf numFmtId="11" fontId="5" fillId="0" borderId="0" xfId="0" applyNumberFormat="1" applyFont="1" applyAlignment="1">
      <alignment vertical="center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11" fontId="0" fillId="5" borderId="0" xfId="0" applyNumberFormat="1" applyFill="1"/>
    <xf numFmtId="0" fontId="0" fillId="0" borderId="5" xfId="0" applyBorder="1"/>
    <xf numFmtId="11" fontId="0" fillId="5" borderId="7" xfId="0" applyNumberFormat="1" applyFill="1" applyBorder="1"/>
    <xf numFmtId="11" fontId="0" fillId="5" borderId="1" xfId="0" applyNumberFormat="1" applyFill="1" applyBorder="1"/>
    <xf numFmtId="0" fontId="0" fillId="2" borderId="0" xfId="0" applyFill="1"/>
    <xf numFmtId="0" fontId="0" fillId="2" borderId="1" xfId="0" applyFill="1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1" fontId="8" fillId="0" borderId="0" xfId="0" applyNumberFormat="1" applyFont="1"/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0" xfId="0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4" fillId="0" borderId="0" xfId="0" applyFont="1" applyAlignment="1">
      <alignment vertical="center" wrapText="1"/>
    </xf>
    <xf numFmtId="11" fontId="0" fillId="0" borderId="3" xfId="0" applyNumberFormat="1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11" fontId="0" fillId="0" borderId="9" xfId="0" applyNumberFormat="1" applyFill="1" applyBorder="1" applyAlignment="1">
      <alignment horizontal="right"/>
    </xf>
    <xf numFmtId="11" fontId="0" fillId="0" borderId="9" xfId="0" applyNumberFormat="1" applyBorder="1" applyAlignment="1">
      <alignment horizontal="right"/>
    </xf>
    <xf numFmtId="1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1" fontId="0" fillId="0" borderId="10" xfId="0" applyNumberFormat="1" applyFill="1" applyBorder="1" applyAlignment="1">
      <alignment horizontal="right"/>
    </xf>
    <xf numFmtId="11" fontId="0" fillId="0" borderId="10" xfId="0" applyNumberFormat="1" applyBorder="1" applyAlignment="1">
      <alignment horizontal="right"/>
    </xf>
    <xf numFmtId="11" fontId="0" fillId="0" borderId="11" xfId="0" applyNumberFormat="1" applyFill="1" applyBorder="1" applyAlignment="1">
      <alignment horizontal="right"/>
    </xf>
    <xf numFmtId="11" fontId="0" fillId="0" borderId="11" xfId="0" applyNumberFormat="1" applyBorder="1" applyAlignment="1">
      <alignment horizontal="right"/>
    </xf>
    <xf numFmtId="0" fontId="4" fillId="0" borderId="5" xfId="0" applyFont="1" applyBorder="1" applyAlignment="1">
      <alignment horizontal="right"/>
    </xf>
    <xf numFmtId="11" fontId="0" fillId="6" borderId="9" xfId="0" applyNumberFormat="1" applyFill="1" applyBorder="1" applyAlignment="1">
      <alignment horizontal="right"/>
    </xf>
    <xf numFmtId="11" fontId="0" fillId="6" borderId="10" xfId="0" applyNumberFormat="1" applyFill="1" applyBorder="1" applyAlignment="1">
      <alignment horizontal="right"/>
    </xf>
    <xf numFmtId="0" fontId="4" fillId="0" borderId="7" xfId="0" applyFon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6" borderId="11" xfId="0" applyNumberFormat="1" applyFill="1" applyBorder="1" applyAlignment="1">
      <alignment horizontal="right"/>
    </xf>
    <xf numFmtId="11" fontId="0" fillId="0" borderId="0" xfId="0" applyNumberFormat="1" applyBorder="1" applyAlignment="1">
      <alignment horizontal="right"/>
    </xf>
    <xf numFmtId="11" fontId="0" fillId="6" borderId="0" xfId="0" applyNumberFormat="1" applyFill="1"/>
    <xf numFmtId="11" fontId="0" fillId="0" borderId="0" xfId="0" applyNumberFormat="1" applyFill="1"/>
    <xf numFmtId="11" fontId="0" fillId="6" borderId="1" xfId="0" applyNumberFormat="1" applyFill="1" applyBorder="1"/>
    <xf numFmtId="178" fontId="0" fillId="0" borderId="5" xfId="0" applyNumberFormat="1" applyFill="1" applyBorder="1"/>
    <xf numFmtId="11" fontId="0" fillId="0" borderId="0" xfId="0" applyNumberFormat="1" applyFill="1" applyBorder="1"/>
    <xf numFmtId="178" fontId="0" fillId="0" borderId="14" xfId="0" applyNumberFormat="1" applyFill="1" applyBorder="1"/>
    <xf numFmtId="0" fontId="0" fillId="0" borderId="15" xfId="0" applyBorder="1"/>
    <xf numFmtId="0" fontId="0" fillId="0" borderId="13" xfId="0" applyBorder="1"/>
    <xf numFmtId="0" fontId="0" fillId="0" borderId="0" xfId="0" applyBorder="1"/>
    <xf numFmtId="11" fontId="0" fillId="0" borderId="0" xfId="0" applyNumberFormat="1" applyBorder="1"/>
    <xf numFmtId="11" fontId="0" fillId="0" borderId="1" xfId="0" applyNumberFormat="1" applyFill="1" applyBorder="1"/>
    <xf numFmtId="0" fontId="0" fillId="7" borderId="0" xfId="0" applyFill="1"/>
    <xf numFmtId="0" fontId="10" fillId="0" borderId="2" xfId="0" applyFont="1" applyBorder="1"/>
    <xf numFmtId="0" fontId="9" fillId="0" borderId="3" xfId="0" applyFont="1" applyBorder="1"/>
    <xf numFmtId="0" fontId="9" fillId="0" borderId="0" xfId="0" applyFont="1" applyBorder="1"/>
    <xf numFmtId="0" fontId="9" fillId="0" borderId="5" xfId="0" applyFont="1" applyBorder="1"/>
    <xf numFmtId="11" fontId="9" fillId="0" borderId="0" xfId="0" applyNumberFormat="1" applyFont="1" applyBorder="1"/>
    <xf numFmtId="0" fontId="9" fillId="0" borderId="7" xfId="0" applyFont="1" applyBorder="1"/>
    <xf numFmtId="0" fontId="9" fillId="0" borderId="4" xfId="0" applyFont="1" applyBorder="1"/>
    <xf numFmtId="11" fontId="9" fillId="0" borderId="6" xfId="0" applyNumberFormat="1" applyFont="1" applyBorder="1"/>
    <xf numFmtId="11" fontId="0" fillId="3" borderId="0" xfId="0" applyNumberFormat="1" applyFill="1"/>
    <xf numFmtId="11" fontId="0" fillId="3" borderId="1" xfId="0" applyNumberFormat="1" applyFill="1" applyBorder="1"/>
    <xf numFmtId="178" fontId="0" fillId="0" borderId="0" xfId="0" applyNumberFormat="1" applyBorder="1"/>
    <xf numFmtId="11" fontId="0" fillId="2" borderId="0" xfId="0" applyNumberFormat="1" applyFill="1" applyBorder="1"/>
    <xf numFmtId="11" fontId="0" fillId="3" borderId="0" xfId="0" applyNumberFormat="1" applyFill="1" applyBorder="1"/>
    <xf numFmtId="0" fontId="0" fillId="0" borderId="0" xfId="0" applyFill="1"/>
    <xf numFmtId="178" fontId="0" fillId="0" borderId="0" xfId="0" applyNumberFormat="1" applyFill="1" applyBorder="1"/>
    <xf numFmtId="11" fontId="0" fillId="8" borderId="0" xfId="0" applyNumberFormat="1" applyFill="1" applyBorder="1" applyAlignment="1">
      <alignment horizontal="right"/>
    </xf>
    <xf numFmtId="11" fontId="0" fillId="8" borderId="1" xfId="0" applyNumberFormat="1" applyFill="1" applyBorder="1" applyAlignment="1">
      <alignment horizontal="right"/>
    </xf>
    <xf numFmtId="11" fontId="0" fillId="0" borderId="4" xfId="0" applyNumberFormat="1" applyBorder="1" applyAlignment="1">
      <alignment horizontal="center"/>
    </xf>
    <xf numFmtId="176" fontId="0" fillId="2" borderId="3" xfId="0" applyNumberFormat="1" applyFill="1" applyBorder="1" applyAlignment="1">
      <alignment horizontal="right"/>
    </xf>
    <xf numFmtId="176" fontId="0" fillId="2" borderId="0" xfId="0" applyNumberFormat="1" applyFill="1" applyAlignment="1">
      <alignment horizontal="right"/>
    </xf>
    <xf numFmtId="176" fontId="0" fillId="2" borderId="1" xfId="0" applyNumberFormat="1" applyFill="1" applyBorder="1" applyAlignment="1">
      <alignment horizontal="right"/>
    </xf>
    <xf numFmtId="0" fontId="11" fillId="0" borderId="0" xfId="0" applyFont="1" applyAlignment="1">
      <alignment vertical="center" wrapText="1"/>
    </xf>
    <xf numFmtId="0" fontId="10" fillId="0" borderId="3" xfId="0" applyFont="1" applyBorder="1"/>
    <xf numFmtId="0" fontId="0" fillId="9" borderId="0" xfId="0" applyFill="1" applyAlignment="1">
      <alignment horizontal="center"/>
    </xf>
    <xf numFmtId="11" fontId="0" fillId="7" borderId="9" xfId="0" applyNumberFormat="1" applyFill="1" applyBorder="1" applyAlignment="1">
      <alignment horizontal="right"/>
    </xf>
    <xf numFmtId="11" fontId="0" fillId="7" borderId="10" xfId="0" applyNumberFormat="1" applyFill="1" applyBorder="1" applyAlignment="1">
      <alignment horizontal="right"/>
    </xf>
    <xf numFmtId="11" fontId="0" fillId="7" borderId="11" xfId="0" applyNumberFormat="1" applyFill="1" applyBorder="1" applyAlignment="1">
      <alignment horizontal="right"/>
    </xf>
    <xf numFmtId="11" fontId="0" fillId="7" borderId="3" xfId="0" applyNumberFormat="1" applyFill="1" applyBorder="1" applyAlignment="1"/>
    <xf numFmtId="176" fontId="0" fillId="7" borderId="3" xfId="0" applyNumberFormat="1" applyFill="1" applyBorder="1" applyAlignment="1"/>
    <xf numFmtId="11" fontId="0" fillId="7" borderId="0" xfId="0" applyNumberFormat="1" applyFill="1" applyAlignment="1"/>
    <xf numFmtId="176" fontId="0" fillId="7" borderId="0" xfId="0" applyNumberFormat="1" applyFill="1" applyAlignment="1"/>
    <xf numFmtId="11" fontId="0" fillId="7" borderId="1" xfId="0" applyNumberFormat="1" applyFill="1" applyBorder="1" applyAlignment="1"/>
    <xf numFmtId="176" fontId="0" fillId="7" borderId="1" xfId="0" applyNumberFormat="1" applyFill="1" applyBorder="1" applyAlignment="1"/>
    <xf numFmtId="0" fontId="0" fillId="7" borderId="0" xfId="0" applyFill="1" applyAlignment="1"/>
    <xf numFmtId="11" fontId="0" fillId="7" borderId="0" xfId="0" applyNumberFormat="1" applyFill="1" applyAlignment="1">
      <alignment horizontal="right"/>
    </xf>
    <xf numFmtId="11" fontId="9" fillId="0" borderId="10" xfId="0" applyNumberFormat="1" applyFont="1" applyFill="1" applyBorder="1"/>
    <xf numFmtId="0" fontId="0" fillId="2" borderId="0" xfId="0" applyFill="1" applyBorder="1"/>
    <xf numFmtId="0" fontId="0" fillId="0" borderId="14" xfId="0" applyBorder="1"/>
    <xf numFmtId="11" fontId="0" fillId="0" borderId="13" xfId="0" applyNumberFormat="1" applyBorder="1"/>
    <xf numFmtId="11" fontId="0" fillId="0" borderId="6" xfId="0" applyNumberFormat="1" applyFill="1" applyBorder="1"/>
    <xf numFmtId="0" fontId="0" fillId="0" borderId="1" xfId="0" applyFill="1" applyBorder="1"/>
    <xf numFmtId="11" fontId="0" fillId="0" borderId="8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0" fillId="0" borderId="2" xfId="0" applyBorder="1" applyAlignment="1">
      <alignment wrapText="1"/>
    </xf>
    <xf numFmtId="11" fontId="0" fillId="0" borderId="3" xfId="0" applyNumberFormat="1" applyBorder="1"/>
    <xf numFmtId="11" fontId="0" fillId="0" borderId="4" xfId="0" applyNumberFormat="1" applyBorder="1"/>
    <xf numFmtId="0" fontId="0" fillId="10" borderId="3" xfId="0" applyFill="1" applyBorder="1"/>
    <xf numFmtId="0" fontId="0" fillId="0" borderId="12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'[1]31，21性能和复杂度'!$F$4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'[1]31，21性能和复杂度'!$F$5:$F$11</c:f>
              <c:numCache>
                <c:formatCode>General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8-4027-A513-32B04D9B68A9}"/>
            </c:ext>
          </c:extLst>
        </c:ser>
        <c:ser>
          <c:idx val="3"/>
          <c:order val="1"/>
          <c:tx>
            <c:strRef>
              <c:f>'[1]31，21性能和复杂度'!$G$4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olid"/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dPt>
            <c:idx val="4"/>
            <c:marker>
              <c:spPr>
                <a:noFill/>
                <a:ln w="15875">
                  <a:solidFill>
                    <a:srgbClr val="C00000"/>
                  </a:solidFill>
                  <a:prstDash val="sys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FF8-4027-A513-32B04D9B68A9}"/>
              </c:ext>
            </c:extLst>
          </c:dPt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'[1]31，21性能和复杂度'!$G$5:$G$11</c:f>
              <c:numCache>
                <c:formatCode>General</c:formatCode>
                <c:ptCount val="7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8-4027-A513-32B04D9B68A9}"/>
            </c:ext>
          </c:extLst>
        </c:ser>
        <c:ser>
          <c:idx val="2"/>
          <c:order val="2"/>
          <c:tx>
            <c:strRef>
              <c:f>'[1]31，21性能和复杂度'!$D$4</c:f>
              <c:strCache>
                <c:ptCount val="1"/>
                <c:pt idx="0">
                  <c:v>LLOSD (1)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'[1]31，21性能和复杂度'!$D$5:$D$11</c:f>
              <c:numCache>
                <c:formatCode>General</c:formatCode>
                <c:ptCount val="7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8-4027-A513-32B04D9B68A9}"/>
            </c:ext>
          </c:extLst>
        </c:ser>
        <c:ser>
          <c:idx val="0"/>
          <c:order val="5"/>
          <c:tx>
            <c:strRef>
              <c:f>'[1]31，21性能和复杂度'!$K$4</c:f>
              <c:strCache>
                <c:ptCount val="1"/>
                <c:pt idx="0">
                  <c:v>LLOSD (2) &amp; LLOSD-B (2)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'[1]31，21性能和复杂度'!$K$5:$K$10</c:f>
              <c:numCache>
                <c:formatCode>General</c:formatCode>
                <c:ptCount val="6"/>
                <c:pt idx="0">
                  <c:v>0.1195</c:v>
                </c:pt>
                <c:pt idx="1">
                  <c:v>3.39E-2</c:v>
                </c:pt>
                <c:pt idx="2">
                  <c:v>5.6309999999999997E-3</c:v>
                </c:pt>
                <c:pt idx="3">
                  <c:v>5.4640000000000005E-4</c:v>
                </c:pt>
                <c:pt idx="4">
                  <c:v>2.527E-5</c:v>
                </c:pt>
                <c:pt idx="5">
                  <c:v>1.364E-6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F8-4027-A513-32B04D9B68A9}"/>
            </c:ext>
          </c:extLst>
        </c:ser>
        <c:ser>
          <c:idx val="7"/>
          <c:order val="6"/>
          <c:tx>
            <c:strRef>
              <c:f>'[1]31，21性能和复杂度'!$L$4</c:f>
              <c:strCache>
                <c:ptCount val="1"/>
                <c:pt idx="0">
                  <c:v>SLLOSD-B (2,1)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'[1]31，21性能和复杂度'!$C$5:$C$10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'[1]31，21性能和复杂度'!$L$5:$L$10</c:f>
              <c:numCache>
                <c:formatCode>General</c:formatCode>
                <c:ptCount val="6"/>
                <c:pt idx="0">
                  <c:v>0.1216</c:v>
                </c:pt>
                <c:pt idx="1">
                  <c:v>3.4200000000000001E-2</c:v>
                </c:pt>
                <c:pt idx="2">
                  <c:v>5.7629999999999999E-3</c:v>
                </c:pt>
                <c:pt idx="3">
                  <c:v>5.6700000000000001E-4</c:v>
                </c:pt>
                <c:pt idx="4">
                  <c:v>2.5550000000000001E-5</c:v>
                </c:pt>
                <c:pt idx="5">
                  <c:v>1.384E-6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F8-4027-A513-32B04D9B68A9}"/>
            </c:ext>
          </c:extLst>
        </c:ser>
        <c:ser>
          <c:idx val="6"/>
          <c:order val="7"/>
          <c:tx>
            <c:strRef>
              <c:f>'[1]31，21性能和复杂度'!$I$4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'[1]31，21性能和复杂度'!$C$5:$C$11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'[1]31，21性能和复杂度'!$I$5:$I$11</c:f>
              <c:numCache>
                <c:formatCode>General</c:formatCode>
                <c:ptCount val="7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F8-4027-A513-32B04D9B6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3"/>
                <c:tx>
                  <c:strRef>
                    <c:extLst>
                      <c:ext uri="{02D57815-91ED-43cb-92C2-25804820EDAC}">
                        <c15:formulaRef>
                          <c15:sqref>'[1]31，21性能和复杂度'!$E$4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'[1]31，21性能和复杂度'!$E$5:$E$11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0.122</c:v>
                      </c:pt>
                      <c:pt idx="1">
                        <c:v>3.397E-2</c:v>
                      </c:pt>
                      <c:pt idx="2">
                        <c:v>5.8459999999999996E-3</c:v>
                      </c:pt>
                      <c:pt idx="3">
                        <c:v>4.9969999999999995E-4</c:v>
                      </c:pt>
                      <c:pt idx="4">
                        <c:v>2.864E-5</c:v>
                      </c:pt>
                      <c:pt idx="5">
                        <c:v>1.2640000000000001E-6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CFF8-4027-A513-32B04D9B68A9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'[1]31，21性能和复杂度'!$H$4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5875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'[1]31，21性能和复杂度'!$C$5:$C$11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'[1]31，21性能和复杂度'!$H$5:$H$11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F8-4027-A513-32B04D9B68A9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3344453438647274"/>
              <c:y val="0.918162729658792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114250905552699"/>
          <c:y val="0.56054543364561182"/>
          <c:w val="0.34287700018806055"/>
          <c:h val="0.2717696419334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'(127,106)'!$A$1</c:f>
              <c:strCache>
                <c:ptCount val="1"/>
                <c:pt idx="0">
                  <c:v>OSD(1)</c:v>
                </c:pt>
              </c:strCache>
            </c:strRef>
          </c:tx>
          <c:marker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'(127,106)'!$A$3:$A$13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'(127,106)'!$E$3:$E$13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8A-4B9B-925E-E6883A14F9FC}"/>
            </c:ext>
          </c:extLst>
        </c:ser>
        <c:ser>
          <c:idx val="1"/>
          <c:order val="1"/>
          <c:tx>
            <c:strRef>
              <c:f>'(127,106)'!$K$1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'(127,106)'!$K$3:$K$13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'(127,106)'!$L$3:$L$13</c:f>
              <c:numCache>
                <c:formatCode>0.00E+00</c:formatCode>
                <c:ptCount val="11"/>
                <c:pt idx="0">
                  <c:v>0.86280000000000001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0.2878</c:v>
                </c:pt>
                <c:pt idx="4">
                  <c:v>0.1366</c:v>
                </c:pt>
                <c:pt idx="5">
                  <c:v>4.8000000000000001E-2</c:v>
                </c:pt>
                <c:pt idx="6">
                  <c:v>1.2579999999999999E-2</c:v>
                </c:pt>
                <c:pt idx="7">
                  <c:v>2.5460000000000001E-3</c:v>
                </c:pt>
                <c:pt idx="8">
                  <c:v>4.217E-4</c:v>
                </c:pt>
                <c:pt idx="9">
                  <c:v>4.4570000000000002E-5</c:v>
                </c:pt>
                <c:pt idx="10">
                  <c:v>4.6779999999999999E-6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C8A-4B9B-925E-E6883A14F9FC}"/>
            </c:ext>
          </c:extLst>
        </c:ser>
        <c:ser>
          <c:idx val="2"/>
          <c:order val="2"/>
          <c:tx>
            <c:strRef>
              <c:f>'(127,106)'!$K$16</c:f>
              <c:strCache>
                <c:ptCount val="1"/>
                <c:pt idx="0">
                  <c:v>CJ OSD (1)</c:v>
                </c:pt>
              </c:strCache>
            </c:strRef>
          </c:tx>
          <c:xVal>
            <c:numRef>
              <c:f>'(127,106)'!$K$18:$K$29</c:f>
              <c:numCache>
                <c:formatCode>0.0_ 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numCache>
            </c:numRef>
          </c:xVal>
          <c:yVal>
            <c:numRef>
              <c:f>'(127,106)'!$L$18:$L$29</c:f>
              <c:numCache>
                <c:formatCode>0.00E+00</c:formatCode>
                <c:ptCount val="12"/>
                <c:pt idx="0">
                  <c:v>0.86299999999999999</c:v>
                </c:pt>
                <c:pt idx="1">
                  <c:v>0.70520000000000005</c:v>
                </c:pt>
                <c:pt idx="2">
                  <c:v>0.52580000000000005</c:v>
                </c:pt>
                <c:pt idx="3">
                  <c:v>0.28820000000000001</c:v>
                </c:pt>
                <c:pt idx="4">
                  <c:v>0.13800000000000001</c:v>
                </c:pt>
                <c:pt idx="5">
                  <c:v>4.8599999999999997E-2</c:v>
                </c:pt>
                <c:pt idx="6">
                  <c:v>1.2579999999999999E-2</c:v>
                </c:pt>
                <c:pt idx="7">
                  <c:v>2.4910000000000002E-3</c:v>
                </c:pt>
                <c:pt idx="8">
                  <c:v>3.8900000000000002E-4</c:v>
                </c:pt>
                <c:pt idx="9">
                  <c:v>4.4249999999999998E-5</c:v>
                </c:pt>
                <c:pt idx="10">
                  <c:v>4.904E-6</c:v>
                </c:pt>
                <c:pt idx="11">
                  <c:v>3.2000000000000001E-7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C8A-4B9B-925E-E6883A14F9FC}"/>
            </c:ext>
          </c:extLst>
        </c:ser>
        <c:ser>
          <c:idx val="3"/>
          <c:order val="3"/>
          <c:tx>
            <c:strRef>
              <c:f>'(127,106)'!$K$31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'(127,106)'!$K$33:$K$39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'(127,106)'!$M$33:$M$39</c:f>
              <c:numCache>
                <c:formatCode>0.00E+00</c:formatCode>
                <c:ptCount val="7"/>
                <c:pt idx="0">
                  <c:v>0.9710145</c:v>
                </c:pt>
                <c:pt idx="1">
                  <c:v>0.84100419999999998</c:v>
                </c:pt>
                <c:pt idx="2">
                  <c:v>0.49752479999999999</c:v>
                </c:pt>
                <c:pt idx="3">
                  <c:v>0.14036309999999999</c:v>
                </c:pt>
                <c:pt idx="4">
                  <c:v>1.132331E-2</c:v>
                </c:pt>
                <c:pt idx="5">
                  <c:v>1.96128E-4</c:v>
                </c:pt>
                <c:pt idx="6">
                  <c:v>5.6279300000000003E-6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C8A-4B9B-925E-E6883A14F9FC}"/>
            </c:ext>
          </c:extLst>
        </c:ser>
        <c:ser>
          <c:idx val="4"/>
          <c:order val="4"/>
          <c:tx>
            <c:strRef>
              <c:f>'(127,106)'!$A$41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'(127,106)'!$A$43:$A$49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'(127,106)'!$C$43:$C$49</c:f>
              <c:numCache>
                <c:formatCode>0.00E+00</c:formatCode>
                <c:ptCount val="7"/>
                <c:pt idx="0">
                  <c:v>0.96634620000000004</c:v>
                </c:pt>
                <c:pt idx="1">
                  <c:v>0.77906980000000003</c:v>
                </c:pt>
                <c:pt idx="2">
                  <c:v>0.37711070000000002</c:v>
                </c:pt>
                <c:pt idx="3">
                  <c:v>7.5168289999999999E-2</c:v>
                </c:pt>
                <c:pt idx="4">
                  <c:v>3.9130179999999999E-3</c:v>
                </c:pt>
                <c:pt idx="5">
                  <c:v>5.0039859999999999E-5</c:v>
                </c:pt>
                <c:pt idx="6">
                  <c:v>4.9461760000000004E-6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C8A-4B9B-925E-E6883A14F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20989849084659"/>
          <c:h val="0.3252238248925790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5070485704376"/>
          <c:y val="0.12536527122486441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'[1]255,223性能和复杂度'!$D$3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'[1]255,223性能和复杂度'!$C$4:$C$12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6.9</c:v>
                </c:pt>
              </c:numCache>
            </c:numRef>
          </c:xVal>
          <c:yVal>
            <c:numRef>
              <c:f>'[1]255,223性能和复杂度'!$D$4:$D$12</c:f>
              <c:numCache>
                <c:formatCode>General</c:formatCode>
                <c:ptCount val="9"/>
                <c:pt idx="0">
                  <c:v>0.89330359999999998</c:v>
                </c:pt>
                <c:pt idx="1">
                  <c:v>0.73162709999999997</c:v>
                </c:pt>
                <c:pt idx="2">
                  <c:v>0.48924210000000001</c:v>
                </c:pt>
                <c:pt idx="3">
                  <c:v>0.2410072</c:v>
                </c:pt>
                <c:pt idx="4">
                  <c:v>8.870256E-2</c:v>
                </c:pt>
                <c:pt idx="5">
                  <c:v>2.6247059999999999E-2</c:v>
                </c:pt>
                <c:pt idx="6">
                  <c:v>4.0179109999999999E-3</c:v>
                </c:pt>
                <c:pt idx="7">
                  <c:v>6.1675619999999995E-4</c:v>
                </c:pt>
                <c:pt idx="8">
                  <c:v>8.1542060000000004E-5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0-4B84-A2C7-CBE3DDDA2211}"/>
            </c:ext>
          </c:extLst>
        </c:ser>
        <c:ser>
          <c:idx val="5"/>
          <c:order val="1"/>
          <c:tx>
            <c:strRef>
              <c:f>'[1]255,223性能和复杂度'!$G$3</c:f>
              <c:strCache>
                <c:ptCount val="1"/>
                <c:pt idx="0">
                  <c:v>OSD (1)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'[1]255,223性能和复杂度'!$F$4:$F$10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'[1]255,223性能和复杂度'!$G$4:$G$10</c:f>
              <c:numCache>
                <c:formatCode>General</c:formatCode>
                <c:ptCount val="7"/>
                <c:pt idx="0">
                  <c:v>0.36</c:v>
                </c:pt>
                <c:pt idx="1">
                  <c:v>0.157</c:v>
                </c:pt>
                <c:pt idx="2">
                  <c:v>5.62E-2</c:v>
                </c:pt>
                <c:pt idx="3">
                  <c:v>9.3600000000000003E-3</c:v>
                </c:pt>
                <c:pt idx="4">
                  <c:v>1.505E-3</c:v>
                </c:pt>
                <c:pt idx="5">
                  <c:v>1.8699999999999999E-4</c:v>
                </c:pt>
                <c:pt idx="6">
                  <c:v>2.1800000000000001E-5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F0-4B84-A2C7-CBE3DDDA2211}"/>
            </c:ext>
          </c:extLst>
        </c:ser>
        <c:ser>
          <c:idx val="4"/>
          <c:order val="2"/>
          <c:tx>
            <c:strRef>
              <c:f>'[1]255,223性能和复杂度'!$J$3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rgbClr val="00B0F0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'[1]255,223性能和复杂度'!$I$4:$I$11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6.3</c:v>
                </c:pt>
              </c:numCache>
            </c:numRef>
          </c:xVal>
          <c:yVal>
            <c:numRef>
              <c:f>'[1]255,223性能和复杂度'!$J$4:$J$11</c:f>
              <c:numCache>
                <c:formatCode>General</c:formatCode>
                <c:ptCount val="8"/>
                <c:pt idx="0">
                  <c:v>0.83799999999999997</c:v>
                </c:pt>
                <c:pt idx="1">
                  <c:v>0.62</c:v>
                </c:pt>
                <c:pt idx="2">
                  <c:v>0.32600000000000001</c:v>
                </c:pt>
                <c:pt idx="3">
                  <c:v>0.105</c:v>
                </c:pt>
                <c:pt idx="4">
                  <c:v>2.7199999999999998E-2</c:v>
                </c:pt>
                <c:pt idx="5">
                  <c:v>3.6800000000000001E-3</c:v>
                </c:pt>
                <c:pt idx="6">
                  <c:v>2.8499999999999999E-4</c:v>
                </c:pt>
                <c:pt idx="7">
                  <c:v>5.9081030000000001E-5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F0-4B84-A2C7-CBE3DDDA2211}"/>
            </c:ext>
          </c:extLst>
        </c:ser>
        <c:ser>
          <c:idx val="9"/>
          <c:order val="3"/>
          <c:tx>
            <c:strRef>
              <c:f>'[1]255,223性能和复杂度'!$S$3</c:f>
              <c:strCache>
                <c:ptCount val="1"/>
                <c:pt idx="0">
                  <c:v>SLLOSD-B(1,2)</c:v>
                </c:pt>
              </c:strCache>
            </c:strRef>
          </c:tx>
          <c:xVal>
            <c:numRef>
              <c:f>'[1]255,223性能和复杂度'!$R$4:$R$12</c:f>
              <c:numCache>
                <c:formatCode>General</c:formatCode>
                <c:ptCount val="9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</c:numCache>
            </c:numRef>
          </c:xVal>
          <c:yVal>
            <c:numRef>
              <c:f>'[1]255,223性能和复杂度'!$S$4:$S$12</c:f>
              <c:numCache>
                <c:formatCode>General</c:formatCode>
                <c:ptCount val="9"/>
                <c:pt idx="0">
                  <c:v>0.71450000000000002</c:v>
                </c:pt>
                <c:pt idx="1">
                  <c:v>0.4284</c:v>
                </c:pt>
                <c:pt idx="2">
                  <c:v>0.1754</c:v>
                </c:pt>
                <c:pt idx="3">
                  <c:v>4.41E-2</c:v>
                </c:pt>
                <c:pt idx="4">
                  <c:v>6.1149999999999998E-3</c:v>
                </c:pt>
                <c:pt idx="5">
                  <c:v>6.1729999999999999E-4</c:v>
                </c:pt>
                <c:pt idx="6">
                  <c:v>3.116E-5</c:v>
                </c:pt>
                <c:pt idx="7">
                  <c:v>1.3200000000000001E-6</c:v>
                </c:pt>
                <c:pt idx="8">
                  <c:v>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F0-4B84-A2C7-CBE3DDDA2211}"/>
            </c:ext>
          </c:extLst>
        </c:ser>
        <c:ser>
          <c:idx val="3"/>
          <c:order val="4"/>
          <c:tx>
            <c:strRef>
              <c:f>'[1]255,223性能和复杂度'!$M$3</c:f>
              <c:strCache>
                <c:ptCount val="1"/>
                <c:pt idx="0">
                  <c:v>PLCC (6)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squar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'[1]255,223性能和复杂度'!$L$4:$L$10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'[1]255,223性能和复杂度'!$M$4:$M$10</c:f>
              <c:numCache>
                <c:formatCode>General</c:formatCode>
                <c:ptCount val="7"/>
                <c:pt idx="0">
                  <c:v>0.62182159999999997</c:v>
                </c:pt>
                <c:pt idx="1">
                  <c:v>0.33687020000000001</c:v>
                </c:pt>
                <c:pt idx="2">
                  <c:v>0.14823040000000001</c:v>
                </c:pt>
                <c:pt idx="3">
                  <c:v>2.8003469999999999E-2</c:v>
                </c:pt>
                <c:pt idx="4">
                  <c:v>3.2071449999999998E-3</c:v>
                </c:pt>
                <c:pt idx="5">
                  <c:v>2.4806600000000002E-4</c:v>
                </c:pt>
                <c:pt idx="6">
                  <c:v>1.4206679999999999E-5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F0-4B84-A2C7-CBE3DDDA2211}"/>
            </c:ext>
          </c:extLst>
        </c:ser>
        <c:ser>
          <c:idx val="2"/>
          <c:order val="5"/>
          <c:tx>
            <c:strRef>
              <c:f>'[1]255,223性能和复杂度'!$P$3</c:f>
              <c:strCache>
                <c:ptCount val="1"/>
                <c:pt idx="0">
                  <c:v>PLCC (8)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circle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'[1]255,223性能和复杂度'!$O$4:$O$10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'[1]255,223性能和复杂度'!$P$4:$P$10</c:f>
              <c:numCache>
                <c:formatCode>General</c:formatCode>
                <c:ptCount val="7"/>
                <c:pt idx="0">
                  <c:v>0.525474</c:v>
                </c:pt>
                <c:pt idx="1">
                  <c:v>0.2309129</c:v>
                </c:pt>
                <c:pt idx="2">
                  <c:v>6.4936629999999995E-2</c:v>
                </c:pt>
                <c:pt idx="3">
                  <c:v>1.2042842E-2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3.5476199999999998E-6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F0-4B84-A2C7-CBE3DDDA2211}"/>
            </c:ext>
          </c:extLst>
        </c:ser>
        <c:ser>
          <c:idx val="1"/>
          <c:order val="6"/>
          <c:tx>
            <c:strRef>
              <c:f>'[1]255,223性能和复杂度'!$D$14</c:f>
              <c:strCache>
                <c:ptCount val="1"/>
                <c:pt idx="0">
                  <c:v>HSD (1, 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'[1]255,223性能和复杂度'!$C$15:$C$22</c:f>
              <c:numCache>
                <c:formatCode>General</c:formatCode>
                <c:ptCount val="8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6.2</c:v>
                </c:pt>
              </c:numCache>
            </c:numRef>
          </c:xVal>
          <c:yVal>
            <c:numRef>
              <c:f>'[1]255,223性能和复杂度'!$D$15:$D$22</c:f>
              <c:numCache>
                <c:formatCode>General</c:formatCode>
                <c:ptCount val="8"/>
                <c:pt idx="0">
                  <c:v>0.72826369999999996</c:v>
                </c:pt>
                <c:pt idx="1">
                  <c:v>0.42983100000000002</c:v>
                </c:pt>
                <c:pt idx="2">
                  <c:v>0.2000575</c:v>
                </c:pt>
                <c:pt idx="3">
                  <c:v>5.9134079999999999E-2</c:v>
                </c:pt>
                <c:pt idx="4">
                  <c:v>8.0659740000000001E-3</c:v>
                </c:pt>
                <c:pt idx="5">
                  <c:v>8.345208E-4</c:v>
                </c:pt>
                <c:pt idx="6">
                  <c:v>6.6816960000000005E-5</c:v>
                </c:pt>
                <c:pt idx="7">
                  <c:v>2.620955E-5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2DF0-4B84-A2C7-CBE3DDDA2211}"/>
            </c:ext>
          </c:extLst>
        </c:ser>
        <c:ser>
          <c:idx val="6"/>
          <c:order val="7"/>
          <c:tx>
            <c:strRef>
              <c:f>'[1]255,223性能和复杂度'!$G$14</c:f>
              <c:strCache>
                <c:ptCount val="1"/>
                <c:pt idx="0">
                  <c:v>HSD (1, 6)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'[1]255,223性能和复杂度'!$F$15:$F$21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'[1]255,223性能和复杂度'!$G$15:$G$21</c:f>
              <c:numCache>
                <c:formatCode>General</c:formatCode>
                <c:ptCount val="7"/>
                <c:pt idx="0">
                  <c:v>0.61182159999999997</c:v>
                </c:pt>
                <c:pt idx="1">
                  <c:v>0.30687019999999998</c:v>
                </c:pt>
                <c:pt idx="2">
                  <c:v>0.1182304</c:v>
                </c:pt>
                <c:pt idx="3">
                  <c:v>2.500347E-2</c:v>
                </c:pt>
                <c:pt idx="4">
                  <c:v>2.807145E-3</c:v>
                </c:pt>
                <c:pt idx="5">
                  <c:v>2.08066E-4</c:v>
                </c:pt>
                <c:pt idx="6">
                  <c:v>1.320668E-5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DF0-4B84-A2C7-CBE3DDDA2211}"/>
            </c:ext>
          </c:extLst>
        </c:ser>
        <c:ser>
          <c:idx val="8"/>
          <c:order val="8"/>
          <c:tx>
            <c:strRef>
              <c:f>'[1]255,223性能和复杂度'!$J$14</c:f>
              <c:strCache>
                <c:ptCount val="1"/>
                <c:pt idx="0">
                  <c:v>HSD (1, 8)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'[1]255,223性能和复杂度'!$I$15:$I$21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'[1]255,223性能和复杂度'!$J$15:$J$21</c:f>
              <c:numCache>
                <c:formatCode>General</c:formatCode>
                <c:ptCount val="7"/>
                <c:pt idx="0">
                  <c:v>0.48547400000000002</c:v>
                </c:pt>
                <c:pt idx="1">
                  <c:v>0.21091289999999999</c:v>
                </c:pt>
                <c:pt idx="2">
                  <c:v>6.1936629999999999E-2</c:v>
                </c:pt>
                <c:pt idx="3">
                  <c:v>1.0042842E-2</c:v>
                </c:pt>
                <c:pt idx="4">
                  <c:v>9.4899999999999997E-4</c:v>
                </c:pt>
                <c:pt idx="5">
                  <c:v>5.5449375999999999E-5</c:v>
                </c:pt>
                <c:pt idx="6">
                  <c:v>2.9476200000000001E-6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DF0-4B84-A2C7-CBE3DDDA2211}"/>
            </c:ext>
          </c:extLst>
        </c:ser>
        <c:ser>
          <c:idx val="0"/>
          <c:order val="9"/>
          <c:tx>
            <c:strRef>
              <c:f>'[1]255,223性能和复杂度'!$M$14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'[1]255,223性能和复杂度'!$L$15:$L$21</c:f>
              <c:numCache>
                <c:formatCode>General</c:formatCode>
                <c:ptCount val="7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5.25</c:v>
                </c:pt>
              </c:numCache>
            </c:numRef>
          </c:xVal>
          <c:yVal>
            <c:numRef>
              <c:f>'[1]255,223性能和复杂度'!$M$15:$M$21</c:f>
              <c:numCache>
                <c:formatCode>General</c:formatCode>
                <c:ptCount val="7"/>
                <c:pt idx="1">
                  <c:v>7.6100000000000001E-2</c:v>
                </c:pt>
                <c:pt idx="2">
                  <c:v>7.0429999999999998E-3</c:v>
                </c:pt>
                <c:pt idx="3">
                  <c:v>6.6489999999999995E-4</c:v>
                </c:pt>
                <c:pt idx="4">
                  <c:v>2.1310000000000001E-5</c:v>
                </c:pt>
                <c:pt idx="5">
                  <c:v>3.1039999999999998E-6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DF0-4B84-A2C7-CBE3DDDA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/>
      </c:scatterChart>
      <c:valAx>
        <c:axId val="82943104"/>
        <c:scaling>
          <c:orientation val="minMax"/>
          <c:max val="7"/>
          <c:min val="3.5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 b="0" i="1" baseline="0">
                    <a:effectLst/>
                  </a:rPr>
                  <a:t>E</a:t>
                </a:r>
                <a:r>
                  <a:rPr lang="en-US" altLang="zh-CN" sz="1200" b="0" i="0" baseline="-25000">
                    <a:effectLst/>
                  </a:rPr>
                  <a:t>b</a:t>
                </a:r>
                <a:r>
                  <a:rPr lang="en-US" altLang="zh-CN" sz="1200" b="0" i="0" baseline="0">
                    <a:effectLst/>
                  </a:rPr>
                  <a:t>/</a:t>
                </a:r>
                <a:r>
                  <a:rPr lang="en-US" altLang="zh-CN" sz="1200" b="0" i="1" baseline="0">
                    <a:effectLst/>
                  </a:rPr>
                  <a:t>N</a:t>
                </a:r>
                <a:r>
                  <a:rPr lang="en-US" altLang="zh-CN" sz="1200" b="0" i="0" baseline="-25000">
                    <a:effectLst/>
                  </a:rPr>
                  <a:t>0 </a:t>
                </a:r>
                <a:r>
                  <a:rPr lang="en-US" altLang="zh-CN" sz="1200" b="0" i="0" baseline="0">
                    <a:effectLst/>
                  </a:rPr>
                  <a:t>(dB)</a:t>
                </a:r>
                <a:endParaRPr lang="zh-CN" altLang="zh-CN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458033810295187"/>
              <c:y val="0.898220167368858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0.5"/>
      </c:valAx>
      <c:valAx>
        <c:axId val="1"/>
        <c:scaling>
          <c:logBase val="10"/>
          <c:orientation val="minMax"/>
          <c:max val="1"/>
          <c:min val="1.0000000000000001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200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4530215286215474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567069714059669"/>
          <c:y val="0.14792335326821623"/>
          <c:w val="0.27862972475684139"/>
          <c:h val="0.343142978871128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'different-rate'!$C$18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'different-rate'!$C$19:$C$22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898-41C8-9A3B-66B51B13B6C5}"/>
            </c:ext>
          </c:extLst>
        </c:ser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'different-rate'!$E$19:$E$22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898-41C8-9A3B-66B51B13B6C5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'different-rate'!$F$19:$F$22</c:f>
              <c:numCache>
                <c:formatCode>General</c:formatCode>
                <c:ptCount val="4"/>
                <c:pt idx="0">
                  <c:v>2.7</c:v>
                </c:pt>
                <c:pt idx="1">
                  <c:v>3.65</c:v>
                </c:pt>
                <c:pt idx="2">
                  <c:v>3.8</c:v>
                </c:pt>
                <c:pt idx="3">
                  <c:v>4.0999999999999996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898-41C8-9A3B-66B51B13B6C5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'different-rate'!$B$19:$B$22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'different-rate'!$G$19:$G$22</c:f>
              <c:numCache>
                <c:formatCode>General</c:formatCode>
                <c:ptCount val="4"/>
                <c:pt idx="0">
                  <c:v>3.1</c:v>
                </c:pt>
                <c:pt idx="1">
                  <c:v>3.75</c:v>
                </c:pt>
                <c:pt idx="2">
                  <c:v>3.8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898-41C8-9A3B-66B51B13B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1730789748842365"/>
              <c:y val="0.918581560283687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013422102724964"/>
          <c:y val="0.50361662239028637"/>
          <c:w val="0.23881350289576439"/>
          <c:h val="0.30368779803410223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'different-rate'!$C$18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'different-rate'!$C$28:$C$31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F-4785-8ABF-23FB41A0A82A}"/>
            </c:ext>
          </c:extLst>
        </c:ser>
        <c:ser>
          <c:idx val="1"/>
          <c:order val="1"/>
          <c:tx>
            <c:strRef>
              <c:f>'different-rate'!$E$18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'different-rate'!$E$28:$E$31</c:f>
              <c:numCache>
                <c:formatCode>General</c:formatCode>
                <c:ptCount val="4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F-4785-8ABF-23FB41A0A82A}"/>
            </c:ext>
          </c:extLst>
        </c:ser>
        <c:ser>
          <c:idx val="2"/>
          <c:order val="2"/>
          <c:tx>
            <c:strRef>
              <c:f>'different-rate'!$F$18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'different-rate'!$F$28:$F$32</c:f>
              <c:numCache>
                <c:formatCode>General</c:formatCode>
                <c:ptCount val="5"/>
                <c:pt idx="0">
                  <c:v>4.2</c:v>
                </c:pt>
                <c:pt idx="1">
                  <c:v>5.15</c:v>
                </c:pt>
                <c:pt idx="2">
                  <c:v>5.15</c:v>
                </c:pt>
                <c:pt idx="3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8F-4785-8ABF-23FB41A0A82A}"/>
            </c:ext>
          </c:extLst>
        </c:ser>
        <c:ser>
          <c:idx val="3"/>
          <c:order val="3"/>
          <c:tx>
            <c:strRef>
              <c:f>'different-rate'!$G$18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'different-rate'!$B$28:$B$31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'different-rate'!$G$28:$G$31</c:f>
              <c:numCache>
                <c:formatCode>General</c:formatCode>
                <c:ptCount val="4"/>
                <c:pt idx="0">
                  <c:v>4.1500000000000004</c:v>
                </c:pt>
                <c:pt idx="1">
                  <c:v>5.0999999999999996</c:v>
                </c:pt>
                <c:pt idx="2">
                  <c:v>5.15</c:v>
                </c:pt>
                <c:pt idx="3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8F-4785-8ABF-23FB41A0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orientation val="minMax"/>
          <c:min val="3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2.4134178349657512E-3"/>
              <c:y val="0.419199834063295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_);[Red]\(#,##0.0\)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013422102724964"/>
          <c:y val="0.50361662239028637"/>
          <c:w val="0.23940443420182234"/>
          <c:h val="0.31055054288426714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673687130572094"/>
          <c:y val="3.5051546391752578E-2"/>
          <c:w val="0.72329022896528172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'different-rate'!$C$35</c:f>
              <c:strCache>
                <c:ptCount val="1"/>
                <c:pt idx="0">
                  <c:v>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'different-rate'!$C$36:$C$39</c:f>
              <c:numCache>
                <c:formatCode>0.00E+00</c:formatCode>
                <c:ptCount val="4"/>
                <c:pt idx="0">
                  <c:v>705700</c:v>
                </c:pt>
                <c:pt idx="1">
                  <c:v>256600</c:v>
                </c:pt>
                <c:pt idx="2">
                  <c:v>124700</c:v>
                </c:pt>
                <c:pt idx="3">
                  <c:v>72070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5-436B-9C9B-8B118C101780}"/>
            </c:ext>
          </c:extLst>
        </c:ser>
        <c:ser>
          <c:idx val="1"/>
          <c:order val="1"/>
          <c:tx>
            <c:strRef>
              <c:f>'different-rate'!$E$35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'different-rate'!$E$36:$E$39</c:f>
              <c:numCache>
                <c:formatCode>0.00E+00</c:formatCode>
                <c:ptCount val="4"/>
                <c:pt idx="0">
                  <c:v>716500</c:v>
                </c:pt>
                <c:pt idx="1">
                  <c:v>260600</c:v>
                </c:pt>
                <c:pt idx="2">
                  <c:v>124900</c:v>
                </c:pt>
                <c:pt idx="3">
                  <c:v>72160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5-436B-9C9B-8B118C101780}"/>
            </c:ext>
          </c:extLst>
        </c:ser>
        <c:ser>
          <c:idx val="2"/>
          <c:order val="2"/>
          <c:tx>
            <c:strRef>
              <c:f>'different-rate'!$F$35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'different-rate'!$F$36:$F$39</c:f>
              <c:numCache>
                <c:formatCode>0.00E+00</c:formatCode>
                <c:ptCount val="4"/>
                <c:pt idx="0">
                  <c:v>700100</c:v>
                </c:pt>
                <c:pt idx="1">
                  <c:v>194200</c:v>
                </c:pt>
                <c:pt idx="2">
                  <c:v>85020</c:v>
                </c:pt>
                <c:pt idx="3">
                  <c:v>42780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35-436B-9C9B-8B118C101780}"/>
            </c:ext>
          </c:extLst>
        </c:ser>
        <c:ser>
          <c:idx val="3"/>
          <c:order val="3"/>
          <c:tx>
            <c:strRef>
              <c:f>'different-rate'!$G$35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'different-rate'!$B$36:$B$39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'different-rate'!$J$36:$J$39</c:f>
              <c:numCache>
                <c:formatCode>0.00E+00</c:formatCode>
                <c:ptCount val="4"/>
                <c:pt idx="0">
                  <c:v>25299166.66</c:v>
                </c:pt>
                <c:pt idx="1">
                  <c:v>132006.59</c:v>
                </c:pt>
                <c:pt idx="2">
                  <c:v>113358.29</c:v>
                </c:pt>
                <c:pt idx="3">
                  <c:v>9238.23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5-436B-9C9B-8B118C10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4176838004533845"/>
              <c:y val="0.91858147148550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1" i="0" u="none" strike="noStrike" baseline="0">
                    <a:effectLst/>
                  </a:rPr>
                  <a:t> </a:t>
                </a:r>
                <a:r>
                  <a:rPr lang="en-US" altLang="zh-CN" sz="1400" b="0">
                    <a:effectLst/>
                  </a:rPr>
                  <a:t>/ </a:t>
                </a: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64</a:t>
                </a:r>
                <a:r>
                  <a:rPr lang="en-US" altLang="zh-CN" sz="1400" b="0" baseline="0">
                    <a:effectLst/>
                  </a:rPr>
                  <a:t> operations</a:t>
                </a:r>
                <a:endParaRPr lang="zh-CN" altLang="zh-CN" sz="1400" b="0">
                  <a:effectLst/>
                </a:endParaRPr>
              </a:p>
            </c:rich>
          </c:tx>
          <c:layout>
            <c:manualLayout>
              <c:xMode val="edge"/>
              <c:yMode val="edge"/>
              <c:x val="7.8220039482658349E-3"/>
              <c:y val="0.31219541269716944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941721236930231"/>
          <c:y val="6.7774760878390974E-2"/>
          <c:w val="0.24753451550263533"/>
          <c:h val="0.26456222822893405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3402684420544992"/>
          <c:y val="3.5051546391752578E-2"/>
          <c:w val="0.72600025606555274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'different-rate'!$C$42</c:f>
              <c:strCache>
                <c:ptCount val="1"/>
                <c:pt idx="0">
                  <c:v>OSD(1)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'different-rate'!$C$43:$C$46</c:f>
              <c:numCache>
                <c:formatCode>0.00E+00</c:formatCode>
                <c:ptCount val="4"/>
                <c:pt idx="0">
                  <c:v>541800</c:v>
                </c:pt>
                <c:pt idx="1">
                  <c:v>255100</c:v>
                </c:pt>
                <c:pt idx="2">
                  <c:v>123600</c:v>
                </c:pt>
                <c:pt idx="3">
                  <c:v>71370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71-4B71-BE38-50450C61D1D1}"/>
            </c:ext>
          </c:extLst>
        </c:ser>
        <c:ser>
          <c:idx val="1"/>
          <c:order val="1"/>
          <c:tx>
            <c:strRef>
              <c:f>'different-rate'!$E$42</c:f>
              <c:strCache>
                <c:ptCount val="1"/>
                <c:pt idx="0">
                  <c:v>YSVL OSD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'different-rate'!$E$43:$E$46</c:f>
              <c:numCache>
                <c:formatCode>0.00E+00</c:formatCode>
                <c:ptCount val="4"/>
                <c:pt idx="0">
                  <c:v>553600</c:v>
                </c:pt>
                <c:pt idx="1">
                  <c:v>259200</c:v>
                </c:pt>
                <c:pt idx="2">
                  <c:v>123800</c:v>
                </c:pt>
                <c:pt idx="3">
                  <c:v>71430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71-4B71-BE38-50450C61D1D1}"/>
            </c:ext>
          </c:extLst>
        </c:ser>
        <c:ser>
          <c:idx val="2"/>
          <c:order val="2"/>
          <c:tx>
            <c:strRef>
              <c:f>'different-rate'!$F$42</c:f>
              <c:strCache>
                <c:ptCount val="1"/>
                <c:pt idx="0">
                  <c:v>CJ OSD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'different-rate'!$F$43:$F$46</c:f>
              <c:numCache>
                <c:formatCode>0.00E+00</c:formatCode>
                <c:ptCount val="4"/>
                <c:pt idx="0">
                  <c:v>393400</c:v>
                </c:pt>
                <c:pt idx="1">
                  <c:v>61060</c:v>
                </c:pt>
                <c:pt idx="2">
                  <c:v>26800</c:v>
                </c:pt>
                <c:pt idx="3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71-4B71-BE38-50450C61D1D1}"/>
            </c:ext>
          </c:extLst>
        </c:ser>
        <c:ser>
          <c:idx val="3"/>
          <c:order val="3"/>
          <c:tx>
            <c:strRef>
              <c:f>'different-rate'!$G$42</c:f>
              <c:strCache>
                <c:ptCount val="1"/>
                <c:pt idx="0">
                  <c:v>HSD</c:v>
                </c:pt>
              </c:strCache>
            </c:strRef>
          </c:tx>
          <c:xVal>
            <c:numRef>
              <c:f>'different-rate'!$B$43:$B$46</c:f>
              <c:numCache>
                <c:formatCode>General</c:formatCode>
                <c:ptCount val="4"/>
                <c:pt idx="0">
                  <c:v>0.50393700787401574</c:v>
                </c:pt>
                <c:pt idx="1">
                  <c:v>0.6692913385826772</c:v>
                </c:pt>
                <c:pt idx="2">
                  <c:v>0.77952755905511806</c:v>
                </c:pt>
                <c:pt idx="3">
                  <c:v>0.83464566929133854</c:v>
                </c:pt>
              </c:numCache>
            </c:numRef>
          </c:xVal>
          <c:yVal>
            <c:numRef>
              <c:f>'different-rate'!$J$43:$J$46</c:f>
              <c:numCache>
                <c:formatCode>0.00E+00</c:formatCode>
                <c:ptCount val="4"/>
                <c:pt idx="0">
                  <c:v>6467829.2400000002</c:v>
                </c:pt>
                <c:pt idx="1">
                  <c:v>9272.14</c:v>
                </c:pt>
                <c:pt idx="2">
                  <c:v>6898.43</c:v>
                </c:pt>
                <c:pt idx="3">
                  <c:v>4347.75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71-4B71-BE38-50450C61D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0.9"/>
          <c:min val="0.5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altLang="en-US" sz="1400" b="0" i="1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altLang="en-US" sz="14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rate</a:t>
                </a:r>
              </a:p>
            </c:rich>
          </c:tx>
          <c:layout>
            <c:manualLayout>
              <c:xMode val="edge"/>
              <c:yMode val="edge"/>
              <c:x val="0.5499218571609249"/>
              <c:y val="0.92258690814405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2</a:t>
                </a:r>
                <a:r>
                  <a:rPr lang="en-US" altLang="zh-CN" sz="1200" b="1" i="0" u="none" strike="noStrike" baseline="0">
                    <a:effectLst/>
                  </a:rPr>
                  <a:t> </a:t>
                </a:r>
                <a:r>
                  <a:rPr lang="en-US" altLang="zh-CN" sz="1200" b="0" i="0" u="none" strike="noStrike" baseline="0">
                    <a:effectLst/>
                  </a:rPr>
                  <a:t>/ </a:t>
                </a:r>
                <a:r>
                  <a:rPr lang="en-US" altLang="zh-CN" sz="1200" b="1" i="0" u="none" strike="noStrike" baseline="0">
                    <a:effectLst/>
                  </a:rPr>
                  <a:t>𝔽</a:t>
                </a:r>
                <a:r>
                  <a:rPr lang="en-US" altLang="zh-CN" sz="1200" b="0" i="0" u="none" strike="noStrike" baseline="-25000">
                    <a:effectLst/>
                  </a:rPr>
                  <a:t>64</a:t>
                </a:r>
                <a:r>
                  <a:rPr lang="en-US" altLang="zh-CN" sz="1200" b="0" i="0" u="none" strike="noStrike" baseline="0">
                    <a:effectLst/>
                  </a:rPr>
                  <a:t> </a:t>
                </a:r>
                <a:r>
                  <a:rPr lang="en-US" altLang="zh-CN" sz="1400" b="0" i="0" baseline="0">
                    <a:effectLst/>
                  </a:rPr>
                  <a:t>operations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5.1177122799755297E-3"/>
              <c:y val="0.29639052412763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284689514311349"/>
          <c:y val="5.9918572180783253E-2"/>
          <c:w val="0.23889776478582117"/>
          <c:h val="0.3035700471397948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487207790614954"/>
          <c:y val="0.12496024675747648"/>
          <c:w val="0.74646090325686676"/>
          <c:h val="0.7145790470332054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'(31,21)'!$D$1</c:f>
              <c:strCache>
                <c:ptCount val="1"/>
                <c:pt idx="0">
                  <c:v>BM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  <c:extLst xmlns:c15="http://schemas.microsoft.com/office/drawing/2012/chart"/>
            </c:numRef>
          </c:xVal>
          <c:yVal>
            <c:numRef>
              <c:f>'(31,21)'!$D$2:$D$8</c:f>
              <c:numCache>
                <c:formatCode>0.00E+00</c:formatCode>
                <c:ptCount val="7"/>
                <c:pt idx="0">
                  <c:v>0.4</c:v>
                </c:pt>
                <c:pt idx="1">
                  <c:v>0.2</c:v>
                </c:pt>
                <c:pt idx="2">
                  <c:v>0.08</c:v>
                </c:pt>
                <c:pt idx="3">
                  <c:v>0.02</c:v>
                </c:pt>
                <c:pt idx="4">
                  <c:v>3.7000000000000002E-3</c:v>
                </c:pt>
                <c:pt idx="5">
                  <c:v>3.8999999999999999E-4</c:v>
                </c:pt>
                <c:pt idx="6">
                  <c:v>2.0000000000000002E-5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2BBA-4EA5-ADFA-DE5E7B274756}"/>
            </c:ext>
          </c:extLst>
        </c:ser>
        <c:ser>
          <c:idx val="3"/>
          <c:order val="1"/>
          <c:tx>
            <c:strRef>
              <c:f>'(31,21)'!$E$1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'(31,21)'!$E$2:$E$7</c:f>
              <c:numCache>
                <c:formatCode>0.00E+00</c:formatCode>
                <c:ptCount val="6"/>
                <c:pt idx="0">
                  <c:v>0.14199999999999999</c:v>
                </c:pt>
                <c:pt idx="1">
                  <c:v>3.5970000000000002E-2</c:v>
                </c:pt>
                <c:pt idx="2">
                  <c:v>5.9459999999999999E-3</c:v>
                </c:pt>
                <c:pt idx="3">
                  <c:v>5.197E-4</c:v>
                </c:pt>
                <c:pt idx="4">
                  <c:v>2.9640000000000001E-5</c:v>
                </c:pt>
                <c:pt idx="5">
                  <c:v>1.2640000000000001E-6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BA-4EA5-ADFA-DE5E7B274756}"/>
            </c:ext>
          </c:extLst>
        </c:ser>
        <c:ser>
          <c:idx val="2"/>
          <c:order val="2"/>
          <c:tx>
            <c:strRef>
              <c:f>'(31,21)'!$B$1</c:f>
              <c:strCache>
                <c:ptCount val="1"/>
                <c:pt idx="0">
                  <c:v>LLOSD (1)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'(31,21)'!$B$2:$B$7</c:f>
              <c:numCache>
                <c:formatCode>0.00E+00</c:formatCode>
                <c:ptCount val="6"/>
                <c:pt idx="0">
                  <c:v>0.21</c:v>
                </c:pt>
                <c:pt idx="1">
                  <c:v>0.107</c:v>
                </c:pt>
                <c:pt idx="2">
                  <c:v>2.1000000000000001E-2</c:v>
                </c:pt>
                <c:pt idx="3">
                  <c:v>2.8999999999999998E-3</c:v>
                </c:pt>
                <c:pt idx="4">
                  <c:v>1.7000000000000001E-4</c:v>
                </c:pt>
                <c:pt idx="5">
                  <c:v>5.6999999999999996E-6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2BBA-4EA5-ADFA-DE5E7B274756}"/>
            </c:ext>
          </c:extLst>
        </c:ser>
        <c:ser>
          <c:idx val="1"/>
          <c:order val="3"/>
          <c:tx>
            <c:strRef>
              <c:f>'(31,21)'!$C$1</c:f>
              <c:strCache>
                <c:ptCount val="1"/>
                <c:pt idx="0">
                  <c:v>LLOSD (2)</c:v>
                </c:pt>
              </c:strCache>
              <c:extLst xmlns:c15="http://schemas.microsoft.com/office/drawing/2012/chart"/>
            </c:strRef>
          </c:tx>
          <c:spPr>
            <a:ln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'(31,21)'!$C$2:$C$7</c:f>
              <c:numCache>
                <c:formatCode>0.00E+00</c:formatCode>
                <c:ptCount val="6"/>
                <c:pt idx="0">
                  <c:v>0.122</c:v>
                </c:pt>
                <c:pt idx="1">
                  <c:v>3.397E-2</c:v>
                </c:pt>
                <c:pt idx="2">
                  <c:v>5.8459999999999996E-3</c:v>
                </c:pt>
                <c:pt idx="3">
                  <c:v>4.9969999999999995E-4</c:v>
                </c:pt>
                <c:pt idx="4">
                  <c:v>2.864E-5</c:v>
                </c:pt>
                <c:pt idx="5">
                  <c:v>1.2640000000000001E-6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2BBA-4EA5-ADFA-DE5E7B274756}"/>
            </c:ext>
          </c:extLst>
        </c:ser>
        <c:ser>
          <c:idx val="6"/>
          <c:order val="7"/>
          <c:tx>
            <c:strRef>
              <c:f>'(31,21)'!$G$1</c:f>
              <c:strCache>
                <c:ptCount val="1"/>
                <c:pt idx="0">
                  <c:v>ML</c:v>
                </c:pt>
              </c:strCache>
              <c:extLst xmlns:c15="http://schemas.microsoft.com/office/drawing/2012/chart"/>
            </c:strRef>
          </c:tx>
          <c:spPr>
            <a:ln w="19050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'(31,21)'!$A$2:$A$7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  <c:extLst xmlns:c15="http://schemas.microsoft.com/office/drawing/2012/chart"/>
            </c:numRef>
          </c:xVal>
          <c:yVal>
            <c:numRef>
              <c:f>'(31,21)'!$G$2:$G$7</c:f>
              <c:numCache>
                <c:formatCode>0.00E+00</c:formatCode>
                <c:ptCount val="6"/>
                <c:pt idx="0">
                  <c:v>0.112</c:v>
                </c:pt>
                <c:pt idx="1">
                  <c:v>3.1969999999999998E-2</c:v>
                </c:pt>
                <c:pt idx="2">
                  <c:v>5.7460000000000002E-3</c:v>
                </c:pt>
                <c:pt idx="3">
                  <c:v>4.797E-4</c:v>
                </c:pt>
                <c:pt idx="4">
                  <c:v>2.6639999999999999E-5</c:v>
                </c:pt>
                <c:pt idx="5">
                  <c:v>1.0640000000000001E-6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2BBA-4EA5-ADFA-DE5E7B27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4880"/>
        <c:axId val="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'(31,21)'!$F$1</c15:sqref>
                        </c15:formulaRef>
                      </c:ext>
                    </c:extLst>
                    <c:strCache>
                      <c:ptCount val="1"/>
                      <c:pt idx="0">
                        <c:v>SLLOSD (1, 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olid"/>
                  </a:ln>
                </c:spPr>
                <c:marker>
                  <c:symbol val="diamond"/>
                  <c:size val="7"/>
                  <c:spPr>
                    <a:noFill/>
                    <a:ln w="15875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'(31,21)'!$F$2:$F$7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0.13200000000000001</c:v>
                      </c:pt>
                      <c:pt idx="1">
                        <c:v>3.5069999999999997E-2</c:v>
                      </c:pt>
                      <c:pt idx="2">
                        <c:v>6.1460000000000004E-3</c:v>
                      </c:pt>
                      <c:pt idx="3">
                        <c:v>5.3970000000000005E-4</c:v>
                      </c:pt>
                      <c:pt idx="4">
                        <c:v>3.1640000000000002E-5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2BBA-4EA5-ADFA-DE5E7B274756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'(31,21)'!$I$1</c15:sqref>
                        </c15:formulaRef>
                      </c:ext>
                    </c:extLst>
                    <c:strCache>
                      <c:ptCount val="1"/>
                      <c:pt idx="0">
                        <c:v>LLOSD (2) &amp; LLOSD-B (2)</c:v>
                      </c:pt>
                    </c:strCache>
                  </c:strRef>
                </c:tx>
                <c:spPr>
                  <a:ln w="15875">
                    <a:solidFill>
                      <a:srgbClr val="C00000"/>
                    </a:solidFill>
                    <a:prstDash val="sysDash"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'(31,21)'!$I$2:$I$7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0.1195</c:v>
                      </c:pt>
                      <c:pt idx="1">
                        <c:v>3.39E-2</c:v>
                      </c:pt>
                      <c:pt idx="2">
                        <c:v>5.6309999999999997E-3</c:v>
                      </c:pt>
                      <c:pt idx="3">
                        <c:v>5.4640000000000005E-4</c:v>
                      </c:pt>
                      <c:pt idx="4">
                        <c:v>2.527E-5</c:v>
                      </c:pt>
                      <c:pt idx="5">
                        <c:v>1.364E-6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BBA-4EA5-ADFA-DE5E7B274756}"/>
                  </c:ext>
                </c:extLst>
              </c15:ser>
            </c15:filteredScatterSeries>
            <c15:filteredScatter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'(31,21)'!$J$1</c15:sqref>
                        </c15:formulaRef>
                      </c:ext>
                    </c:extLst>
                    <c:strCache>
                      <c:ptCount val="1"/>
                      <c:pt idx="0">
                        <c:v>SLLOSD-B (2,1)</c:v>
                      </c:pt>
                    </c:strCache>
                  </c:strRef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ymbol val="square"/>
                  <c:size val="6"/>
                  <c:spPr>
                    <a:noFill/>
                    <a:ln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'(31,21)'!$A$2:$A$7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'(31,21)'!$J$2:$J$7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0.1216</c:v>
                      </c:pt>
                      <c:pt idx="1">
                        <c:v>3.4200000000000001E-2</c:v>
                      </c:pt>
                      <c:pt idx="2">
                        <c:v>5.7629999999999999E-3</c:v>
                      </c:pt>
                      <c:pt idx="3">
                        <c:v>5.6700000000000001E-4</c:v>
                      </c:pt>
                      <c:pt idx="4">
                        <c:v>2.5550000000000001E-5</c:v>
                      </c:pt>
                      <c:pt idx="5">
                        <c:v>1.384E-6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BBA-4EA5-ADFA-DE5E7B274756}"/>
                  </c:ext>
                </c:extLst>
              </c15:ser>
            </c15:filteredScatterSeries>
          </c:ext>
        </c:extLst>
      </c:scatterChart>
      <c:valAx>
        <c:axId val="83824880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159614393995144"/>
              <c:y val="0.90599727953713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5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3.7550469742684028E-2"/>
              <c:y val="0.4416979903059563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3824880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568041144389662"/>
          <c:y val="0.58487633388892091"/>
          <c:w val="0.25343750255517122"/>
          <c:h val="0.219402264497959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'[1]63, 45性能和复杂度'!$D$35</c:f>
              <c:strCache>
                <c:ptCount val="1"/>
                <c:pt idx="0">
                  <c:v>BM</c:v>
                </c:pt>
              </c:strCache>
            </c:strRef>
          </c:tx>
          <c:spPr>
            <a:ln w="15875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45性能和复杂度'!$C$36:$C$42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'[1]63, 45性能和复杂度'!$D$36:$D$42</c:f>
              <c:numCache>
                <c:formatCode>General</c:formatCode>
                <c:ptCount val="7"/>
                <c:pt idx="0">
                  <c:v>0.83305580000000001</c:v>
                </c:pt>
                <c:pt idx="1">
                  <c:v>0.61024699999999998</c:v>
                </c:pt>
                <c:pt idx="2">
                  <c:v>0.3271211</c:v>
                </c:pt>
                <c:pt idx="3">
                  <c:v>0.1080337</c:v>
                </c:pt>
                <c:pt idx="4">
                  <c:v>2.0286640000000002E-2</c:v>
                </c:pt>
                <c:pt idx="5">
                  <c:v>2.383296E-3</c:v>
                </c:pt>
                <c:pt idx="6">
                  <c:v>1.134092E-4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7F-456E-A691-14AC1BE48797}"/>
            </c:ext>
          </c:extLst>
        </c:ser>
        <c:ser>
          <c:idx val="5"/>
          <c:order val="1"/>
          <c:tx>
            <c:strRef>
              <c:f>'[1]63, 45性能和复杂度'!$I$24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5875">
                <a:solidFill>
                  <a:srgbClr val="C00000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45性能和复杂度'!$I$25:$I$30</c:f>
              <c:numCache>
                <c:formatCode>General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F-456E-A691-14AC1BE48797}"/>
            </c:ext>
          </c:extLst>
        </c:ser>
        <c:ser>
          <c:idx val="4"/>
          <c:order val="2"/>
          <c:tx>
            <c:strRef>
              <c:f>'[1]63, 45性能和复杂度'!$D$24</c:f>
              <c:strCache>
                <c:ptCount val="1"/>
                <c:pt idx="0">
                  <c:v>LLOSD (1)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('[1]63, 45性能和复杂度'!$C$25:$C$30,'[1]63, 45性能和复杂度'!$C$32)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('[1]63, 45性能和复杂度'!$D$25:$D$30,'[1]63, 45性能和复杂度'!$D$32)</c:f>
              <c:numCache>
                <c:formatCode>General</c:formatCode>
                <c:ptCount val="7"/>
                <c:pt idx="0">
                  <c:v>0.80645160000000005</c:v>
                </c:pt>
                <c:pt idx="1">
                  <c:v>0.62893080000000001</c:v>
                </c:pt>
                <c:pt idx="2">
                  <c:v>0.31446540000000001</c:v>
                </c:pt>
                <c:pt idx="3">
                  <c:v>8.8183419999999998E-2</c:v>
                </c:pt>
                <c:pt idx="4">
                  <c:v>9.8804470000000005E-3</c:v>
                </c:pt>
                <c:pt idx="5">
                  <c:v>4.923261E-4</c:v>
                </c:pt>
                <c:pt idx="6">
                  <c:v>9.3896400000000001E-6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7F-456E-A691-14AC1BE48797}"/>
            </c:ext>
          </c:extLst>
        </c:ser>
        <c:ser>
          <c:idx val="3"/>
          <c:order val="3"/>
          <c:tx>
            <c:strRef>
              <c:f>'[1]63, 45性能和复杂度'!$E$24</c:f>
              <c:strCache>
                <c:ptCount val="1"/>
                <c:pt idx="0">
                  <c:v>LLOSD (2)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x"/>
            <c:size val="7"/>
            <c:spPr>
              <a:noFill/>
              <a:ln w="15875">
                <a:solidFill>
                  <a:schemeClr val="tx1"/>
                </a:solidFill>
              </a:ln>
            </c:spPr>
          </c:marker>
          <c:xVal>
            <c:numRef>
              <c:f>'[1]63, 45性能和复杂度'!$C$25:$C$32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</c:numCache>
            </c:numRef>
          </c:xVal>
          <c:yVal>
            <c:numRef>
              <c:f>'[1]63, 45性能和复杂度'!$E$25:$E$31</c:f>
              <c:numCache>
                <c:formatCode>General</c:formatCode>
                <c:ptCount val="7"/>
                <c:pt idx="0">
                  <c:v>0.60975610000000002</c:v>
                </c:pt>
                <c:pt idx="1">
                  <c:v>0.34362599999999999</c:v>
                </c:pt>
                <c:pt idx="2">
                  <c:v>0.1127396</c:v>
                </c:pt>
                <c:pt idx="3">
                  <c:v>1.503647E-2</c:v>
                </c:pt>
                <c:pt idx="4">
                  <c:v>6.6178030000000004E-4</c:v>
                </c:pt>
                <c:pt idx="5">
                  <c:v>1.289895E-5</c:v>
                </c:pt>
                <c:pt idx="6">
                  <c:v>1.04E-6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7F-456E-A691-14AC1BE48797}"/>
            </c:ext>
          </c:extLst>
        </c:ser>
        <c:ser>
          <c:idx val="10"/>
          <c:order val="5"/>
          <c:tx>
            <c:strRef>
              <c:f>'[1]63, 45性能和复杂度'!$G$24</c:f>
              <c:strCache>
                <c:ptCount val="1"/>
                <c:pt idx="0">
                  <c:v>LLOSD (3) &amp; LLOSD-B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45性能和复杂度'!$G$25:$G$30</c:f>
              <c:numCache>
                <c:formatCode>General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7F-456E-A691-14AC1BE48797}"/>
            </c:ext>
          </c:extLst>
        </c:ser>
        <c:ser>
          <c:idx val="9"/>
          <c:order val="8"/>
          <c:tx>
            <c:strRef>
              <c:f>'[1]63, 45性能和复杂度'!$L$24</c:f>
              <c:strCache>
                <c:ptCount val="1"/>
                <c:pt idx="0">
                  <c:v>SLLOSD-B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6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45性能和复杂度'!$L$25:$L$30</c:f>
              <c:numCache>
                <c:formatCode>General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7F-456E-A691-14AC1BE48797}"/>
            </c:ext>
          </c:extLst>
        </c:ser>
        <c:ser>
          <c:idx val="1"/>
          <c:order val="9"/>
          <c:tx>
            <c:strRef>
              <c:f>'[1]63, 45性能和复杂度'!$N$24</c:f>
              <c:strCache>
                <c:ptCount val="1"/>
                <c:pt idx="0">
                  <c:v>AGE-OSD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45性能和复杂度'!$N$25:$N$30</c:f>
              <c:numCache>
                <c:formatCode>General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57F-456E-A691-14AC1BE48797}"/>
            </c:ext>
          </c:extLst>
        </c:ser>
        <c:ser>
          <c:idx val="11"/>
          <c:order val="10"/>
          <c:tx>
            <c:strRef>
              <c:f>'[1]63, 45性能和复杂度'!$O$24</c:f>
              <c:strCache>
                <c:ptCount val="1"/>
                <c:pt idx="0">
                  <c:v>PSGM-OSD (1,1)</c:v>
                </c:pt>
              </c:strCache>
            </c:strRef>
          </c:tx>
          <c:xVal>
            <c:numRef>
              <c:f>'[1]63, 45性能和复杂度'!$C$25:$C$30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'[1]63, 45性能和复杂度'!$O$25:$O$30</c:f>
              <c:numCache>
                <c:formatCode>General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57F-456E-A691-14AC1BE48797}"/>
            </c:ext>
          </c:extLst>
        </c:ser>
        <c:ser>
          <c:idx val="0"/>
          <c:order val="11"/>
          <c:tx>
            <c:strRef>
              <c:f>'[1]63, 45性能和复杂度'!$D$44</c:f>
              <c:strCache>
                <c:ptCount val="1"/>
                <c:pt idx="0">
                  <c:v>ML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'[1]63, 45性能和复杂度'!$C$45:$C$51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'[1]63, 45性能和复杂度'!$D$45:$D$51</c:f>
              <c:numCache>
                <c:formatCode>General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57F-456E-A691-14AC1BE48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'[1]63, 45性能和复杂度'!$F$24</c15:sqref>
                        </c15:formulaRef>
                      </c:ext>
                    </c:extLst>
                    <c:strCache>
                      <c:ptCount val="1"/>
                      <c:pt idx="0">
                        <c:v>LLOSD (3) (old)</c:v>
                      </c:pt>
                    </c:strCache>
                  </c:strRef>
                </c:tx>
                <c:spPr>
                  <a:ln w="15875">
                    <a:solidFill>
                      <a:schemeClr val="tx1"/>
                    </a:solidFill>
                  </a:ln>
                </c:spPr>
                <c:marker>
                  <c:symbol val="star"/>
                  <c:size val="7"/>
                  <c:spPr>
                    <a:noFill/>
                    <a:ln w="15875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'[1]63, 45性能和复杂度'!$F$25:$F$31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0.50700000000000001</c:v>
                      </c:pt>
                      <c:pt idx="1">
                        <c:v>0.20200000000000001</c:v>
                      </c:pt>
                      <c:pt idx="2">
                        <c:v>4.0210000000000003E-2</c:v>
                      </c:pt>
                      <c:pt idx="3">
                        <c:v>3.5599999999999998E-3</c:v>
                      </c:pt>
                      <c:pt idx="4">
                        <c:v>1.3999999999999999E-4</c:v>
                      </c:pt>
                      <c:pt idx="5">
                        <c:v>2.3958349999999999E-6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57F-456E-A691-14AC1BE4879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45性能和复杂度'!$J$24</c15:sqref>
                        </c15:formulaRef>
                      </c:ext>
                    </c:extLst>
                    <c:strCache>
                      <c:ptCount val="1"/>
                      <c:pt idx="0">
                        <c:v>SLLOSD (1, 3)</c:v>
                      </c:pt>
                    </c:strCache>
                  </c:strRef>
                </c:tx>
                <c:spPr>
                  <a:ln w="15875">
                    <a:solidFill>
                      <a:srgbClr val="00B0F0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  <c:pt idx="7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0.46039999999999998</c:v>
                      </c:pt>
                      <c:pt idx="1">
                        <c:v>0.16789999999999999</c:v>
                      </c:pt>
                      <c:pt idx="2">
                        <c:v>3.04E-2</c:v>
                      </c:pt>
                      <c:pt idx="3">
                        <c:v>3.0094190000000002E-3</c:v>
                      </c:pt>
                      <c:pt idx="4">
                        <c:v>1.31688E-4</c:v>
                      </c:pt>
                      <c:pt idx="5">
                        <c:v>1.3583500000000001E-6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57F-456E-A691-14AC1BE48797}"/>
                  </c:ext>
                </c:extLst>
              </c15:ser>
            </c15:filteredScatterSeries>
            <c15:filteredScatterSeries>
              <c15:ser>
                <c:idx val="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45性能和复杂度'!$K$24</c15:sqref>
                        </c15:formulaRef>
                      </c:ext>
                    </c:extLst>
                    <c:strCache>
                      <c:ptCount val="1"/>
                      <c:pt idx="0">
                        <c:v>LLOSD-B(3)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45性能和复杂度'!$C$25:$C$30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'[1]63, 45性能和复杂度'!$K$25:$K$30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0.48480000000000001</c:v>
                      </c:pt>
                      <c:pt idx="1">
                        <c:v>0.19400000000000001</c:v>
                      </c:pt>
                      <c:pt idx="2">
                        <c:v>3.9100000000000003E-2</c:v>
                      </c:pt>
                      <c:pt idx="3">
                        <c:v>3.0370000000000002E-3</c:v>
                      </c:pt>
                      <c:pt idx="4">
                        <c:v>1.065E-4</c:v>
                      </c:pt>
                      <c:pt idx="5">
                        <c:v>1.1000000000000001E-6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57F-456E-A691-14AC1BE4879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BCH(63,45)  SNR (dB)</a:t>
                </a:r>
              </a:p>
            </c:rich>
          </c:tx>
          <c:layout>
            <c:manualLayout>
              <c:xMode val="edge"/>
              <c:yMode val="edge"/>
              <c:x val="0.36075496180954908"/>
              <c:y val="0.90356413869318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14473633842337"/>
          <c:y val="0.51205007724339957"/>
          <c:w val="0.41366580680746623"/>
          <c:h val="0.304979438298957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24840407475667"/>
          <c:y val="0.12798325310550757"/>
          <c:w val="0.82953462462770411"/>
          <c:h val="0.71457904703320541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'(63,45)'!$J$30</c:f>
              <c:strCache>
                <c:ptCount val="1"/>
                <c:pt idx="0">
                  <c:v>LLOSD (3)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chemeClr val="tx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'(63,45)'!$J$31:$J$36</c:f>
              <c:numCache>
                <c:formatCode>0.00E+00</c:formatCode>
                <c:ptCount val="6"/>
                <c:pt idx="0">
                  <c:v>0.48480000000000001</c:v>
                </c:pt>
                <c:pt idx="1">
                  <c:v>0.19400000000000001</c:v>
                </c:pt>
                <c:pt idx="2">
                  <c:v>3.9100000000000003E-2</c:v>
                </c:pt>
                <c:pt idx="3">
                  <c:v>3.0370000000000002E-3</c:v>
                </c:pt>
                <c:pt idx="4">
                  <c:v>1.065E-4</c:v>
                </c:pt>
                <c:pt idx="5">
                  <c:v>1.1000000000000001E-6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7E1-4ED5-9CF9-1E2C65555EF7}"/>
            </c:ext>
          </c:extLst>
        </c:ser>
        <c:ser>
          <c:idx val="4"/>
          <c:order val="4"/>
          <c:tx>
            <c:strRef>
              <c:f>'(63,45)'!$K$30</c:f>
              <c:strCache>
                <c:ptCount val="1"/>
                <c:pt idx="0">
                  <c:v>SLLOSD (3,2)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chemeClr val="accent1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'(63,45)'!$K$31:$K$36</c:f>
              <c:numCache>
                <c:formatCode>0.00E+00</c:formatCode>
                <c:ptCount val="6"/>
                <c:pt idx="0">
                  <c:v>0.50339999999999996</c:v>
                </c:pt>
                <c:pt idx="1">
                  <c:v>0.2054</c:v>
                </c:pt>
                <c:pt idx="2">
                  <c:v>4.2700000000000002E-2</c:v>
                </c:pt>
                <c:pt idx="3">
                  <c:v>3.1909999999999998E-3</c:v>
                </c:pt>
                <c:pt idx="4">
                  <c:v>1.158E-4</c:v>
                </c:pt>
                <c:pt idx="5">
                  <c:v>1.72E-6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7E1-4ED5-9CF9-1E2C65555EF7}"/>
            </c:ext>
          </c:extLst>
        </c:ser>
        <c:ser>
          <c:idx val="5"/>
          <c:order val="5"/>
          <c:tx>
            <c:strRef>
              <c:f>'(63,45)'!$M$30</c:f>
              <c:strCache>
                <c:ptCount val="1"/>
                <c:pt idx="0">
                  <c:v>YSVL OSD (1)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chemeClr val="accent6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'(63,45)'!$M$31:$M$36</c:f>
              <c:numCache>
                <c:formatCode>0.00E+00</c:formatCode>
                <c:ptCount val="6"/>
                <c:pt idx="0">
                  <c:v>0.44059999999999999</c:v>
                </c:pt>
                <c:pt idx="1">
                  <c:v>0.16500000000000001</c:v>
                </c:pt>
                <c:pt idx="2">
                  <c:v>3.2599999999999997E-2</c:v>
                </c:pt>
                <c:pt idx="3">
                  <c:v>2.8410000000000002E-3</c:v>
                </c:pt>
                <c:pt idx="4">
                  <c:v>1.3980000000000001E-4</c:v>
                </c:pt>
                <c:pt idx="5">
                  <c:v>1.5200000000000001E-6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7E1-4ED5-9CF9-1E2C65555EF7}"/>
            </c:ext>
          </c:extLst>
        </c:ser>
        <c:ser>
          <c:idx val="6"/>
          <c:order val="6"/>
          <c:tx>
            <c:strRef>
              <c:f>'(63,45)'!$N$30</c:f>
              <c:strCache>
                <c:ptCount val="1"/>
                <c:pt idx="0">
                  <c:v>CJ OSD (1,1)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chemeClr val="accent2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'(63,45)'!$N$31:$N$36</c:f>
              <c:numCache>
                <c:formatCode>0.00E+00</c:formatCode>
                <c:ptCount val="6"/>
                <c:pt idx="0">
                  <c:v>0.44140000000000001</c:v>
                </c:pt>
                <c:pt idx="1">
                  <c:v>0.16539999999999999</c:v>
                </c:pt>
                <c:pt idx="2">
                  <c:v>3.2899999999999999E-2</c:v>
                </c:pt>
                <c:pt idx="3">
                  <c:v>2.9889999999999999E-3</c:v>
                </c:pt>
                <c:pt idx="4">
                  <c:v>1.585E-4</c:v>
                </c:pt>
                <c:pt idx="5">
                  <c:v>3.3400000000000002E-6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7E1-4ED5-9CF9-1E2C65555EF7}"/>
            </c:ext>
          </c:extLst>
        </c:ser>
        <c:ser>
          <c:idx val="8"/>
          <c:order val="7"/>
          <c:tx>
            <c:strRef>
              <c:f>'(63,45)'!$H$30</c:f>
              <c:strCache>
                <c:ptCount val="1"/>
                <c:pt idx="0">
                  <c:v>OSD 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'(63,45)'!$A$31:$A$36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'(63,45)'!$H$31:$H$36</c:f>
              <c:numCache>
                <c:formatCode>0.00E+00</c:formatCode>
                <c:ptCount val="6"/>
                <c:pt idx="0">
                  <c:v>0.46039999999999998</c:v>
                </c:pt>
                <c:pt idx="1">
                  <c:v>0.16789999999999999</c:v>
                </c:pt>
                <c:pt idx="2">
                  <c:v>3.04E-2</c:v>
                </c:pt>
                <c:pt idx="3">
                  <c:v>3.0094190000000002E-3</c:v>
                </c:pt>
                <c:pt idx="4">
                  <c:v>1.31688E-4</c:v>
                </c:pt>
                <c:pt idx="5">
                  <c:v>1.3583500000000001E-6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7E1-4ED5-9CF9-1E2C65555EF7}"/>
            </c:ext>
          </c:extLst>
        </c:ser>
        <c:ser>
          <c:idx val="7"/>
          <c:order val="8"/>
          <c:tx>
            <c:strRef>
              <c:f>'(63,45)'!$B$50</c:f>
              <c:strCache>
                <c:ptCount val="1"/>
                <c:pt idx="0">
                  <c:v>ML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'(63,45)'!$A$51:$A$57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</c:numCache>
            </c:numRef>
          </c:xVal>
          <c:yVal>
            <c:numRef>
              <c:f>'(63,45)'!$B$51:$B$57</c:f>
              <c:numCache>
                <c:formatCode>0.00E+00</c:formatCode>
                <c:ptCount val="7"/>
                <c:pt idx="0">
                  <c:v>0.37040000000000001</c:v>
                </c:pt>
                <c:pt idx="1">
                  <c:v>0.1447</c:v>
                </c:pt>
                <c:pt idx="2">
                  <c:v>2.5950000000000001E-2</c:v>
                </c:pt>
                <c:pt idx="3">
                  <c:v>2.134E-3</c:v>
                </c:pt>
                <c:pt idx="4">
                  <c:v>5.3369999999999999E-5</c:v>
                </c:pt>
                <c:pt idx="5">
                  <c:v>6.2999999999999998E-6</c:v>
                </c:pt>
                <c:pt idx="6">
                  <c:v>7.0220000000000003E-7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7E1-4ED5-9CF9-1E2C6555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3104"/>
        <c:axId val="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'(63,45)'!$B$41</c15:sqref>
                        </c15:formulaRef>
                      </c:ext>
                    </c:extLst>
                    <c:strCache>
                      <c:ptCount val="1"/>
                      <c:pt idx="0">
                        <c:v>BM</c:v>
                      </c:pt>
                    </c:strCache>
                  </c:strRef>
                </c:tx>
                <c:spPr>
                  <a:ln>
                    <a:solidFill>
                      <a:srgbClr val="C00000"/>
                    </a:solidFill>
                  </a:ln>
                </c:spPr>
                <c:marker>
                  <c:symbol val="diamond"/>
                  <c:size val="7"/>
                  <c:spPr>
                    <a:noFill/>
                    <a:ln w="19050"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'(63,45)'!$A$42:$A$48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'(63,45)'!$B$42:$B$48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0.83305580000000001</c:v>
                      </c:pt>
                      <c:pt idx="1">
                        <c:v>0.61024699999999998</c:v>
                      </c:pt>
                      <c:pt idx="2">
                        <c:v>0.3271211</c:v>
                      </c:pt>
                      <c:pt idx="3">
                        <c:v>0.1080337</c:v>
                      </c:pt>
                      <c:pt idx="4">
                        <c:v>2.0286640000000002E-2</c:v>
                      </c:pt>
                      <c:pt idx="5">
                        <c:v>2.383296E-3</c:v>
                      </c:pt>
                      <c:pt idx="6">
                        <c:v>1.134092E-4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47E1-4ED5-9CF9-1E2C65555E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'(63,45)'!$B$30</c15:sqref>
                        </c15:formulaRef>
                      </c:ext>
                    </c:extLst>
                    <c:strCache>
                      <c:ptCount val="1"/>
                      <c:pt idx="0">
                        <c:v>LLOSD (1)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triangle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('(63,45)'!$A$31:$A$36,'(63,45)'!$A$38)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('(63,45)'!$B$31:$B$36,'(63,45)'!$B$38)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0.80645160000000005</c:v>
                      </c:pt>
                      <c:pt idx="1">
                        <c:v>0.62893080000000001</c:v>
                      </c:pt>
                      <c:pt idx="2">
                        <c:v>0.31446540000000001</c:v>
                      </c:pt>
                      <c:pt idx="3">
                        <c:v>8.8183419999999998E-2</c:v>
                      </c:pt>
                      <c:pt idx="4">
                        <c:v>9.8804470000000005E-3</c:v>
                      </c:pt>
                      <c:pt idx="5">
                        <c:v>4.923261E-4</c:v>
                      </c:pt>
                      <c:pt idx="6">
                        <c:v>9.3896400000000001E-6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7E1-4ED5-9CF9-1E2C65555E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'(63,45)'!$C$30</c15:sqref>
                        </c15:formulaRef>
                      </c:ext>
                    </c:extLst>
                    <c:strCache>
                      <c:ptCount val="1"/>
                      <c:pt idx="0">
                        <c:v>LLOSD (2)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</a:ln>
                </c:spPr>
                <c:marker>
                  <c:symbol val="x"/>
                  <c:size val="7"/>
                  <c:spPr>
                    <a:noFill/>
                    <a:ln w="19050">
                      <a:solidFill>
                        <a:schemeClr val="tx1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'(63,45)'!$A$31:$A$37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6.5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'(63,45)'!$C$31:$C$37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0.60975610000000002</c:v>
                      </c:pt>
                      <c:pt idx="1">
                        <c:v>0.34362599999999999</c:v>
                      </c:pt>
                      <c:pt idx="2">
                        <c:v>0.1127396</c:v>
                      </c:pt>
                      <c:pt idx="3">
                        <c:v>1.503647E-2</c:v>
                      </c:pt>
                      <c:pt idx="4">
                        <c:v>6.6178030000000004E-4</c:v>
                      </c:pt>
                      <c:pt idx="5">
                        <c:v>1.289895E-5</c:v>
                      </c:pt>
                      <c:pt idx="6">
                        <c:v>1.04E-6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7E1-4ED5-9CF9-1E2C65555EF7}"/>
                  </c:ext>
                </c:extLst>
              </c15:ser>
            </c15:filteredScatterSeries>
          </c:ext>
        </c:extLst>
      </c:scatterChart>
      <c:valAx>
        <c:axId val="82943104"/>
        <c:scaling>
          <c:orientation val="minMax"/>
          <c:max val="7.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 sz="1400" b="0" i="1" baseline="0">
                    <a:effectLst/>
                  </a:rPr>
                  <a:t>E</a:t>
                </a:r>
                <a:r>
                  <a:rPr lang="en-US" altLang="zh-CN" sz="1400" b="0" i="0" baseline="-25000">
                    <a:effectLst/>
                  </a:rPr>
                  <a:t>b</a:t>
                </a:r>
                <a:r>
                  <a:rPr lang="en-US" altLang="zh-CN" sz="1400" b="0" i="0" baseline="0">
                    <a:effectLst/>
                  </a:rPr>
                  <a:t>/</a:t>
                </a:r>
                <a:r>
                  <a:rPr lang="en-US" altLang="zh-CN" sz="1400" b="0" i="1" baseline="0">
                    <a:effectLst/>
                  </a:rPr>
                  <a:t>N</a:t>
                </a:r>
                <a:r>
                  <a:rPr lang="en-US" altLang="zh-CN" sz="1400" b="0" i="0" baseline="-25000">
                    <a:effectLst/>
                  </a:rPr>
                  <a:t>0 </a:t>
                </a:r>
                <a:r>
                  <a:rPr lang="en-US" altLang="zh-CN" sz="1400" b="0" i="0" baseline="0">
                    <a:effectLst/>
                  </a:rPr>
                  <a:t>(dB)</a:t>
                </a: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306271705023748"/>
              <c:y val="0.90627964783424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"/>
        <c:crossesAt val="1"/>
        <c:crossBetween val="midCat"/>
        <c:majorUnit val="1"/>
      </c:valAx>
      <c:valAx>
        <c:axId val="1"/>
        <c:scaling>
          <c:logBase val="10"/>
          <c:orientation val="minMax"/>
          <c:max val="1"/>
          <c:min val="1.0000000000000004E-6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altLang="zh-CN"/>
                  <a:t>FER</a:t>
                </a:r>
              </a:p>
            </c:rich>
          </c:tx>
          <c:layout>
            <c:manualLayout>
              <c:xMode val="edge"/>
              <c:yMode val="edge"/>
              <c:x val="1.6731736465226538E-4"/>
              <c:y val="0.43453303154919398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lgDash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zh-CN"/>
          </a:p>
        </c:txPr>
        <c:crossAx val="82943104"/>
        <c:crosses val="autoZero"/>
        <c:crossBetween val="midCat"/>
        <c:majorUnit val="10"/>
        <c:minorUnit val="10"/>
      </c:valAx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370883525801167"/>
          <c:y val="0.47077945594949694"/>
          <c:w val="0.25574443678668496"/>
          <c:h val="0.326016098695047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9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'(127,64)'!$A$31</c:f>
              <c:strCache>
                <c:ptCount val="1"/>
                <c:pt idx="0">
                  <c:v>OSD(1)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'(127,64)'!$A$33:$A$43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'(127,64)'!$B$33:$B$43</c:f>
              <c:numCache>
                <c:formatCode>0.00E+00</c:formatCode>
                <c:ptCount val="11"/>
                <c:pt idx="0">
                  <c:v>0.43840000000000001</c:v>
                </c:pt>
                <c:pt idx="1">
                  <c:v>0.29720000000000002</c:v>
                </c:pt>
                <c:pt idx="2">
                  <c:v>0.16980000000000001</c:v>
                </c:pt>
                <c:pt idx="3">
                  <c:v>8.8999999999999996E-2</c:v>
                </c:pt>
                <c:pt idx="4">
                  <c:v>4.1500000000000002E-2</c:v>
                </c:pt>
                <c:pt idx="5">
                  <c:v>1.5440000000000001E-2</c:v>
                </c:pt>
                <c:pt idx="6">
                  <c:v>4.7600000000000003E-3</c:v>
                </c:pt>
                <c:pt idx="7">
                  <c:v>1.683E-3</c:v>
                </c:pt>
                <c:pt idx="8">
                  <c:v>3.9510000000000001E-4</c:v>
                </c:pt>
                <c:pt idx="9">
                  <c:v>6.6929999999999998E-5</c:v>
                </c:pt>
                <c:pt idx="10">
                  <c:v>1.1049999999999999E-5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F3-4AD8-874E-CCF0F28B2A10}"/>
            </c:ext>
          </c:extLst>
        </c:ser>
        <c:ser>
          <c:idx val="6"/>
          <c:order val="1"/>
          <c:tx>
            <c:strRef>
              <c:f>'(127,64)'!$L$31</c:f>
              <c:strCache>
                <c:ptCount val="1"/>
                <c:pt idx="0">
                  <c:v>OSD(2)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'(127,64)'!$L$33:$L$41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'(127,64)'!$M$33:$M$41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3.9090000000000002E-6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F3-4AD8-874E-CCF0F28B2A10}"/>
            </c:ext>
          </c:extLst>
        </c:ser>
        <c:ser>
          <c:idx val="11"/>
          <c:order val="4"/>
          <c:tx>
            <c:strRef>
              <c:f>'(127,64)'!$A$45</c:f>
              <c:strCache>
                <c:ptCount val="1"/>
                <c:pt idx="0">
                  <c:v>OSD(3)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'(127,64)'!$A$47:$A$52</c:f>
              <c:numCache>
                <c:formatCode>0.0_ 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'(127,64)'!$B$47:$B$52</c:f>
              <c:numCache>
                <c:formatCode>0.00E+00</c:formatCode>
                <c:ptCount val="6"/>
                <c:pt idx="0">
                  <c:v>0.1241</c:v>
                </c:pt>
                <c:pt idx="1">
                  <c:v>4.3200000000000002E-2</c:v>
                </c:pt>
                <c:pt idx="2">
                  <c:v>1.2529999999999999E-2</c:v>
                </c:pt>
                <c:pt idx="3">
                  <c:v>2.7290000000000001E-3</c:v>
                </c:pt>
                <c:pt idx="4">
                  <c:v>4.5300000000000001E-4</c:v>
                </c:pt>
                <c:pt idx="5">
                  <c:v>5.8640000000000001E-5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9F3-4AD8-874E-CCF0F28B2A10}"/>
            </c:ext>
          </c:extLst>
        </c:ser>
        <c:ser>
          <c:idx val="12"/>
          <c:order val="5"/>
          <c:tx>
            <c:strRef>
              <c:f>'(127,64)'!$A$57</c:f>
              <c:strCache>
                <c:ptCount val="1"/>
                <c:pt idx="0">
                  <c:v>YSVL OSD(2)</c:v>
                </c:pt>
              </c:strCache>
            </c:strRef>
          </c:tx>
          <c:spPr>
            <a:ln w="19050">
              <a:solidFill>
                <a:srgbClr val="70AD47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70AD47"/>
                </a:solidFill>
              </a:ln>
            </c:spPr>
          </c:marker>
          <c:xVal>
            <c:numRef>
              <c:f>'(127,64)'!$A$59:$A$67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'(127,64)'!$B$59:$B$67</c:f>
              <c:numCache>
                <c:formatCode>0.00E+00</c:formatCode>
                <c:ptCount val="9"/>
                <c:pt idx="0">
                  <c:v>0.21079999999999999</c:v>
                </c:pt>
                <c:pt idx="1">
                  <c:v>0.1038</c:v>
                </c:pt>
                <c:pt idx="2">
                  <c:v>4.5699999999999998E-2</c:v>
                </c:pt>
                <c:pt idx="3">
                  <c:v>1.46E-2</c:v>
                </c:pt>
                <c:pt idx="4">
                  <c:v>4.6519999999999999E-3</c:v>
                </c:pt>
                <c:pt idx="5">
                  <c:v>1.2279999999999999E-3</c:v>
                </c:pt>
                <c:pt idx="6">
                  <c:v>2.0340000000000001E-4</c:v>
                </c:pt>
                <c:pt idx="7">
                  <c:v>2.987E-5</c:v>
                </c:pt>
                <c:pt idx="8">
                  <c:v>3.8399999999999997E-6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69F3-4AD8-874E-CCF0F28B2A10}"/>
            </c:ext>
          </c:extLst>
        </c:ser>
        <c:ser>
          <c:idx val="13"/>
          <c:order val="6"/>
          <c:tx>
            <c:strRef>
              <c:f>'(127,64)'!$A$70</c:f>
              <c:strCache>
                <c:ptCount val="1"/>
                <c:pt idx="0">
                  <c:v>CJ OSD(2)</c:v>
                </c:pt>
              </c:strCache>
            </c:strRef>
          </c:tx>
          <c:spPr>
            <a:ln w="19050">
              <a:solidFill>
                <a:srgbClr val="ED7D31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ED7D31"/>
                </a:solidFill>
              </a:ln>
            </c:spPr>
          </c:marker>
          <c:xVal>
            <c:numRef>
              <c:f>'(127,64)'!$A$72:$A$80</c:f>
              <c:numCache>
                <c:formatCode>0.0_ 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'(127,64)'!$B$72:$B$80</c:f>
              <c:numCache>
                <c:formatCode>0.00E+00</c:formatCode>
                <c:ptCount val="9"/>
                <c:pt idx="0">
                  <c:v>0.2107</c:v>
                </c:pt>
                <c:pt idx="1">
                  <c:v>0.1037</c:v>
                </c:pt>
                <c:pt idx="2">
                  <c:v>4.5699999999999998E-2</c:v>
                </c:pt>
                <c:pt idx="3">
                  <c:v>1.4540000000000001E-2</c:v>
                </c:pt>
                <c:pt idx="4">
                  <c:v>4.6589999999999999E-3</c:v>
                </c:pt>
                <c:pt idx="5">
                  <c:v>1.1919999999999999E-3</c:v>
                </c:pt>
                <c:pt idx="6">
                  <c:v>1.907E-4</c:v>
                </c:pt>
                <c:pt idx="7">
                  <c:v>2.7699999999999999E-5</c:v>
                </c:pt>
                <c:pt idx="8">
                  <c:v>3.0599999999999999E-6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69F3-4AD8-874E-CCF0F28B2A10}"/>
            </c:ext>
          </c:extLst>
        </c:ser>
        <c:ser>
          <c:idx val="2"/>
          <c:order val="8"/>
          <c:tx>
            <c:strRef>
              <c:f>'(127,64)'!$U$1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'(127,64)'!$Q$3:$Q$14</c:f>
              <c:numCache>
                <c:formatCode>0.0_ 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'(127,64)'!$S$3:$S$14</c:f>
              <c:numCache>
                <c:formatCode>0.00E+00</c:formatCode>
                <c:ptCount val="12"/>
                <c:pt idx="0">
                  <c:v>0.92237440000000004</c:v>
                </c:pt>
                <c:pt idx="1">
                  <c:v>0.90990990000000005</c:v>
                </c:pt>
                <c:pt idx="2">
                  <c:v>0.76515149999999998</c:v>
                </c:pt>
                <c:pt idx="3">
                  <c:v>0.51530609999999999</c:v>
                </c:pt>
                <c:pt idx="4">
                  <c:v>0.36462090000000003</c:v>
                </c:pt>
                <c:pt idx="5">
                  <c:v>0.1970732</c:v>
                </c:pt>
                <c:pt idx="6">
                  <c:v>6.8451369999999997E-2</c:v>
                </c:pt>
                <c:pt idx="7">
                  <c:v>2.0906640000000001E-2</c:v>
                </c:pt>
                <c:pt idx="8">
                  <c:v>3.7843310000000002E-3</c:v>
                </c:pt>
                <c:pt idx="9">
                  <c:v>5.5184769999999997E-4</c:v>
                </c:pt>
                <c:pt idx="10">
                  <c:v>4.6152639999999999E-5</c:v>
                </c:pt>
                <c:pt idx="11">
                  <c:v>5.3418280000000002E-6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F3-4AD8-874E-CCF0F28B2A10}"/>
            </c:ext>
          </c:extLst>
        </c:ser>
        <c:ser>
          <c:idx val="3"/>
          <c:order val="9"/>
          <c:tx>
            <c:strRef>
              <c:f>'(127,64)'!$AC$1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'(127,64)'!$Y$3:$Y$13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'(127,64)'!$AA$3:$AA$13</c:f>
              <c:numCache>
                <c:formatCode>0.00E+00</c:formatCode>
                <c:ptCount val="11"/>
                <c:pt idx="0">
                  <c:v>0.9483568</c:v>
                </c:pt>
                <c:pt idx="1">
                  <c:v>0.81451609999999997</c:v>
                </c:pt>
                <c:pt idx="2">
                  <c:v>0.69896190000000002</c:v>
                </c:pt>
                <c:pt idx="3">
                  <c:v>0.49876540000000003</c:v>
                </c:pt>
                <c:pt idx="4">
                  <c:v>0.28857139999999998</c:v>
                </c:pt>
                <c:pt idx="5">
                  <c:v>0.12640799999999999</c:v>
                </c:pt>
                <c:pt idx="6">
                  <c:v>4.463102E-2</c:v>
                </c:pt>
                <c:pt idx="7">
                  <c:v>1.03526E-2</c:v>
                </c:pt>
                <c:pt idx="8">
                  <c:v>1.6373640000000001E-3</c:v>
                </c:pt>
                <c:pt idx="9">
                  <c:v>1.720754E-4</c:v>
                </c:pt>
                <c:pt idx="10">
                  <c:v>1.2672159999999999E-5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F3-4AD8-874E-CCF0F28B2A10}"/>
            </c:ext>
          </c:extLst>
        </c:ser>
        <c:ser>
          <c:idx val="7"/>
          <c:order val="11"/>
          <c:tx>
            <c:strRef>
              <c:f>'(127,64)'!$M$17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'(127,64)'!$I$19:$I$29</c:f>
              <c:numCache>
                <c:formatCode>0.0_ 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'(127,64)'!$K$19:$K$29</c:f>
              <c:numCache>
                <c:formatCode>0.00E+00</c:formatCode>
                <c:ptCount val="11"/>
                <c:pt idx="0">
                  <c:v>0.86695279999999997</c:v>
                </c:pt>
                <c:pt idx="1">
                  <c:v>0.75092939999999997</c:v>
                </c:pt>
                <c:pt idx="2">
                  <c:v>0.59064329999999998</c:v>
                </c:pt>
                <c:pt idx="3">
                  <c:v>0.40239039999999998</c:v>
                </c:pt>
                <c:pt idx="4">
                  <c:v>0.18617510000000001</c:v>
                </c:pt>
                <c:pt idx="5">
                  <c:v>7.8844650000000002E-2</c:v>
                </c:pt>
                <c:pt idx="6">
                  <c:v>2.1601970000000002E-2</c:v>
                </c:pt>
                <c:pt idx="7">
                  <c:v>4.9669279999999998E-3</c:v>
                </c:pt>
                <c:pt idx="8">
                  <c:v>5.6570429999999998E-4</c:v>
                </c:pt>
                <c:pt idx="9">
                  <c:v>6.1792579999999994E-5</c:v>
                </c:pt>
                <c:pt idx="10">
                  <c:v>7.5048279999999996E-6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F3-4AD8-874E-CCF0F28B2A10}"/>
            </c:ext>
          </c:extLst>
        </c:ser>
        <c:ser>
          <c:idx val="8"/>
          <c:order val="12"/>
          <c:tx>
            <c:strRef>
              <c:f>'(127,64)'!$U$17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'(127,64)'!$Q$19:$Q$28</c:f>
              <c:numCache>
                <c:formatCode>0.0_ 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'(127,64)'!$S$19:$S$28</c:f>
              <c:numCache>
                <c:formatCode>0.00E+00</c:formatCode>
                <c:ptCount val="10"/>
                <c:pt idx="0">
                  <c:v>0.8451883</c:v>
                </c:pt>
                <c:pt idx="1">
                  <c:v>0.71631210000000001</c:v>
                </c:pt>
                <c:pt idx="2">
                  <c:v>0.4975369</c:v>
                </c:pt>
                <c:pt idx="3">
                  <c:v>0.27900550000000002</c:v>
                </c:pt>
                <c:pt idx="4">
                  <c:v>0.14787700000000001</c:v>
                </c:pt>
                <c:pt idx="5">
                  <c:v>5.0462149999999997E-2</c:v>
                </c:pt>
                <c:pt idx="6">
                  <c:v>1.207917E-2</c:v>
                </c:pt>
                <c:pt idx="7">
                  <c:v>2.3991640000000001E-3</c:v>
                </c:pt>
                <c:pt idx="8">
                  <c:v>2.1983859999999999E-4</c:v>
                </c:pt>
                <c:pt idx="9">
                  <c:v>1.349567E-5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9F3-4AD8-874E-CCF0F28B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'(127,64)'!$A$3:$A$15</c15:sqref>
                        </c15:formulaRef>
                      </c:ext>
                    </c:extLst>
                    <c:numCache>
                      <c:formatCode>0.0_);[Red]\(0.0\)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'(127,64)'!$C$3:$C$15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0.98058250000000002</c:v>
                      </c:pt>
                      <c:pt idx="1">
                        <c:v>0.95734600000000003</c:v>
                      </c:pt>
                      <c:pt idx="2">
                        <c:v>0.86324789999999996</c:v>
                      </c:pt>
                      <c:pt idx="3">
                        <c:v>0.7372263</c:v>
                      </c:pt>
                      <c:pt idx="4">
                        <c:v>0.60843369999999997</c:v>
                      </c:pt>
                      <c:pt idx="5">
                        <c:v>0.3556338</c:v>
                      </c:pt>
                      <c:pt idx="6">
                        <c:v>0.20867769999999999</c:v>
                      </c:pt>
                      <c:pt idx="7">
                        <c:v>7.7722200000000005E-2</c:v>
                      </c:pt>
                      <c:pt idx="8">
                        <c:v>2.4709479999999999E-2</c:v>
                      </c:pt>
                      <c:pt idx="9">
                        <c:v>5.3585170000000001E-3</c:v>
                      </c:pt>
                      <c:pt idx="10">
                        <c:v>5.4203309999999996E-4</c:v>
                      </c:pt>
                      <c:pt idx="11">
                        <c:v>5.4215829999999999E-5</c:v>
                      </c:pt>
                      <c:pt idx="12">
                        <c:v>5.5625870000000002E-6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69F3-4AD8-874E-CCF0F28B2A10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'(127,64)'!$I$3:$I$14</c15:sqref>
                        </c15:formulaRef>
                      </c:ext>
                    </c:extLst>
                    <c:numCache>
                      <c:formatCode>0.0_ </c:formatCode>
                      <c:ptCount val="12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'(127,64)'!$K$3:$K$14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0.99019610000000002</c:v>
                      </c:pt>
                      <c:pt idx="1">
                        <c:v>0.93087560000000003</c:v>
                      </c:pt>
                      <c:pt idx="2">
                        <c:v>0.87445890000000004</c:v>
                      </c:pt>
                      <c:pt idx="3">
                        <c:v>0.63322880000000004</c:v>
                      </c:pt>
                      <c:pt idx="4">
                        <c:v>0.4622426</c:v>
                      </c:pt>
                      <c:pt idx="5">
                        <c:v>0.26405230000000002</c:v>
                      </c:pt>
                      <c:pt idx="6">
                        <c:v>0.1187537</c:v>
                      </c:pt>
                      <c:pt idx="7">
                        <c:v>4.2004569999999998E-2</c:v>
                      </c:pt>
                      <c:pt idx="8">
                        <c:v>1.06439E-2</c:v>
                      </c:pt>
                      <c:pt idx="9">
                        <c:v>1.3718350000000001E-3</c:v>
                      </c:pt>
                      <c:pt idx="10">
                        <c:v>1.5769920000000001E-4</c:v>
                      </c:pt>
                      <c:pt idx="11">
                        <c:v>1.3759930000000001E-5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F3-4AD8-874E-CCF0F28B2A10}"/>
                  </c:ext>
                </c:extLst>
              </c15:ser>
            </c15:filteredScatterSeries>
            <c15:filteredScatterSeries>
              <c15:ser>
                <c:idx val="1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'(127,64)'!$A$83</c15:sqref>
                        </c15:formulaRef>
                      </c:ext>
                    </c:extLst>
                    <c:strCache>
                      <c:ptCount val="1"/>
                      <c:pt idx="0">
                        <c:v>LLOSD(3)</c:v>
                      </c:pt>
                    </c:strCache>
                  </c:strRef>
                </c:tx>
                <c:spPr>
                  <a:ln w="19050">
                    <a:solidFill>
                      <a:srgbClr val="5B9BD5"/>
                    </a:solidFill>
                  </a:ln>
                </c:spPr>
                <c:marker>
                  <c:symbol val="square"/>
                  <c:size val="7"/>
                  <c:spPr>
                    <a:noFill/>
                    <a:ln w="19050">
                      <a:solidFill>
                        <a:srgbClr val="5B9BD5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'(127,64)'!$A$85:$A$95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  <c:pt idx="10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'(127,64)'!$C$85:$C$95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0.98039220000000005</c:v>
                      </c:pt>
                      <c:pt idx="1">
                        <c:v>0.93896710000000005</c:v>
                      </c:pt>
                      <c:pt idx="2">
                        <c:v>0.85470089999999999</c:v>
                      </c:pt>
                      <c:pt idx="3">
                        <c:v>0.71684590000000004</c:v>
                      </c:pt>
                      <c:pt idx="4">
                        <c:v>0.4587156</c:v>
                      </c:pt>
                      <c:pt idx="5">
                        <c:v>0.25</c:v>
                      </c:pt>
                      <c:pt idx="6">
                        <c:v>0.100553</c:v>
                      </c:pt>
                      <c:pt idx="7">
                        <c:v>3.1382390000000003E-2</c:v>
                      </c:pt>
                      <c:pt idx="8">
                        <c:v>6.9705840000000002E-3</c:v>
                      </c:pt>
                      <c:pt idx="9">
                        <c:v>9.4613650000000004E-4</c:v>
                      </c:pt>
                      <c:pt idx="10">
                        <c:v>9.3487779999999995E-5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7-4BC3-88A8-B41C8724A086}"/>
                  </c:ext>
                </c:extLst>
              </c15:ser>
            </c15:filteredScatterSeries>
            <c15:filteredScatterSeries>
              <c15:ser>
                <c:idx val="4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'(127,64)'!$A$19:$A$29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'(127,64)'!$C$19:$C$29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0.80478090000000002</c:v>
                      </c:pt>
                      <c:pt idx="2">
                        <c:v>0.72661869999999995</c:v>
                      </c:pt>
                      <c:pt idx="3">
                        <c:v>0.45909090000000002</c:v>
                      </c:pt>
                      <c:pt idx="4">
                        <c:v>0.26544020000000002</c:v>
                      </c:pt>
                      <c:pt idx="5">
                        <c:v>0.1243842</c:v>
                      </c:pt>
                      <c:pt idx="6">
                        <c:v>4.6672829999999998E-2</c:v>
                      </c:pt>
                      <c:pt idx="7">
                        <c:v>9.8898409999999999E-3</c:v>
                      </c:pt>
                      <c:pt idx="8">
                        <c:v>1.6762089999999999E-3</c:v>
                      </c:pt>
                      <c:pt idx="9">
                        <c:v>1.6622699999999999E-4</c:v>
                      </c:pt>
                      <c:pt idx="10">
                        <c:v>1.543471E-5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F3-4AD8-874E-CCF0F28B2A10}"/>
                  </c:ext>
                </c:extLst>
              </c15:ser>
            </c15:filteredScatterSeries>
            <c15:filteredScatterSeries>
              <c15:ser>
                <c:idx val="9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'(127,64)'!$Y$19:$Y$29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'(127,64)'!$AA$19:$AA$29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0.90990990000000005</c:v>
                      </c:pt>
                      <c:pt idx="1">
                        <c:v>0.80800000000000005</c:v>
                      </c:pt>
                      <c:pt idx="2">
                        <c:v>0.69178079999999997</c:v>
                      </c:pt>
                      <c:pt idx="3">
                        <c:v>0.44690269999999999</c:v>
                      </c:pt>
                      <c:pt idx="4">
                        <c:v>0.28898430000000003</c:v>
                      </c:pt>
                      <c:pt idx="5">
                        <c:v>0.11757860000000001</c:v>
                      </c:pt>
                      <c:pt idx="6">
                        <c:v>4.4366349999999999E-2</c:v>
                      </c:pt>
                      <c:pt idx="7">
                        <c:v>1.0005450000000001E-2</c:v>
                      </c:pt>
                      <c:pt idx="8">
                        <c:v>1.5573080000000001E-3</c:v>
                      </c:pt>
                      <c:pt idx="9">
                        <c:v>1.7594759999999999E-4</c:v>
                      </c:pt>
                      <c:pt idx="10">
                        <c:v>1.220015E-5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F3-4AD8-874E-CCF0F28B2A10}"/>
                  </c:ext>
                </c:extLst>
              </c15:ser>
            </c15:filteredScatterSeries>
            <c15:filteredScatterSeries>
              <c15:ser>
                <c:idx val="1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'(127,64)'!$Y$33:$Y$43</c15:sqref>
                        </c15:formulaRef>
                      </c:ext>
                    </c:extLst>
                    <c:numCache>
                      <c:formatCode>0.0_ 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'(127,64)'!$AA$33:$AA$43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0.88596490000000006</c:v>
                      </c:pt>
                      <c:pt idx="1">
                        <c:v>0.74538749999999998</c:v>
                      </c:pt>
                      <c:pt idx="2">
                        <c:v>0.58381499999999997</c:v>
                      </c:pt>
                      <c:pt idx="3">
                        <c:v>0.36071429999999999</c:v>
                      </c:pt>
                      <c:pt idx="4">
                        <c:v>0.1918329</c:v>
                      </c:pt>
                      <c:pt idx="5">
                        <c:v>8.5412260000000004E-2</c:v>
                      </c:pt>
                      <c:pt idx="6">
                        <c:v>2.2436970000000001E-2</c:v>
                      </c:pt>
                      <c:pt idx="7">
                        <c:v>4.4519870000000001E-3</c:v>
                      </c:pt>
                      <c:pt idx="8">
                        <c:v>6.0337770000000002E-4</c:v>
                      </c:pt>
                      <c:pt idx="9">
                        <c:v>5.6991280000000003E-5</c:v>
                      </c:pt>
                      <c:pt idx="10">
                        <c:v>6.3208079999999999E-6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F3-4AD8-874E-CCF0F28B2A10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9644708142865494"/>
          <c:y val="0.41996789668764822"/>
          <c:w val="0.20641866478803697"/>
          <c:h val="0.42650298468836689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5"/>
          <c:order val="0"/>
          <c:tx>
            <c:strRef>
              <c:f>'[2](127,64)'!$A$31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'[2](127,64)'!$A$33:$A$43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'[2](127,64)'!$E$33:$E$43</c:f>
              <c:numCache>
                <c:formatCode>General</c:formatCode>
                <c:ptCount val="11"/>
                <c:pt idx="0">
                  <c:v>513900</c:v>
                </c:pt>
                <c:pt idx="1">
                  <c:v>513800</c:v>
                </c:pt>
                <c:pt idx="2">
                  <c:v>513700</c:v>
                </c:pt>
                <c:pt idx="3">
                  <c:v>513300</c:v>
                </c:pt>
                <c:pt idx="4">
                  <c:v>512700</c:v>
                </c:pt>
                <c:pt idx="5">
                  <c:v>511800</c:v>
                </c:pt>
                <c:pt idx="6">
                  <c:v>510800</c:v>
                </c:pt>
                <c:pt idx="7">
                  <c:v>510200</c:v>
                </c:pt>
                <c:pt idx="8">
                  <c:v>509900</c:v>
                </c:pt>
                <c:pt idx="9">
                  <c:v>509800</c:v>
                </c:pt>
                <c:pt idx="10">
                  <c:v>509800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3-4D81-B83E-0FAAA3370409}"/>
            </c:ext>
          </c:extLst>
        </c:ser>
        <c:ser>
          <c:idx val="6"/>
          <c:order val="1"/>
          <c:tx>
            <c:strRef>
              <c:f>'[2](127,64)'!$L$31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'[2](127,64)'!$L$33:$L$41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</c:numRef>
          </c:xVal>
          <c:yVal>
            <c:numRef>
              <c:f>'[2](127,64)'!$P$33:$P$41</c:f>
              <c:numCache>
                <c:formatCode>General</c:formatCode>
                <c:ptCount val="9"/>
                <c:pt idx="0">
                  <c:v>770600</c:v>
                </c:pt>
                <c:pt idx="1">
                  <c:v>767600</c:v>
                </c:pt>
                <c:pt idx="2">
                  <c:v>757200</c:v>
                </c:pt>
                <c:pt idx="3">
                  <c:v>732900</c:v>
                </c:pt>
                <c:pt idx="4">
                  <c:v>690500</c:v>
                </c:pt>
                <c:pt idx="5">
                  <c:v>631200</c:v>
                </c:pt>
                <c:pt idx="6">
                  <c:v>572700</c:v>
                </c:pt>
                <c:pt idx="7">
                  <c:v>533100</c:v>
                </c:pt>
                <c:pt idx="8">
                  <c:v>515500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3-4D81-B83E-0FAAA3370409}"/>
            </c:ext>
          </c:extLst>
        </c:ser>
        <c:ser>
          <c:idx val="11"/>
          <c:order val="3"/>
          <c:tx>
            <c:strRef>
              <c:f>'[2](127,64)'!$A$45</c:f>
              <c:strCache>
                <c:ptCount val="1"/>
                <c:pt idx="0">
                  <c:v>OSD_dual(3)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'[2](127,64)'!$A$47:$A$52</c:f>
              <c:numCache>
                <c:formatCode>General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</c:numCache>
            </c:numRef>
          </c:xVal>
          <c:yVal>
            <c:numRef>
              <c:f>'[2](127,64)'!$E$47:$E$52</c:f>
              <c:numCache>
                <c:formatCode>General</c:formatCode>
                <c:ptCount val="6"/>
                <c:pt idx="0">
                  <c:v>8728100</c:v>
                </c:pt>
                <c:pt idx="1">
                  <c:v>8634100</c:v>
                </c:pt>
                <c:pt idx="2">
                  <c:v>8284100</c:v>
                </c:pt>
                <c:pt idx="3">
                  <c:v>7557100</c:v>
                </c:pt>
                <c:pt idx="4">
                  <c:v>6202100</c:v>
                </c:pt>
                <c:pt idx="5">
                  <c:v>4335100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33-4D81-B83E-0FAAA3370409}"/>
            </c:ext>
          </c:extLst>
        </c:ser>
        <c:ser>
          <c:idx val="2"/>
          <c:order val="5"/>
          <c:tx>
            <c:strRef>
              <c:f>'[2](127,64)'!$U$1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triang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'[2](127,64)'!$Q$3:$Q$14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'[2](127,64)'!$V$3:$V$14</c:f>
              <c:numCache>
                <c:formatCode>General</c:formatCode>
                <c:ptCount val="12"/>
                <c:pt idx="0">
                  <c:v>752108.02</c:v>
                </c:pt>
                <c:pt idx="1">
                  <c:v>750630.73</c:v>
                </c:pt>
                <c:pt idx="2">
                  <c:v>732229.66</c:v>
                </c:pt>
                <c:pt idx="3">
                  <c:v>690639.14</c:v>
                </c:pt>
                <c:pt idx="4">
                  <c:v>620603</c:v>
                </c:pt>
                <c:pt idx="5">
                  <c:v>512708.7</c:v>
                </c:pt>
                <c:pt idx="6">
                  <c:v>360950.66</c:v>
                </c:pt>
                <c:pt idx="7">
                  <c:v>210919.07</c:v>
                </c:pt>
                <c:pt idx="8">
                  <c:v>99354.6</c:v>
                </c:pt>
                <c:pt idx="9">
                  <c:v>33939.26</c:v>
                </c:pt>
                <c:pt idx="10">
                  <c:v>9055.94</c:v>
                </c:pt>
                <c:pt idx="11">
                  <c:v>2449.8200000000002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3-4D81-B83E-0FAAA3370409}"/>
            </c:ext>
          </c:extLst>
        </c:ser>
        <c:ser>
          <c:idx val="3"/>
          <c:order val="6"/>
          <c:tx>
            <c:strRef>
              <c:f>'[2](127,64)'!$AC$1</c:f>
              <c:strCache>
                <c:ptCount val="1"/>
                <c:pt idx="0">
                  <c:v>HSD(1,10)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'[2](127,64)'!$Y$3:$Y$13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'[2](127,64)'!$AD$3:$AD$13</c:f>
              <c:numCache>
                <c:formatCode>General</c:formatCode>
                <c:ptCount val="11"/>
                <c:pt idx="0">
                  <c:v>3037969.38</c:v>
                </c:pt>
                <c:pt idx="1">
                  <c:v>3003393.31</c:v>
                </c:pt>
                <c:pt idx="2">
                  <c:v>2950690.9</c:v>
                </c:pt>
                <c:pt idx="3">
                  <c:v>2820135.41</c:v>
                </c:pt>
                <c:pt idx="4">
                  <c:v>2581299.86</c:v>
                </c:pt>
                <c:pt idx="5">
                  <c:v>2068375.6</c:v>
                </c:pt>
                <c:pt idx="6">
                  <c:v>1507583.94</c:v>
                </c:pt>
                <c:pt idx="7">
                  <c:v>917076.18</c:v>
                </c:pt>
                <c:pt idx="8">
                  <c:v>432117.17</c:v>
                </c:pt>
                <c:pt idx="9">
                  <c:v>146054.19</c:v>
                </c:pt>
                <c:pt idx="10">
                  <c:v>34637.33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3-4D81-B83E-0FAAA3370409}"/>
            </c:ext>
          </c:extLst>
        </c:ser>
        <c:ser>
          <c:idx val="7"/>
          <c:order val="8"/>
          <c:tx>
            <c:strRef>
              <c:f>'[2](127,64)'!$M$17</c:f>
              <c:strCache>
                <c:ptCount val="1"/>
                <c:pt idx="0">
                  <c:v>HSD(1,12)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dot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'[2](127,64)'!$I$19:$I$29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'[2](127,64)'!$N$19:$N$29</c:f>
              <c:numCache>
                <c:formatCode>General</c:formatCode>
                <c:ptCount val="11"/>
                <c:pt idx="0">
                  <c:v>12209058.140000001</c:v>
                </c:pt>
                <c:pt idx="1">
                  <c:v>12118001.43</c:v>
                </c:pt>
                <c:pt idx="2">
                  <c:v>11882145.369999999</c:v>
                </c:pt>
                <c:pt idx="3">
                  <c:v>11447962.76</c:v>
                </c:pt>
                <c:pt idx="4">
                  <c:v>10584779.560000001</c:v>
                </c:pt>
                <c:pt idx="5">
                  <c:v>8603877.4000000004</c:v>
                </c:pt>
                <c:pt idx="6">
                  <c:v>6504029.3499999996</c:v>
                </c:pt>
                <c:pt idx="7">
                  <c:v>3964060.95</c:v>
                </c:pt>
                <c:pt idx="8">
                  <c:v>1896388.03</c:v>
                </c:pt>
                <c:pt idx="9">
                  <c:v>655581.80000000005</c:v>
                </c:pt>
                <c:pt idx="10">
                  <c:v>152431.15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3-4D81-B83E-0FAAA3370409}"/>
            </c:ext>
          </c:extLst>
        </c:ser>
        <c:ser>
          <c:idx val="8"/>
          <c:order val="9"/>
          <c:tx>
            <c:strRef>
              <c:f>'[2](127,64)'!$U$17</c:f>
              <c:strCache>
                <c:ptCount val="1"/>
                <c:pt idx="0">
                  <c:v>HSD(1,14)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'[2](127,64)'!$Q$19:$Q$28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'[2](127,64)'!$V$19:$V$28</c:f>
              <c:numCache>
                <c:formatCode>General</c:formatCode>
                <c:ptCount val="10"/>
                <c:pt idx="0">
                  <c:v>49246590.07</c:v>
                </c:pt>
                <c:pt idx="1">
                  <c:v>48749519.630000003</c:v>
                </c:pt>
                <c:pt idx="2">
                  <c:v>47873769.600000001</c:v>
                </c:pt>
                <c:pt idx="3">
                  <c:v>46285164.859999999</c:v>
                </c:pt>
                <c:pt idx="4">
                  <c:v>43428187.520000003</c:v>
                </c:pt>
                <c:pt idx="5">
                  <c:v>36499209.539999999</c:v>
                </c:pt>
                <c:pt idx="6">
                  <c:v>27694992.539999999</c:v>
                </c:pt>
                <c:pt idx="7">
                  <c:v>17212949.789999999</c:v>
                </c:pt>
                <c:pt idx="8">
                  <c:v>8328785.1699999999</c:v>
                </c:pt>
                <c:pt idx="9">
                  <c:v>2931169.75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3-4D81-B83E-0FAAA3370409}"/>
            </c:ext>
          </c:extLst>
        </c:ser>
        <c:ser>
          <c:idx val="13"/>
          <c:order val="13"/>
          <c:tx>
            <c:strRef>
              <c:f>'[2](127,64)'!$A$66</c:f>
              <c:strCache>
                <c:ptCount val="1"/>
                <c:pt idx="0">
                  <c:v>Pc_SGM_OSD_daul(2,1)</c:v>
                </c:pt>
              </c:strCache>
              <c:extLst xmlns:c15="http://schemas.microsoft.com/office/drawing/2012/chart"/>
            </c:strRef>
          </c:tx>
          <c:xVal>
            <c:numRef>
              <c:f>'[2](127,64)'!$A$68:$A$76</c:f>
              <c:numCache>
                <c:formatCode>General</c:formatCode>
                <c:ptCount val="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'[2](127,64)'!$E$68:$E$76</c:f>
              <c:numCache>
                <c:formatCode>General</c:formatCode>
                <c:ptCount val="9"/>
                <c:pt idx="0">
                  <c:v>787700</c:v>
                </c:pt>
                <c:pt idx="1">
                  <c:v>781200</c:v>
                </c:pt>
                <c:pt idx="2">
                  <c:v>765800</c:v>
                </c:pt>
                <c:pt idx="3">
                  <c:v>725900</c:v>
                </c:pt>
                <c:pt idx="4">
                  <c:v>657400</c:v>
                </c:pt>
                <c:pt idx="5">
                  <c:v>559500</c:v>
                </c:pt>
                <c:pt idx="6">
                  <c:v>441900</c:v>
                </c:pt>
                <c:pt idx="7">
                  <c:v>327000</c:v>
                </c:pt>
                <c:pt idx="8">
                  <c:v>226100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7733-4D81-B83E-0FAAA3370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'[2](127,64)'!$E$1</c15:sqref>
                        </c15:formulaRef>
                      </c:ext>
                    </c:extLst>
                    <c:strCache>
                      <c:ptCount val="1"/>
                      <c:pt idx="0">
                        <c:v>HSD(1,4)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'[2](127,64)'!$A$3:$A$15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'[2](127,64)'!$F$3:$F$15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51123.24</c:v>
                      </c:pt>
                      <c:pt idx="1">
                        <c:v>50900.91</c:v>
                      </c:pt>
                      <c:pt idx="2">
                        <c:v>49957.58</c:v>
                      </c:pt>
                      <c:pt idx="3">
                        <c:v>46902.58</c:v>
                      </c:pt>
                      <c:pt idx="4">
                        <c:v>43652.35</c:v>
                      </c:pt>
                      <c:pt idx="5">
                        <c:v>35649.99</c:v>
                      </c:pt>
                      <c:pt idx="6">
                        <c:v>25645.24</c:v>
                      </c:pt>
                      <c:pt idx="7">
                        <c:v>16270.56</c:v>
                      </c:pt>
                      <c:pt idx="8">
                        <c:v>9298.32</c:v>
                      </c:pt>
                      <c:pt idx="9">
                        <c:v>4560.79</c:v>
                      </c:pt>
                      <c:pt idx="10">
                        <c:v>2368.98</c:v>
                      </c:pt>
                      <c:pt idx="11">
                        <c:v>1508.41</c:v>
                      </c:pt>
                      <c:pt idx="12">
                        <c:v>1205.99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7733-4D81-B83E-0FAAA3370409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'[2](127,64)'!$M$1</c15:sqref>
                        </c15:formulaRef>
                      </c:ext>
                    </c:extLst>
                    <c:strCache>
                      <c:ptCount val="1"/>
                      <c:pt idx="0">
                        <c:v>HSD(1,6)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'[2](127,64)'!$I$3:$I$15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  <c:pt idx="11">
                        <c:v>5.5</c:v>
                      </c:pt>
                      <c:pt idx="12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'[2](127,64)'!$N$3:$N$15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191100.78</c:v>
                      </c:pt>
                      <c:pt idx="1">
                        <c:v>191274</c:v>
                      </c:pt>
                      <c:pt idx="2">
                        <c:v>184757.44</c:v>
                      </c:pt>
                      <c:pt idx="3">
                        <c:v>170336.41</c:v>
                      </c:pt>
                      <c:pt idx="4">
                        <c:v>156526.29</c:v>
                      </c:pt>
                      <c:pt idx="5">
                        <c:v>124042.29</c:v>
                      </c:pt>
                      <c:pt idx="6">
                        <c:v>88323.4</c:v>
                      </c:pt>
                      <c:pt idx="7">
                        <c:v>51968.9</c:v>
                      </c:pt>
                      <c:pt idx="8">
                        <c:v>25141.42</c:v>
                      </c:pt>
                      <c:pt idx="9">
                        <c:v>9777.5499999999993</c:v>
                      </c:pt>
                      <c:pt idx="10">
                        <c:v>3540.6</c:v>
                      </c:pt>
                      <c:pt idx="11">
                        <c:v>1670.63</c:v>
                      </c:pt>
                      <c:pt idx="12">
                        <c:v>1219.75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33-4D81-B83E-0FAAA3370409}"/>
                  </c:ext>
                </c:extLst>
              </c15:ser>
            </c15:filteredScatterSeries>
            <c15:filteredScatterSeries>
              <c15:ser>
                <c:idx val="4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'[2](127,64)'!$E$17</c15:sqref>
                        </c15:formulaRef>
                      </c:ext>
                    </c:extLst>
                    <c:strCache>
                      <c:ptCount val="1"/>
                      <c:pt idx="0">
                        <c:v>HSD(2,10)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'[2](127,64)'!$A$19:$A$29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'[2](127,64)'!$F$19:$F$29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3265006.58</c:v>
                      </c:pt>
                      <c:pt idx="1">
                        <c:v>3240351.72</c:v>
                      </c:pt>
                      <c:pt idx="2">
                        <c:v>3143978.4</c:v>
                      </c:pt>
                      <c:pt idx="3">
                        <c:v>3029113.14</c:v>
                      </c:pt>
                      <c:pt idx="4">
                        <c:v>2768793.34</c:v>
                      </c:pt>
                      <c:pt idx="5">
                        <c:v>2268908.2599999998</c:v>
                      </c:pt>
                      <c:pt idx="6">
                        <c:v>1710464.22</c:v>
                      </c:pt>
                      <c:pt idx="7">
                        <c:v>1050860.3400000001</c:v>
                      </c:pt>
                      <c:pt idx="8">
                        <c:v>501565.75</c:v>
                      </c:pt>
                      <c:pt idx="9">
                        <c:v>179338.49</c:v>
                      </c:pt>
                      <c:pt idx="10">
                        <c:v>45104.89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733-4D81-B83E-0FAAA3370409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'[2](127,64)'!$AC$17</c15:sqref>
                        </c15:formulaRef>
                      </c:ext>
                    </c:extLst>
                    <c:strCache>
                      <c:ptCount val="1"/>
                      <c:pt idx="0">
                        <c:v>HSD(3,10)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'[2](127,64)'!$Y$19:$Y$29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'[2](127,64)'!$AD$19:$AD$29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15154580.640000001</c:v>
                      </c:pt>
                      <c:pt idx="1">
                        <c:v>15136888.24</c:v>
                      </c:pt>
                      <c:pt idx="2">
                        <c:v>15038759.51</c:v>
                      </c:pt>
                      <c:pt idx="3">
                        <c:v>14749847.57</c:v>
                      </c:pt>
                      <c:pt idx="4">
                        <c:v>14073942.49</c:v>
                      </c:pt>
                      <c:pt idx="5">
                        <c:v>12462090.279999999</c:v>
                      </c:pt>
                      <c:pt idx="6">
                        <c:v>9942494.2899999991</c:v>
                      </c:pt>
                      <c:pt idx="7">
                        <c:v>6688441.3399999999</c:v>
                      </c:pt>
                      <c:pt idx="8">
                        <c:v>3463848.78</c:v>
                      </c:pt>
                      <c:pt idx="9">
                        <c:v>1306388.6200000001</c:v>
                      </c:pt>
                      <c:pt idx="10">
                        <c:v>330883.88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733-4D81-B83E-0FAAA3370409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'[2](127,64)'!$AC$31</c15:sqref>
                        </c15:formulaRef>
                      </c:ext>
                    </c:extLst>
                    <c:strCache>
                      <c:ptCount val="1"/>
                      <c:pt idx="0">
                        <c:v>HSD(3,12)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'[2](127,64)'!$Y$33:$Y$43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1</c:v>
                      </c:pt>
                      <c:pt idx="3">
                        <c:v>1.5</c:v>
                      </c:pt>
                      <c:pt idx="4">
                        <c:v>2</c:v>
                      </c:pt>
                      <c:pt idx="5">
                        <c:v>2.5</c:v>
                      </c:pt>
                      <c:pt idx="6">
                        <c:v>3</c:v>
                      </c:pt>
                      <c:pt idx="7">
                        <c:v>3.5</c:v>
                      </c:pt>
                      <c:pt idx="8">
                        <c:v>4</c:v>
                      </c:pt>
                      <c:pt idx="9">
                        <c:v>4.5</c:v>
                      </c:pt>
                      <c:pt idx="10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'[2](127,64)'!$AD$33:$AD$43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24363386.120000001</c:v>
                      </c:pt>
                      <c:pt idx="1">
                        <c:v>24268574.719999999</c:v>
                      </c:pt>
                      <c:pt idx="2">
                        <c:v>23937032.079999998</c:v>
                      </c:pt>
                      <c:pt idx="3">
                        <c:v>23429530.620000001</c:v>
                      </c:pt>
                      <c:pt idx="4">
                        <c:v>21755601.789999999</c:v>
                      </c:pt>
                      <c:pt idx="5">
                        <c:v>19366967.640000001</c:v>
                      </c:pt>
                      <c:pt idx="6">
                        <c:v>14966921.380000001</c:v>
                      </c:pt>
                      <c:pt idx="7">
                        <c:v>9658550.6600000001</c:v>
                      </c:pt>
                      <c:pt idx="8">
                        <c:v>4918303.09</c:v>
                      </c:pt>
                      <c:pt idx="9">
                        <c:v>1812690.53</c:v>
                      </c:pt>
                      <c:pt idx="10">
                        <c:v>448841.15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733-4D81-B83E-0FAAA337040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'[2](127,64)'!$A$54</c15:sqref>
                        </c15:formulaRef>
                      </c:ext>
                    </c:extLst>
                    <c:strCache>
                      <c:ptCount val="1"/>
                      <c:pt idx="0">
                        <c:v>Adaptive_GE_dual(2,1)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'[2](127,64)'!$A$56:$A$64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'[2](127,64)'!$E$56:$E$64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770700</c:v>
                      </c:pt>
                      <c:pt idx="1">
                        <c:v>767600</c:v>
                      </c:pt>
                      <c:pt idx="2">
                        <c:v>757300</c:v>
                      </c:pt>
                      <c:pt idx="3">
                        <c:v>732900</c:v>
                      </c:pt>
                      <c:pt idx="4">
                        <c:v>690600</c:v>
                      </c:pt>
                      <c:pt idx="5">
                        <c:v>631300</c:v>
                      </c:pt>
                      <c:pt idx="6">
                        <c:v>572800</c:v>
                      </c:pt>
                      <c:pt idx="7">
                        <c:v>533200</c:v>
                      </c:pt>
                      <c:pt idx="8">
                        <c:v>515600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733-4D81-B83E-0FAAA3370409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71822357881E-2"/>
              <c:y val="0.31788259888585912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420227220664608"/>
          <c:y val="0.61270360002082569"/>
          <c:w val="0.54001979181882309"/>
          <c:h val="0.2167357892433724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'(127,85)'!$A$1</c:f>
              <c:strCache>
                <c:ptCount val="1"/>
                <c:pt idx="0">
                  <c:v>OSD(1)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'(127,85)'!$A$3:$A$12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'(127,85)'!$E$3:$E$12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B2F-417D-B7BF-03955E4EFEA4}"/>
            </c:ext>
          </c:extLst>
        </c:ser>
        <c:ser>
          <c:idx val="1"/>
          <c:order val="1"/>
          <c:tx>
            <c:strRef>
              <c:f>'(127,85)'!$A$16</c:f>
              <c:strCache>
                <c:ptCount val="1"/>
                <c:pt idx="0">
                  <c:v>OSD(2)</c:v>
                </c:pt>
              </c:strCache>
            </c:strRef>
          </c:tx>
          <c:marker>
            <c:spPr>
              <a:noFill/>
            </c:spPr>
          </c:marker>
          <c:xVal>
            <c:numRef>
              <c:f>'(127,85)'!$A$18:$A$25</c:f>
              <c:numCache>
                <c:formatCode>0.0_ </c:formatCode>
                <c:ptCount val="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</c:numCache>
            </c:numRef>
          </c:xVal>
          <c:yVal>
            <c:numRef>
              <c:f>'(127,85)'!$E$18:$E$25</c:f>
              <c:numCache>
                <c:formatCode>0.00E+00</c:formatCode>
                <c:ptCount val="8"/>
                <c:pt idx="0">
                  <c:v>0.4108</c:v>
                </c:pt>
                <c:pt idx="1">
                  <c:v>0.224</c:v>
                </c:pt>
                <c:pt idx="2">
                  <c:v>8.4199999999999997E-2</c:v>
                </c:pt>
                <c:pt idx="3">
                  <c:v>2.5159999999999998E-2</c:v>
                </c:pt>
                <c:pt idx="4">
                  <c:v>6.4819999999999999E-3</c:v>
                </c:pt>
                <c:pt idx="5">
                  <c:v>1.07E-3</c:v>
                </c:pt>
                <c:pt idx="6">
                  <c:v>1.316E-4</c:v>
                </c:pt>
                <c:pt idx="7">
                  <c:v>1.6799999999999998E-5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B2F-417D-B7BF-03955E4EFEA4}"/>
            </c:ext>
          </c:extLst>
        </c:ser>
        <c:ser>
          <c:idx val="2"/>
          <c:order val="2"/>
          <c:tx>
            <c:strRef>
              <c:f>'(127,85)'!$K$1</c:f>
              <c:strCache>
                <c:ptCount val="1"/>
                <c:pt idx="0">
                  <c:v>YSVL OSD (1)</c:v>
                </c:pt>
              </c:strCache>
            </c:strRef>
          </c:tx>
          <c:xVal>
            <c:numRef>
              <c:f>'(127,85)'!$K$3:$K$12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'(127,85)'!$L$3:$L$12</c:f>
              <c:numCache>
                <c:formatCode>0.00E+00</c:formatCode>
                <c:ptCount val="10"/>
                <c:pt idx="0">
                  <c:v>0.56520000000000004</c:v>
                </c:pt>
                <c:pt idx="1">
                  <c:v>0.39240000000000003</c:v>
                </c:pt>
                <c:pt idx="2">
                  <c:v>0.2276</c:v>
                </c:pt>
                <c:pt idx="3">
                  <c:v>0.1018</c:v>
                </c:pt>
                <c:pt idx="4">
                  <c:v>4.4600000000000001E-2</c:v>
                </c:pt>
                <c:pt idx="5">
                  <c:v>1.5180000000000001E-2</c:v>
                </c:pt>
                <c:pt idx="6">
                  <c:v>3.8E-3</c:v>
                </c:pt>
                <c:pt idx="7">
                  <c:v>9.1859999999999999E-4</c:v>
                </c:pt>
                <c:pt idx="8">
                  <c:v>1.5689999999999999E-4</c:v>
                </c:pt>
                <c:pt idx="9">
                  <c:v>2.654E-5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B2F-417D-B7BF-03955E4EFEA4}"/>
            </c:ext>
          </c:extLst>
        </c:ser>
        <c:ser>
          <c:idx val="3"/>
          <c:order val="3"/>
          <c:tx>
            <c:strRef>
              <c:f>'(127,85)'!$A$31</c:f>
              <c:strCache>
                <c:ptCount val="1"/>
                <c:pt idx="0">
                  <c:v>HSD(1,4)</c:v>
                </c:pt>
              </c:strCache>
            </c:strRef>
          </c:tx>
          <c:xVal>
            <c:numRef>
              <c:f>'(127,85)'!$A$33:$A$38</c:f>
              <c:numCache>
                <c:formatCode>0.00E+00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'(127,85)'!$C$33:$C$38</c:f>
              <c:numCache>
                <c:formatCode>0.00E+00</c:formatCode>
                <c:ptCount val="6"/>
                <c:pt idx="0">
                  <c:v>0.90950229999999999</c:v>
                </c:pt>
                <c:pt idx="1">
                  <c:v>0.66336629999999996</c:v>
                </c:pt>
                <c:pt idx="2">
                  <c:v>0.22533629999999999</c:v>
                </c:pt>
                <c:pt idx="3">
                  <c:v>2.6110680000000001E-2</c:v>
                </c:pt>
                <c:pt idx="4">
                  <c:v>6.9509529999999995E-4</c:v>
                </c:pt>
                <c:pt idx="5">
                  <c:v>5.2259670000000002E-6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B2F-417D-B7BF-03955E4EFEA4}"/>
            </c:ext>
          </c:extLst>
        </c:ser>
        <c:ser>
          <c:idx val="4"/>
          <c:order val="4"/>
          <c:tx>
            <c:strRef>
              <c:f>'(127,85)'!$A$40</c:f>
              <c:strCache>
                <c:ptCount val="1"/>
                <c:pt idx="0">
                  <c:v>HSD(1,6)</c:v>
                </c:pt>
              </c:strCache>
            </c:strRef>
          </c:tx>
          <c:xVal>
            <c:numRef>
              <c:f>'(127,85)'!$A$42:$A$47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'(127,85)'!$C$42:$C$47</c:f>
              <c:numCache>
                <c:formatCode>0.00E+00</c:formatCode>
                <c:ptCount val="6"/>
                <c:pt idx="0">
                  <c:v>0.83402489999999996</c:v>
                </c:pt>
                <c:pt idx="1">
                  <c:v>0.5207254</c:v>
                </c:pt>
                <c:pt idx="2">
                  <c:v>0.1231618</c:v>
                </c:pt>
                <c:pt idx="3">
                  <c:v>9.9166210000000005E-3</c:v>
                </c:pt>
                <c:pt idx="4">
                  <c:v>1.4045090000000001E-4</c:v>
                </c:pt>
                <c:pt idx="5">
                  <c:v>3.7706989999999999E-6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B2F-417D-B7BF-03955E4EFEA4}"/>
            </c:ext>
          </c:extLst>
        </c:ser>
        <c:ser>
          <c:idx val="5"/>
          <c:order val="5"/>
          <c:tx>
            <c:strRef>
              <c:f>'(127,85)'!$K$31</c:f>
              <c:strCache>
                <c:ptCount val="1"/>
                <c:pt idx="0">
                  <c:v>HSD(1,8)</c:v>
                </c:pt>
              </c:strCache>
            </c:strRef>
          </c:tx>
          <c:xVal>
            <c:numRef>
              <c:f>'(127,85)'!$K$33:$K$37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'(127,85)'!$M$33:$M$37</c:f>
              <c:numCache>
                <c:formatCode>0.00E+00</c:formatCode>
                <c:ptCount val="5"/>
                <c:pt idx="0">
                  <c:v>0.77011490000000005</c:v>
                </c:pt>
                <c:pt idx="1">
                  <c:v>0.41104289999999999</c:v>
                </c:pt>
                <c:pt idx="2">
                  <c:v>8.3437109999999995E-2</c:v>
                </c:pt>
                <c:pt idx="3">
                  <c:v>3.7414140000000002E-3</c:v>
                </c:pt>
                <c:pt idx="4">
                  <c:v>3.205475E-5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B2F-417D-B7BF-03955E4EFEA4}"/>
            </c:ext>
          </c:extLst>
        </c:ser>
        <c:ser>
          <c:idx val="6"/>
          <c:order val="6"/>
          <c:tx>
            <c:strRef>
              <c:f>'(127,85)'!$K$40</c:f>
              <c:strCache>
                <c:ptCount val="1"/>
                <c:pt idx="0">
                  <c:v>HSD(1,10)</c:v>
                </c:pt>
              </c:strCache>
            </c:strRef>
          </c:tx>
          <c:xVal>
            <c:numRef>
              <c:f>'(127,85)'!$K$42:$K$46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'(127,85)'!$M$42:$M$46</c:f>
              <c:numCache>
                <c:formatCode>0.00E+00</c:formatCode>
                <c:ptCount val="5"/>
                <c:pt idx="0">
                  <c:v>0.68367350000000005</c:v>
                </c:pt>
                <c:pt idx="1">
                  <c:v>0.28072629999999998</c:v>
                </c:pt>
                <c:pt idx="2">
                  <c:v>3.8720860000000003E-2</c:v>
                </c:pt>
                <c:pt idx="3">
                  <c:v>1.2057229999999999E-3</c:v>
                </c:pt>
                <c:pt idx="4">
                  <c:v>1.007015E-5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B2F-417D-B7BF-03955E4EFEA4}"/>
            </c:ext>
          </c:extLst>
        </c:ser>
        <c:ser>
          <c:idx val="7"/>
          <c:order val="7"/>
          <c:tx>
            <c:strRef>
              <c:f>'(127,85)'!$S$40</c:f>
              <c:strCache>
                <c:ptCount val="1"/>
                <c:pt idx="0">
                  <c:v>HSD(1,12)</c:v>
                </c:pt>
              </c:strCache>
            </c:strRef>
          </c:tx>
          <c:xVal>
            <c:numRef>
              <c:f>'(127,85)'!$S$42:$S$47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</c:numCache>
            </c:numRef>
          </c:xVal>
          <c:yVal>
            <c:numRef>
              <c:f>'(127,85)'!$U$42:$U$47</c:f>
              <c:numCache>
                <c:formatCode>0.00E+00</c:formatCode>
                <c:ptCount val="6"/>
                <c:pt idx="0">
                  <c:v>0.58092489999999997</c:v>
                </c:pt>
                <c:pt idx="1">
                  <c:v>0.20915710000000001</c:v>
                </c:pt>
                <c:pt idx="2">
                  <c:v>2.035443E-2</c:v>
                </c:pt>
                <c:pt idx="3">
                  <c:v>4.3443399999999998E-4</c:v>
                </c:pt>
                <c:pt idx="4">
                  <c:v>3.0000000000000001E-5</c:v>
                </c:pt>
                <c:pt idx="5">
                  <c:v>7.9999999999999996E-7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B2F-417D-B7BF-03955E4EF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/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_ 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028451389022137"/>
          <c:y val="0.30113110171467194"/>
          <c:w val="0.2020989849084659"/>
          <c:h val="0.5203581198281264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'(127,99)'!$A$1</c:f>
              <c:strCache>
                <c:ptCount val="1"/>
                <c:pt idx="0">
                  <c:v>OSD 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'(127,99)'!$B$3:$B$8</c:f>
              <c:numCache>
                <c:formatCode>0.00E+00</c:formatCode>
                <c:ptCount val="6"/>
                <c:pt idx="0">
                  <c:v>0.75939999999999996</c:v>
                </c:pt>
                <c:pt idx="1">
                  <c:v>0.35020000000000001</c:v>
                </c:pt>
                <c:pt idx="2">
                  <c:v>7.2999999999999995E-2</c:v>
                </c:pt>
                <c:pt idx="3">
                  <c:v>5.8209999999999998E-3</c:v>
                </c:pt>
                <c:pt idx="4">
                  <c:v>1.916E-4</c:v>
                </c:pt>
                <c:pt idx="5">
                  <c:v>2.6599999999999999E-6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5A-45AD-A11C-AD2F3542339E}"/>
            </c:ext>
          </c:extLst>
        </c:ser>
        <c:ser>
          <c:idx val="1"/>
          <c:order val="1"/>
          <c:tx>
            <c:strRef>
              <c:f>'(127,99)'!$A$10</c:f>
              <c:strCache>
                <c:ptCount val="1"/>
                <c:pt idx="0">
                  <c:v>OSD 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'(127,99)'!$A$12:$A$16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'(127,99)'!$B$12:$B$16</c:f>
              <c:numCache>
                <c:formatCode>0.00E+00</c:formatCode>
                <c:ptCount val="5"/>
                <c:pt idx="0">
                  <c:v>0.70609999999999995</c:v>
                </c:pt>
                <c:pt idx="1">
                  <c:v>0.27129999999999999</c:v>
                </c:pt>
                <c:pt idx="2">
                  <c:v>3.49E-2</c:v>
                </c:pt>
                <c:pt idx="3">
                  <c:v>8.9619999999999999E-4</c:v>
                </c:pt>
                <c:pt idx="4">
                  <c:v>4.9790000000000001E-6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5A-45AD-A11C-AD2F3542339E}"/>
            </c:ext>
          </c:extLst>
        </c:ser>
        <c:ser>
          <c:idx val="8"/>
          <c:order val="4"/>
          <c:tx>
            <c:strRef>
              <c:f>'(127,99)'!$A$48</c:f>
              <c:strCache>
                <c:ptCount val="1"/>
                <c:pt idx="0">
                  <c:v>LLOSD (2)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'(127,99)'!$A$50:$A$55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'(127,99)'!$C$50:$C$55</c:f>
              <c:numCache>
                <c:formatCode>0.00E+00</c:formatCode>
                <c:ptCount val="6"/>
                <c:pt idx="0">
                  <c:v>0.98522169999999998</c:v>
                </c:pt>
                <c:pt idx="1">
                  <c:v>0.80971660000000001</c:v>
                </c:pt>
                <c:pt idx="2">
                  <c:v>0.3521127</c:v>
                </c:pt>
                <c:pt idx="3">
                  <c:v>7.5187970000000007E-2</c:v>
                </c:pt>
                <c:pt idx="4">
                  <c:v>3.7567149999999999E-3</c:v>
                </c:pt>
                <c:pt idx="5">
                  <c:v>4.6688850000000003E-5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CF-4264-9CA0-8CD7BD0AA0DD}"/>
            </c:ext>
          </c:extLst>
        </c:ser>
        <c:ser>
          <c:idx val="9"/>
          <c:order val="5"/>
          <c:tx>
            <c:strRef>
              <c:f>'(127,99)'!$A$61</c:f>
              <c:strCache>
                <c:ptCount val="1"/>
                <c:pt idx="0">
                  <c:v>LLOSD (3)</c:v>
                </c:pt>
              </c:strCache>
            </c:strRef>
          </c:tx>
          <c:spPr>
            <a:ln w="19050">
              <a:solidFill>
                <a:srgbClr val="5B9BD5"/>
              </a:solidFill>
            </a:ln>
          </c:spPr>
          <c:marker>
            <c:symbol val="x"/>
            <c:size val="7"/>
            <c:spPr>
              <a:noFill/>
              <a:ln w="19050">
                <a:solidFill>
                  <a:srgbClr val="5B9BD5"/>
                </a:solidFill>
              </a:ln>
            </c:spPr>
          </c:marker>
          <c:xVal>
            <c:numRef>
              <c:f>'(127,99)'!$A$63:$A$68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'(127,99)'!$C$63:$C$68</c:f>
              <c:numCache>
                <c:formatCode>0.00E+00</c:formatCode>
                <c:ptCount val="6"/>
                <c:pt idx="0">
                  <c:v>0.90909090000000004</c:v>
                </c:pt>
                <c:pt idx="1">
                  <c:v>0.62111799999999995</c:v>
                </c:pt>
                <c:pt idx="2">
                  <c:v>0.20263419999999999</c:v>
                </c:pt>
                <c:pt idx="3">
                  <c:v>2.0360380000000001E-2</c:v>
                </c:pt>
                <c:pt idx="4">
                  <c:v>4.0257809999999999E-4</c:v>
                </c:pt>
                <c:pt idx="5">
                  <c:v>1.1799999999999999E-6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CF-4264-9CA0-8CD7BD0AA0DD}"/>
            </c:ext>
          </c:extLst>
        </c:ser>
        <c:ser>
          <c:idx val="4"/>
          <c:order val="6"/>
          <c:tx>
            <c:strRef>
              <c:f>'(127,99)'!$A$19</c:f>
              <c:strCache>
                <c:ptCount val="1"/>
                <c:pt idx="0">
                  <c:v>HSD 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'(127,99)'!$A$21:$A$31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'(127,99)'!$C$21:$C$31</c:f>
              <c:numCache>
                <c:formatCode>0.00E+00</c:formatCode>
                <c:ptCount val="11"/>
                <c:pt idx="0">
                  <c:v>0.94392520000000002</c:v>
                </c:pt>
                <c:pt idx="1">
                  <c:v>0.82113820000000004</c:v>
                </c:pt>
                <c:pt idx="2">
                  <c:v>0.64331210000000005</c:v>
                </c:pt>
                <c:pt idx="3">
                  <c:v>0.49631449999999999</c:v>
                </c:pt>
                <c:pt idx="4">
                  <c:v>0.24308060000000001</c:v>
                </c:pt>
                <c:pt idx="5">
                  <c:v>0.1050989</c:v>
                </c:pt>
                <c:pt idx="6">
                  <c:v>2.9588400000000001E-2</c:v>
                </c:pt>
                <c:pt idx="7">
                  <c:v>6.9913129999999999E-3</c:v>
                </c:pt>
                <c:pt idx="8">
                  <c:v>8.8046969999999996E-4</c:v>
                </c:pt>
                <c:pt idx="9">
                  <c:v>9.8056209999999999E-5</c:v>
                </c:pt>
                <c:pt idx="10">
                  <c:v>8.3184389999999999E-6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5A-45AD-A11C-AD2F3542339E}"/>
            </c:ext>
          </c:extLst>
        </c:ser>
        <c:ser>
          <c:idx val="5"/>
          <c:order val="7"/>
          <c:tx>
            <c:strRef>
              <c:f>'(127,99)'!$A$33</c:f>
              <c:strCache>
                <c:ptCount val="1"/>
                <c:pt idx="0">
                  <c:v>HSD 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'(127,99)'!$A$35:$A$44</c:f>
              <c:numCache>
                <c:formatCode>0.0_ 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'(127,99)'!$C$35:$C$44</c:f>
              <c:numCache>
                <c:formatCode>0.00E+00</c:formatCode>
                <c:ptCount val="10"/>
                <c:pt idx="0">
                  <c:v>0.90990990000000005</c:v>
                </c:pt>
                <c:pt idx="1">
                  <c:v>0.73454549999999996</c:v>
                </c:pt>
                <c:pt idx="2">
                  <c:v>0.58720930000000005</c:v>
                </c:pt>
                <c:pt idx="3">
                  <c:v>0.30059520000000001</c:v>
                </c:pt>
                <c:pt idx="4">
                  <c:v>0.13630229999999999</c:v>
                </c:pt>
                <c:pt idx="5">
                  <c:v>4.567036E-2</c:v>
                </c:pt>
                <c:pt idx="6">
                  <c:v>1.1809409999999999E-2</c:v>
                </c:pt>
                <c:pt idx="7">
                  <c:v>1.9530120000000001E-3</c:v>
                </c:pt>
                <c:pt idx="8">
                  <c:v>2.252016E-4</c:v>
                </c:pt>
                <c:pt idx="9">
                  <c:v>1.7460869999999999E-5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5A-45AD-A11C-AD2F3542339E}"/>
            </c:ext>
          </c:extLst>
        </c:ser>
        <c:ser>
          <c:idx val="6"/>
          <c:order val="8"/>
          <c:tx>
            <c:strRef>
              <c:f>'(127,99)'!$I$19</c:f>
              <c:strCache>
                <c:ptCount val="1"/>
                <c:pt idx="0">
                  <c:v>HSD 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'(127,99)'!$I$21:$I$31</c:f>
              <c:numCache>
                <c:formatCode>0.0_ 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5.2</c:v>
                </c:pt>
                <c:pt idx="10">
                  <c:v>5.5</c:v>
                </c:pt>
              </c:numCache>
            </c:numRef>
          </c:xVal>
          <c:yVal>
            <c:numRef>
              <c:f>'(127,99)'!$K$21:$K$31</c:f>
              <c:numCache>
                <c:formatCode>0.00E+00</c:formatCode>
                <c:ptCount val="11"/>
                <c:pt idx="0">
                  <c:v>0.82113820000000004</c:v>
                </c:pt>
                <c:pt idx="1">
                  <c:v>0.63124999999999998</c:v>
                </c:pt>
                <c:pt idx="2">
                  <c:v>0.45701360000000002</c:v>
                </c:pt>
                <c:pt idx="3">
                  <c:v>0.21129709999999999</c:v>
                </c:pt>
                <c:pt idx="4">
                  <c:v>9.7820820000000003E-2</c:v>
                </c:pt>
                <c:pt idx="5">
                  <c:v>2.5224779999999999E-2</c:v>
                </c:pt>
                <c:pt idx="6">
                  <c:v>4.6363239999999998E-3</c:v>
                </c:pt>
                <c:pt idx="7">
                  <c:v>7.3162960000000001E-4</c:v>
                </c:pt>
                <c:pt idx="8">
                  <c:v>4.7509819999999998E-5</c:v>
                </c:pt>
                <c:pt idx="9">
                  <c:v>1.163E-5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5A-45AD-A11C-AD2F3542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Adaptive_GE_OSD_dual(1,0)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'(127,99)'!$L$3:$L$8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0.75939999999999996</c:v>
                      </c:pt>
                      <c:pt idx="1">
                        <c:v>0.35020000000000001</c:v>
                      </c:pt>
                      <c:pt idx="2">
                        <c:v>7.2999999999999995E-2</c:v>
                      </c:pt>
                      <c:pt idx="3">
                        <c:v>5.8209999999999998E-3</c:v>
                      </c:pt>
                      <c:pt idx="4">
                        <c:v>1.916E-4</c:v>
                      </c:pt>
                      <c:pt idx="5">
                        <c:v>2.5600000000000001E-6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D85A-45AD-A11C-AD2F3542339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'(127,99)'!$L$12:$L$17</c15:sqref>
                        </c15:formulaRef>
                      </c:ext>
                    </c:extLst>
                    <c:numCache>
                      <c:formatCode>0.00E+00</c:formatCode>
                      <c:ptCount val="6"/>
                      <c:pt idx="0">
                        <c:v>0.75900000000000001</c:v>
                      </c:pt>
                      <c:pt idx="1">
                        <c:v>0.34949999999999998</c:v>
                      </c:pt>
                      <c:pt idx="2">
                        <c:v>7.1800000000000003E-2</c:v>
                      </c:pt>
                      <c:pt idx="3">
                        <c:v>5.228E-3</c:v>
                      </c:pt>
                      <c:pt idx="4">
                        <c:v>1.3630000000000001E-4</c:v>
                      </c:pt>
                      <c:pt idx="5">
                        <c:v>1.44E-6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5A-45AD-A11C-AD2F3542339E}"/>
                  </c:ext>
                </c:extLst>
              </c15:ser>
            </c15:filteredScatterSeries>
            <c15:filteredScatterSeries>
              <c15:ser>
                <c:idx val="7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'(127,99)'!$Q$21:$Q$30</c15:sqref>
                        </c15:formulaRef>
                      </c:ext>
                    </c:extLst>
                    <c:numCache>
                      <c:formatCode>0.0_ 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'(127,99)'!$S$21:$S$30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0.82448980000000005</c:v>
                      </c:pt>
                      <c:pt idx="1">
                        <c:v>0.60119049999999996</c:v>
                      </c:pt>
                      <c:pt idx="2">
                        <c:v>0.43722939999999999</c:v>
                      </c:pt>
                      <c:pt idx="3">
                        <c:v>0.194605</c:v>
                      </c:pt>
                      <c:pt idx="4">
                        <c:v>8.7826089999999996E-2</c:v>
                      </c:pt>
                      <c:pt idx="5">
                        <c:v>2.3775890000000001E-2</c:v>
                      </c:pt>
                      <c:pt idx="6">
                        <c:v>4.6119769999999997E-3</c:v>
                      </c:pt>
                      <c:pt idx="7">
                        <c:v>6.3072569999999997E-4</c:v>
                      </c:pt>
                      <c:pt idx="8">
                        <c:v>4.425352E-5</c:v>
                      </c:pt>
                      <c:pt idx="9">
                        <c:v>6.8597090000000002E-6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5A-45AD-A11C-AD2F3542339E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8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400" b="0" i="1">
                    <a:latin typeface="Times New Roman" pitchFamily="18" charset="0"/>
                  </a:rPr>
                  <a:t>E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400" b="0" i="0">
                    <a:latin typeface="Times New Roman" pitchFamily="18" charset="0"/>
                  </a:rPr>
                  <a:t>/</a:t>
                </a:r>
                <a:r>
                  <a:rPr lang="en-US" altLang="en-US" sz="1400" b="0" i="1">
                    <a:latin typeface="Times New Roman" pitchFamily="18" charset="0"/>
                  </a:rPr>
                  <a:t>N</a:t>
                </a:r>
                <a:r>
                  <a:rPr lang="en-US" altLang="en-US" sz="14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4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0.5"/>
        <c:minorUnit val="0.1"/>
      </c:valAx>
      <c:valAx>
        <c:axId val="3024964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4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FER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5930191232828792"/>
          <c:y val="8.404720607641418E-2"/>
          <c:w val="0.20243692092441903"/>
          <c:h val="0.45657710000694351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87207790614954"/>
          <c:y val="3.5051546391752578E-2"/>
          <c:w val="0.79539791170963448"/>
          <c:h val="0.82061855670103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'[2](127,99)'!$A$1</c:f>
              <c:strCache>
                <c:ptCount val="1"/>
                <c:pt idx="0">
                  <c:v>OSD_dual(1)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diamond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'[2](127,99)'!$E$3:$E$8</c:f>
              <c:numCache>
                <c:formatCode>General</c:formatCode>
                <c:ptCount val="6"/>
                <c:pt idx="0">
                  <c:v>126600</c:v>
                </c:pt>
                <c:pt idx="1">
                  <c:v>126500</c:v>
                </c:pt>
                <c:pt idx="2">
                  <c:v>125800</c:v>
                </c:pt>
                <c:pt idx="3">
                  <c:v>124600</c:v>
                </c:pt>
                <c:pt idx="4">
                  <c:v>123800</c:v>
                </c:pt>
                <c:pt idx="5">
                  <c:v>123700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0-4D24-8D03-B90EF51158A5}"/>
            </c:ext>
          </c:extLst>
        </c:ser>
        <c:ser>
          <c:idx val="1"/>
          <c:order val="1"/>
          <c:tx>
            <c:strRef>
              <c:f>'[2](127,99)'!$A$10</c:f>
              <c:strCache>
                <c:ptCount val="1"/>
                <c:pt idx="0">
                  <c:v>OSD_dual(2)</c:v>
                </c:pt>
              </c:strCache>
            </c:strRef>
          </c:tx>
          <c:spPr>
            <a:ln w="19050">
              <a:solidFill>
                <a:srgbClr val="C00000"/>
              </a:solidFill>
            </a:ln>
          </c:spPr>
          <c:marker>
            <c:symbol val="square"/>
            <c:size val="7"/>
            <c:spPr>
              <a:noFill/>
              <a:ln w="19050">
                <a:solidFill>
                  <a:srgbClr val="C00000"/>
                </a:solidFill>
              </a:ln>
            </c:spPr>
          </c:marker>
          <c:xVal>
            <c:numRef>
              <c:f>'[2](127,99)'!$A$12:$A$17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'[2](127,99)'!$E$12:$E$17</c:f>
              <c:numCache>
                <c:formatCode>General</c:formatCode>
                <c:ptCount val="6"/>
                <c:pt idx="0">
                  <c:v>406700</c:v>
                </c:pt>
                <c:pt idx="1">
                  <c:v>394900</c:v>
                </c:pt>
                <c:pt idx="2">
                  <c:v>332100</c:v>
                </c:pt>
                <c:pt idx="3">
                  <c:v>211000</c:v>
                </c:pt>
                <c:pt idx="4">
                  <c:v>136200</c:v>
                </c:pt>
                <c:pt idx="5">
                  <c:v>124100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0-4D24-8D03-B90EF51158A5}"/>
            </c:ext>
          </c:extLst>
        </c:ser>
        <c:ser>
          <c:idx val="4"/>
          <c:order val="4"/>
          <c:tx>
            <c:strRef>
              <c:f>'[2](127,99)'!$A$19</c:f>
              <c:strCache>
                <c:ptCount val="1"/>
                <c:pt idx="0">
                  <c:v>HSD(1,4)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star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'[2](127,99)'!$A$21:$A$31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xVal>
          <c:yVal>
            <c:numRef>
              <c:f>'[2](127,99)'!$F$21:$F$31</c:f>
              <c:numCache>
                <c:formatCode>General</c:formatCode>
                <c:ptCount val="11"/>
                <c:pt idx="0">
                  <c:v>22667.98</c:v>
                </c:pt>
                <c:pt idx="1">
                  <c:v>22017.98</c:v>
                </c:pt>
                <c:pt idx="2">
                  <c:v>20756.04</c:v>
                </c:pt>
                <c:pt idx="3">
                  <c:v>18441.490000000002</c:v>
                </c:pt>
                <c:pt idx="4">
                  <c:v>14245.83</c:v>
                </c:pt>
                <c:pt idx="5">
                  <c:v>9849.11</c:v>
                </c:pt>
                <c:pt idx="6">
                  <c:v>5418.95</c:v>
                </c:pt>
                <c:pt idx="7">
                  <c:v>2538.6</c:v>
                </c:pt>
                <c:pt idx="8">
                  <c:v>1133.8399999999999</c:v>
                </c:pt>
                <c:pt idx="9">
                  <c:v>619.76</c:v>
                </c:pt>
                <c:pt idx="10">
                  <c:v>498.57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00-4D24-8D03-B90EF51158A5}"/>
            </c:ext>
          </c:extLst>
        </c:ser>
        <c:ser>
          <c:idx val="5"/>
          <c:order val="5"/>
          <c:tx>
            <c:strRef>
              <c:f>'[2](127,99)'!$A$33</c:f>
              <c:strCache>
                <c:ptCount val="1"/>
                <c:pt idx="0">
                  <c:v>HSD(1,6)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circle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'[2](127,99)'!$A$35:$A$44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'[2](127,99)'!$F$35:$F$44</c:f>
              <c:numCache>
                <c:formatCode>General</c:formatCode>
                <c:ptCount val="10"/>
                <c:pt idx="0">
                  <c:v>85144.1</c:v>
                </c:pt>
                <c:pt idx="1">
                  <c:v>83477.149999999994</c:v>
                </c:pt>
                <c:pt idx="2">
                  <c:v>78596.570000000007</c:v>
                </c:pt>
                <c:pt idx="3">
                  <c:v>68202.009999999995</c:v>
                </c:pt>
                <c:pt idx="4">
                  <c:v>52047.62</c:v>
                </c:pt>
                <c:pt idx="5">
                  <c:v>36829.519999999997</c:v>
                </c:pt>
                <c:pt idx="6">
                  <c:v>20342.13</c:v>
                </c:pt>
                <c:pt idx="7">
                  <c:v>8855.83</c:v>
                </c:pt>
                <c:pt idx="8">
                  <c:v>3061.09</c:v>
                </c:pt>
                <c:pt idx="9">
                  <c:v>1035.6099999999999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00-4D24-8D03-B90EF51158A5}"/>
            </c:ext>
          </c:extLst>
        </c:ser>
        <c:ser>
          <c:idx val="6"/>
          <c:order val="6"/>
          <c:tx>
            <c:strRef>
              <c:f>'[2](127,99)'!$I$19</c:f>
              <c:strCache>
                <c:ptCount val="1"/>
                <c:pt idx="0">
                  <c:v>HSD(1,8)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plus"/>
            <c:size val="7"/>
            <c:spPr>
              <a:noFill/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'[2](127,99)'!$I$21:$I$30</c:f>
              <c:numCache>
                <c:formatCode>General</c:formatCode>
                <c:ptCount val="1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xVal>
          <c:yVal>
            <c:numRef>
              <c:f>'[2](127,99)'!$N$21:$N$30</c:f>
              <c:numCache>
                <c:formatCode>General</c:formatCode>
                <c:ptCount val="10"/>
                <c:pt idx="0">
                  <c:v>336037.15</c:v>
                </c:pt>
                <c:pt idx="1">
                  <c:v>326267.37</c:v>
                </c:pt>
                <c:pt idx="2">
                  <c:v>312097.09000000003</c:v>
                </c:pt>
                <c:pt idx="3">
                  <c:v>275715.65000000002</c:v>
                </c:pt>
                <c:pt idx="4">
                  <c:v>220312.36</c:v>
                </c:pt>
                <c:pt idx="5">
                  <c:v>154587.84</c:v>
                </c:pt>
                <c:pt idx="6">
                  <c:v>86344.13</c:v>
                </c:pt>
                <c:pt idx="7">
                  <c:v>36784.71</c:v>
                </c:pt>
                <c:pt idx="8">
                  <c:v>11858.21</c:v>
                </c:pt>
                <c:pt idx="9">
                  <c:v>2942.16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00-4D24-8D03-B90EF511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864"/>
        <c:axId val="3024964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'[2](127,99)'!$K$1</c15:sqref>
                        </c15:formulaRef>
                      </c:ext>
                    </c:extLst>
                    <c:strCache>
                      <c:ptCount val="1"/>
                      <c:pt idx="0">
                        <c:v>Adaptive_GE_OSD_dual(1,1)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'[2](127,99)'!$K$3:$K$8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'[2](127,99)'!$O$3:$O$8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126600</c:v>
                      </c:pt>
                      <c:pt idx="1">
                        <c:v>126500</c:v>
                      </c:pt>
                      <c:pt idx="2">
                        <c:v>125800</c:v>
                      </c:pt>
                      <c:pt idx="3">
                        <c:v>124600</c:v>
                      </c:pt>
                      <c:pt idx="4">
                        <c:v>121800</c:v>
                      </c:pt>
                      <c:pt idx="5">
                        <c:v>91190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B000-4D24-8D03-B90EF51158A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'[2](127,99)'!$K$10</c15:sqref>
                        </c15:formulaRef>
                      </c:ext>
                    </c:extLst>
                    <c:strCache>
                      <c:ptCount val="1"/>
                      <c:pt idx="0">
                        <c:v>Pc_SGM_OSD_dual_(1,1)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'[2](127,99)'!$K$12:$K$17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'[2](127,99)'!$O$12:$O$17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138300</c:v>
                      </c:pt>
                      <c:pt idx="1">
                        <c:v>134600</c:v>
                      </c:pt>
                      <c:pt idx="2">
                        <c:v>116300</c:v>
                      </c:pt>
                      <c:pt idx="3">
                        <c:v>74980</c:v>
                      </c:pt>
                      <c:pt idx="4">
                        <c:v>31450</c:v>
                      </c:pt>
                      <c:pt idx="5">
                        <c:v>8982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00-4D24-8D03-B90EF51158A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'[2](127,99)'!$Q$19</c15:sqref>
                        </c15:formulaRef>
                      </c:ext>
                    </c:extLst>
                    <c:strCache>
                      <c:ptCount val="1"/>
                      <c:pt idx="0">
                        <c:v>HSD(2,8)</c:v>
                      </c:pt>
                    </c:strCache>
                  </c:strRef>
                </c:tx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'[2](127,99)'!$Q$21:$Q$30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1.5</c:v>
                      </c:pt>
                      <c:pt idx="2">
                        <c:v>2</c:v>
                      </c:pt>
                      <c:pt idx="3">
                        <c:v>2.5</c:v>
                      </c:pt>
                      <c:pt idx="4">
                        <c:v>3</c:v>
                      </c:pt>
                      <c:pt idx="5">
                        <c:v>3.5</c:v>
                      </c:pt>
                      <c:pt idx="6">
                        <c:v>4</c:v>
                      </c:pt>
                      <c:pt idx="7">
                        <c:v>4.5</c:v>
                      </c:pt>
                      <c:pt idx="8">
                        <c:v>5</c:v>
                      </c:pt>
                      <c:pt idx="9">
                        <c:v>5.5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'[2](127,99)'!$V$21:$V$30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446152.62</c:v>
                      </c:pt>
                      <c:pt idx="1">
                        <c:v>437510.12</c:v>
                      </c:pt>
                      <c:pt idx="2">
                        <c:v>413386.11</c:v>
                      </c:pt>
                      <c:pt idx="3">
                        <c:v>372807.71</c:v>
                      </c:pt>
                      <c:pt idx="4">
                        <c:v>304660.15000000002</c:v>
                      </c:pt>
                      <c:pt idx="5">
                        <c:v>213159.15</c:v>
                      </c:pt>
                      <c:pt idx="6">
                        <c:v>120758.73</c:v>
                      </c:pt>
                      <c:pt idx="7">
                        <c:v>52631.17</c:v>
                      </c:pt>
                      <c:pt idx="8">
                        <c:v>16806.669999999998</c:v>
                      </c:pt>
                      <c:pt idx="9">
                        <c:v>4050.01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00-4D24-8D03-B90EF51158A5}"/>
                  </c:ext>
                </c:extLst>
              </c15:ser>
            </c15:filteredScatterSeries>
          </c:ext>
        </c:extLst>
      </c:scatterChart>
      <c:valAx>
        <c:axId val="3928864"/>
        <c:scaling>
          <c:orientation val="minMax"/>
          <c:max val="6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en-US" sz="1200" b="0" i="1">
                    <a:latin typeface="Times New Roman" pitchFamily="18" charset="0"/>
                  </a:rPr>
                  <a:t>E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b</a:t>
                </a:r>
                <a:r>
                  <a:rPr lang="en-US" altLang="en-US" sz="1200" b="0" i="0">
                    <a:latin typeface="Times New Roman" pitchFamily="18" charset="0"/>
                  </a:rPr>
                  <a:t>/</a:t>
                </a:r>
                <a:r>
                  <a:rPr lang="en-US" altLang="en-US" sz="1200" b="0" i="1">
                    <a:latin typeface="Times New Roman" pitchFamily="18" charset="0"/>
                  </a:rPr>
                  <a:t>N</a:t>
                </a:r>
                <a:r>
                  <a:rPr lang="en-US" altLang="en-US" sz="1200" b="0" i="0" baseline="-25000">
                    <a:latin typeface="Times New Roman" pitchFamily="18" charset="0"/>
                  </a:rPr>
                  <a:t>0 </a:t>
                </a:r>
                <a:r>
                  <a:rPr lang="en-US" altLang="en-US" sz="1200" b="0" i="0" baseline="0">
                    <a:latin typeface="Times New Roman" pitchFamily="18" charset="0"/>
                  </a:rPr>
                  <a:t>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302496488"/>
        <c:crosses val="autoZero"/>
        <c:crossBetween val="midCat"/>
        <c:majorUnit val="1"/>
        <c:minorUnit val="1"/>
      </c:valAx>
      <c:valAx>
        <c:axId val="302496488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aseline="0">
                    <a:solidFill>
                      <a:schemeClr val="tx1"/>
                    </a:solidFill>
                  </a:defRPr>
                </a:pPr>
                <a:r>
                  <a:rPr lang="en-US" altLang="en-US" sz="1200" b="0" i="0" baseline="0">
                    <a:solidFill>
                      <a:schemeClr val="tx1"/>
                    </a:solidFill>
                    <a:latin typeface="Times New Roman" pitchFamily="18" charset="0"/>
                  </a:rPr>
                  <a:t>Operations</a:t>
                </a:r>
              </a:p>
            </c:rich>
          </c:tx>
          <c:layout>
            <c:manualLayout>
              <c:xMode val="edge"/>
              <c:yMode val="edge"/>
              <c:x val="2.6803542080604412E-2"/>
              <c:y val="0.46161658949730955"/>
            </c:manualLayout>
          </c:layout>
          <c:overlay val="0"/>
          <c:spPr>
            <a:noFill/>
            <a:ln w="25400">
              <a:noFill/>
            </a:ln>
          </c:spPr>
        </c:title>
        <c:numFmt formatCode="0.E+00" sourceLinked="0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400" baseline="0">
                <a:latin typeface="Times New Roman" pitchFamily="18" charset="0"/>
              </a:defRPr>
            </a:pPr>
            <a:endParaRPr lang="zh-CN"/>
          </a:p>
        </c:txPr>
        <c:crossAx val="392886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0240952964531347"/>
          <c:y val="0.64128769389843643"/>
          <c:w val="0.5724385062388162"/>
          <c:h val="0.19174063810200662"/>
        </c:manualLayout>
      </c:layout>
      <c:overlay val="0"/>
      <c:spPr>
        <a:solidFill>
          <a:srgbClr val="FFFFFF"/>
        </a:solidFill>
        <a:ln w="3175">
          <a:solidFill>
            <a:sysClr val="windowText" lastClr="000000"/>
          </a:solidFill>
        </a:ln>
      </c:spPr>
      <c:txPr>
        <a:bodyPr/>
        <a:lstStyle/>
        <a:p>
          <a:pPr>
            <a:defRPr sz="1200" baseline="0">
              <a:latin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542925</xdr:colOff>
      <xdr:row>9</xdr:row>
      <xdr:rowOff>57150</xdr:rowOff>
    </xdr:from>
    <xdr:to>
      <xdr:col>7</xdr:col>
      <xdr:colOff>390525</xdr:colOff>
      <xdr:row>38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1DD4C8-CBC8-44B6-AF59-FE40416EA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7</xdr:col>
      <xdr:colOff>733425</xdr:colOff>
      <xdr:row>9</xdr:row>
      <xdr:rowOff>0</xdr:rowOff>
    </xdr:from>
    <xdr:to>
      <xdr:col>14</xdr:col>
      <xdr:colOff>400050</xdr:colOff>
      <xdr:row>37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3DBA2-7EB8-4B7D-9BED-4DC464BDFF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66675</xdr:colOff>
      <xdr:row>39</xdr:row>
      <xdr:rowOff>180974</xdr:rowOff>
    </xdr:from>
    <xdr:to>
      <xdr:col>20</xdr:col>
      <xdr:colOff>67529</xdr:colOff>
      <xdr:row>64</xdr:row>
      <xdr:rowOff>153641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79E371-20B4-4176-AAF2-64FB817BB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35675" y="7378561"/>
          <a:ext cx="6063724" cy="4536385"/>
        </a:xfrm>
        <a:prstGeom prst="rect">
          <a:avLst/>
        </a:prstGeom>
        <a:noFill/>
      </xdr:spPr>
    </xdr:pic>
    <xdr:clientData/>
  </xdr:twoCellAnchor>
  <xdr:twoCellAnchor editAs="absolute">
    <xdr:from>
      <xdr:col>8</xdr:col>
      <xdr:colOff>238125</xdr:colOff>
      <xdr:row>0</xdr:row>
      <xdr:rowOff>66675</xdr:rowOff>
    </xdr:from>
    <xdr:to>
      <xdr:col>12</xdr:col>
      <xdr:colOff>1095376</xdr:colOff>
      <xdr:row>25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50887C-8778-4F04-B8D3-7D978054ED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781050</xdr:colOff>
      <xdr:row>36</xdr:row>
      <xdr:rowOff>135835</xdr:rowOff>
    </xdr:from>
    <xdr:to>
      <xdr:col>7</xdr:col>
      <xdr:colOff>304801</xdr:colOff>
      <xdr:row>62</xdr:row>
      <xdr:rowOff>97735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E3245F-E477-4754-98E4-6030E91DF7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642097</xdr:colOff>
      <xdr:row>43</xdr:row>
      <xdr:rowOff>115980</xdr:rowOff>
    </xdr:from>
    <xdr:to>
      <xdr:col>20</xdr:col>
      <xdr:colOff>361693</xdr:colOff>
      <xdr:row>63</xdr:row>
      <xdr:rowOff>188451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8CEB8A-DC85-494E-ADE8-E2D89656D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600075</xdr:colOff>
      <xdr:row>43</xdr:row>
      <xdr:rowOff>114300</xdr:rowOff>
    </xdr:from>
    <xdr:to>
      <xdr:col>30</xdr:col>
      <xdr:colOff>230024</xdr:colOff>
      <xdr:row>64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6A5944C-3C97-4BAA-8476-882C682A3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49</xdr:row>
      <xdr:rowOff>114300</xdr:rowOff>
    </xdr:from>
    <xdr:to>
      <xdr:col>10</xdr:col>
      <xdr:colOff>361084</xdr:colOff>
      <xdr:row>70</xdr:row>
      <xdr:rowOff>54249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A1B150-6EA2-45C4-9934-C961713E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33</xdr:row>
      <xdr:rowOff>28575</xdr:rowOff>
    </xdr:from>
    <xdr:to>
      <xdr:col>17</xdr:col>
      <xdr:colOff>469830</xdr:colOff>
      <xdr:row>53</xdr:row>
      <xdr:rowOff>120096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8D02ED-3D4E-4CCF-A46E-E5BD20E15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657225</xdr:colOff>
      <xdr:row>33</xdr:row>
      <xdr:rowOff>95250</xdr:rowOff>
    </xdr:from>
    <xdr:to>
      <xdr:col>27</xdr:col>
      <xdr:colOff>374580</xdr:colOff>
      <xdr:row>54</xdr:row>
      <xdr:rowOff>5796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B2D8A87-42C2-4542-9C72-0887C633B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9</xdr:col>
      <xdr:colOff>446809</xdr:colOff>
      <xdr:row>72</xdr:row>
      <xdr:rowOff>120924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0D3F52-816F-4D6C-8DA2-A962AF93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219075</xdr:colOff>
      <xdr:row>19</xdr:row>
      <xdr:rowOff>152400</xdr:rowOff>
    </xdr:from>
    <xdr:to>
      <xdr:col>19</xdr:col>
      <xdr:colOff>476251</xdr:colOff>
      <xdr:row>46</xdr:row>
      <xdr:rowOff>0</xdr:rowOff>
    </xdr:to>
    <xdr:graphicFrame macro="">
      <xdr:nvGraphicFramePr>
        <xdr:cNvPr id="4" name="图表 2">
          <a:extLst>
            <a:ext uri="{FF2B5EF4-FFF2-40B4-BE49-F238E27FC236}">
              <a16:creationId xmlns:a16="http://schemas.microsoft.com/office/drawing/2014/main" id="{3FE3B56A-08E2-468F-846E-BFF65DB74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649772</xdr:colOff>
      <xdr:row>15</xdr:row>
      <xdr:rowOff>118442</xdr:rowOff>
    </xdr:from>
    <xdr:to>
      <xdr:col>17</xdr:col>
      <xdr:colOff>535472</xdr:colOff>
      <xdr:row>32</xdr:row>
      <xdr:rowOff>175592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33ED49-2AA0-4265-9524-EC3F21A04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671305</xdr:colOff>
      <xdr:row>33</xdr:row>
      <xdr:rowOff>71230</xdr:rowOff>
    </xdr:from>
    <xdr:to>
      <xdr:col>17</xdr:col>
      <xdr:colOff>557005</xdr:colOff>
      <xdr:row>50</xdr:row>
      <xdr:rowOff>80755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2D343B-9E0A-49E8-B5AB-5A7E4EBEA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663022</xdr:colOff>
      <xdr:row>15</xdr:row>
      <xdr:rowOff>117613</xdr:rowOff>
    </xdr:from>
    <xdr:to>
      <xdr:col>24</xdr:col>
      <xdr:colOff>547065</xdr:colOff>
      <xdr:row>32</xdr:row>
      <xdr:rowOff>174763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86D3BA-0435-47DF-81F3-120EF04F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685385</xdr:colOff>
      <xdr:row>33</xdr:row>
      <xdr:rowOff>101047</xdr:rowOff>
    </xdr:from>
    <xdr:to>
      <xdr:col>24</xdr:col>
      <xdr:colOff>569428</xdr:colOff>
      <xdr:row>50</xdr:row>
      <xdr:rowOff>167722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2167C7-D2A7-4ACA-BC40-8A0DBD874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23454;&#39564;&#23460;/&#20889;&#20316;/LLOSD/TIT_submitted/TIT&#25968;&#25454;&#2227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95ca236d9e6430ef/&#32534;&#31243;/linear_block_code5/_simulation/OSD_LC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级联角度看list"/>
      <sheetName val="平均TEP的数量"/>
      <sheetName val="平均测试向量的数量"/>
      <sheetName val="31，21性能和复杂度"/>
      <sheetName val="63，39性能和复杂度"/>
      <sheetName val="63, 45性能和复杂度"/>
      <sheetName val="255,223性能和复杂度"/>
    </sheetNames>
    <sheetDataSet>
      <sheetData sheetId="0"/>
      <sheetData sheetId="1"/>
      <sheetData sheetId="2"/>
      <sheetData sheetId="3">
        <row r="4">
          <cell r="D4" t="str">
            <v>LLOSD (1)</v>
          </cell>
          <cell r="E4" t="str">
            <v>LLOSD (2)</v>
          </cell>
          <cell r="F4" t="str">
            <v>BM</v>
          </cell>
          <cell r="G4" t="str">
            <v>OSD (1)</v>
          </cell>
          <cell r="H4" t="str">
            <v>SLLOSD (1, 2)</v>
          </cell>
          <cell r="I4" t="str">
            <v>ML</v>
          </cell>
          <cell r="K4" t="str">
            <v>LLOSD (2) &amp; LLOSD-B (2)</v>
          </cell>
          <cell r="L4" t="str">
            <v>SLLOSD-B (2,1)</v>
          </cell>
        </row>
        <row r="5">
          <cell r="C5">
            <v>2</v>
          </cell>
          <cell r="D5">
            <v>0.21</v>
          </cell>
          <cell r="E5">
            <v>0.122</v>
          </cell>
          <cell r="F5">
            <v>0.4</v>
          </cell>
          <cell r="G5">
            <v>0.14199999999999999</v>
          </cell>
          <cell r="H5">
            <v>0.13200000000000001</v>
          </cell>
          <cell r="I5">
            <v>0.112</v>
          </cell>
          <cell r="K5">
            <v>0.1195</v>
          </cell>
          <cell r="L5">
            <v>0.1216</v>
          </cell>
        </row>
        <row r="6">
          <cell r="C6">
            <v>3</v>
          </cell>
          <cell r="D6">
            <v>0.107</v>
          </cell>
          <cell r="E6">
            <v>3.397E-2</v>
          </cell>
          <cell r="F6">
            <v>0.2</v>
          </cell>
          <cell r="G6">
            <v>3.5970000000000002E-2</v>
          </cell>
          <cell r="H6">
            <v>3.5069999999999997E-2</v>
          </cell>
          <cell r="I6">
            <v>3.1969999999999998E-2</v>
          </cell>
          <cell r="K6">
            <v>3.39E-2</v>
          </cell>
          <cell r="L6">
            <v>3.4200000000000001E-2</v>
          </cell>
        </row>
        <row r="7">
          <cell r="C7">
            <v>4</v>
          </cell>
          <cell r="D7">
            <v>2.1000000000000001E-2</v>
          </cell>
          <cell r="E7">
            <v>5.8459999999999996E-3</v>
          </cell>
          <cell r="F7">
            <v>0.08</v>
          </cell>
          <cell r="G7">
            <v>5.9459999999999999E-3</v>
          </cell>
          <cell r="H7">
            <v>6.1460000000000004E-3</v>
          </cell>
          <cell r="I7">
            <v>5.7460000000000002E-3</v>
          </cell>
          <cell r="K7">
            <v>5.6309999999999997E-3</v>
          </cell>
          <cell r="L7">
            <v>5.7629999999999999E-3</v>
          </cell>
        </row>
        <row r="8">
          <cell r="C8">
            <v>5</v>
          </cell>
          <cell r="D8">
            <v>2.8999999999999998E-3</v>
          </cell>
          <cell r="E8">
            <v>4.9969999999999995E-4</v>
          </cell>
          <cell r="F8">
            <v>0.02</v>
          </cell>
          <cell r="G8">
            <v>5.197E-4</v>
          </cell>
          <cell r="H8">
            <v>5.3970000000000005E-4</v>
          </cell>
          <cell r="I8">
            <v>4.797E-4</v>
          </cell>
          <cell r="K8">
            <v>5.4640000000000005E-4</v>
          </cell>
          <cell r="L8">
            <v>5.6700000000000001E-4</v>
          </cell>
        </row>
        <row r="9">
          <cell r="C9">
            <v>6</v>
          </cell>
          <cell r="D9">
            <v>1.7000000000000001E-4</v>
          </cell>
          <cell r="E9">
            <v>2.864E-5</v>
          </cell>
          <cell r="F9">
            <v>3.7000000000000002E-3</v>
          </cell>
          <cell r="G9">
            <v>2.9640000000000001E-5</v>
          </cell>
          <cell r="H9">
            <v>3.1640000000000002E-5</v>
          </cell>
          <cell r="I9">
            <v>2.6639999999999999E-5</v>
          </cell>
          <cell r="K9">
            <v>2.527E-5</v>
          </cell>
          <cell r="L9">
            <v>2.5550000000000001E-5</v>
          </cell>
        </row>
        <row r="10">
          <cell r="C10">
            <v>7</v>
          </cell>
          <cell r="D10">
            <v>5.6999999999999996E-6</v>
          </cell>
          <cell r="E10">
            <v>1.2640000000000001E-6</v>
          </cell>
          <cell r="F10">
            <v>3.8999999999999999E-4</v>
          </cell>
          <cell r="G10">
            <v>1.2640000000000001E-6</v>
          </cell>
          <cell r="H10">
            <v>1.364E-6</v>
          </cell>
          <cell r="I10">
            <v>1.0640000000000001E-6</v>
          </cell>
          <cell r="K10">
            <v>1.364E-6</v>
          </cell>
          <cell r="L10">
            <v>1.384E-6</v>
          </cell>
        </row>
        <row r="11">
          <cell r="C11">
            <v>8</v>
          </cell>
          <cell r="D11"/>
          <cell r="E11"/>
          <cell r="F11">
            <v>2.0000000000000002E-5</v>
          </cell>
          <cell r="G11"/>
          <cell r="H11"/>
          <cell r="I11"/>
        </row>
      </sheetData>
      <sheetData sheetId="4"/>
      <sheetData sheetId="5">
        <row r="24">
          <cell r="D24" t="str">
            <v>LLOSD (1)</v>
          </cell>
          <cell r="E24" t="str">
            <v>LLOSD (2)</v>
          </cell>
          <cell r="F24" t="str">
            <v>LLOSD (3) (old)</v>
          </cell>
          <cell r="G24" t="str">
            <v>LLOSD (3) &amp; LLOSD-B (3)</v>
          </cell>
          <cell r="I24" t="str">
            <v>OSD (1)</v>
          </cell>
          <cell r="J24" t="str">
            <v>SLLOSD (1, 3)</v>
          </cell>
          <cell r="K24" t="str">
            <v>LLOSD-B(3)</v>
          </cell>
          <cell r="L24" t="str">
            <v xml:space="preserve">SLLOSD-B (3,2) </v>
          </cell>
          <cell r="N24" t="str">
            <v>AGE-OSD (1,1)</v>
          </cell>
          <cell r="O24" t="str">
            <v>PSGM-OSD (1,1)</v>
          </cell>
        </row>
        <row r="25">
          <cell r="C25">
            <v>1</v>
          </cell>
          <cell r="D25">
            <v>0.80645160000000005</v>
          </cell>
          <cell r="E25">
            <v>0.60975610000000002</v>
          </cell>
          <cell r="F25">
            <v>0.50700000000000001</v>
          </cell>
          <cell r="G25">
            <v>0.48480000000000001</v>
          </cell>
          <cell r="I25">
            <v>0.46039999999999998</v>
          </cell>
          <cell r="K25">
            <v>0.48480000000000001</v>
          </cell>
          <cell r="L25">
            <v>0.50339999999999996</v>
          </cell>
          <cell r="N25">
            <v>0.44059999999999999</v>
          </cell>
          <cell r="O25">
            <v>0.44140000000000001</v>
          </cell>
        </row>
        <row r="26">
          <cell r="C26">
            <v>2</v>
          </cell>
          <cell r="D26">
            <v>0.62893080000000001</v>
          </cell>
          <cell r="E26">
            <v>0.34362599999999999</v>
          </cell>
          <cell r="F26">
            <v>0.20200000000000001</v>
          </cell>
          <cell r="G26">
            <v>0.19400000000000001</v>
          </cell>
          <cell r="I26">
            <v>0.16789999999999999</v>
          </cell>
          <cell r="K26">
            <v>0.19400000000000001</v>
          </cell>
          <cell r="L26">
            <v>0.2054</v>
          </cell>
          <cell r="N26">
            <v>0.16500000000000001</v>
          </cell>
          <cell r="O26">
            <v>0.16539999999999999</v>
          </cell>
        </row>
        <row r="27">
          <cell r="C27">
            <v>3</v>
          </cell>
          <cell r="D27">
            <v>0.31446540000000001</v>
          </cell>
          <cell r="E27">
            <v>0.1127396</v>
          </cell>
          <cell r="F27">
            <v>4.0210000000000003E-2</v>
          </cell>
          <cell r="G27">
            <v>3.9100000000000003E-2</v>
          </cell>
          <cell r="I27">
            <v>3.04E-2</v>
          </cell>
          <cell r="K27">
            <v>3.9100000000000003E-2</v>
          </cell>
          <cell r="L27">
            <v>4.2700000000000002E-2</v>
          </cell>
          <cell r="N27">
            <v>3.2599999999999997E-2</v>
          </cell>
          <cell r="O27">
            <v>3.2899999999999999E-2</v>
          </cell>
        </row>
        <row r="28">
          <cell r="C28">
            <v>4</v>
          </cell>
          <cell r="D28">
            <v>8.8183419999999998E-2</v>
          </cell>
          <cell r="E28">
            <v>1.503647E-2</v>
          </cell>
          <cell r="F28">
            <v>3.5599999999999998E-3</v>
          </cell>
          <cell r="G28">
            <v>3.0370000000000002E-3</v>
          </cell>
          <cell r="I28">
            <v>3.0094190000000002E-3</v>
          </cell>
          <cell r="K28">
            <v>3.0370000000000002E-3</v>
          </cell>
          <cell r="L28">
            <v>3.1909999999999998E-3</v>
          </cell>
          <cell r="N28">
            <v>2.8410000000000002E-3</v>
          </cell>
          <cell r="O28">
            <v>2.9889999999999999E-3</v>
          </cell>
        </row>
        <row r="29">
          <cell r="C29">
            <v>5</v>
          </cell>
          <cell r="D29">
            <v>9.8804470000000005E-3</v>
          </cell>
          <cell r="E29">
            <v>6.6178030000000004E-4</v>
          </cell>
          <cell r="F29">
            <v>1.3999999999999999E-4</v>
          </cell>
          <cell r="G29">
            <v>1.065E-4</v>
          </cell>
          <cell r="I29">
            <v>1.31688E-4</v>
          </cell>
          <cell r="K29">
            <v>1.065E-4</v>
          </cell>
          <cell r="L29">
            <v>1.158E-4</v>
          </cell>
          <cell r="N29">
            <v>1.3980000000000001E-4</v>
          </cell>
          <cell r="O29">
            <v>1.585E-4</v>
          </cell>
        </row>
        <row r="30">
          <cell r="C30">
            <v>6</v>
          </cell>
          <cell r="D30">
            <v>4.923261E-4</v>
          </cell>
          <cell r="E30">
            <v>1.289895E-5</v>
          </cell>
          <cell r="F30">
            <v>2.3958349999999999E-6</v>
          </cell>
          <cell r="G30">
            <v>1.1000000000000001E-6</v>
          </cell>
          <cell r="I30">
            <v>1.3583500000000001E-6</v>
          </cell>
          <cell r="K30">
            <v>1.1000000000000001E-6</v>
          </cell>
          <cell r="L30">
            <v>1.72E-6</v>
          </cell>
          <cell r="N30">
            <v>1.5200000000000001E-6</v>
          </cell>
          <cell r="O30">
            <v>3.3400000000000002E-6</v>
          </cell>
        </row>
        <row r="31">
          <cell r="C31">
            <v>6.5</v>
          </cell>
          <cell r="E31">
            <v>1.04E-6</v>
          </cell>
          <cell r="F31"/>
          <cell r="I31"/>
        </row>
        <row r="32">
          <cell r="C32">
            <v>7</v>
          </cell>
          <cell r="D32">
            <v>9.3896400000000001E-6</v>
          </cell>
        </row>
        <row r="35">
          <cell r="D35" t="str">
            <v>BM</v>
          </cell>
        </row>
        <row r="36">
          <cell r="C36">
            <v>1</v>
          </cell>
          <cell r="D36">
            <v>0.83305580000000001</v>
          </cell>
        </row>
        <row r="37">
          <cell r="C37">
            <v>2</v>
          </cell>
          <cell r="D37">
            <v>0.61024699999999998</v>
          </cell>
        </row>
        <row r="38">
          <cell r="C38">
            <v>3</v>
          </cell>
          <cell r="D38">
            <v>0.3271211</v>
          </cell>
        </row>
        <row r="39">
          <cell r="C39">
            <v>4</v>
          </cell>
          <cell r="D39">
            <v>0.1080337</v>
          </cell>
        </row>
        <row r="40">
          <cell r="C40">
            <v>5</v>
          </cell>
          <cell r="D40">
            <v>2.0286640000000002E-2</v>
          </cell>
        </row>
        <row r="41">
          <cell r="C41">
            <v>6</v>
          </cell>
          <cell r="D41">
            <v>2.383296E-3</v>
          </cell>
        </row>
        <row r="42">
          <cell r="C42">
            <v>7</v>
          </cell>
          <cell r="D42">
            <v>1.134092E-4</v>
          </cell>
        </row>
        <row r="44">
          <cell r="D44" t="str">
            <v>ML</v>
          </cell>
        </row>
        <row r="45">
          <cell r="C45">
            <v>1</v>
          </cell>
          <cell r="D45">
            <v>0.37040000000000001</v>
          </cell>
        </row>
        <row r="46">
          <cell r="C46">
            <v>2</v>
          </cell>
          <cell r="D46">
            <v>0.1447</v>
          </cell>
        </row>
        <row r="47">
          <cell r="C47">
            <v>3</v>
          </cell>
          <cell r="D47">
            <v>2.5950000000000001E-2</v>
          </cell>
        </row>
        <row r="48">
          <cell r="C48">
            <v>4</v>
          </cell>
          <cell r="D48">
            <v>2.134E-3</v>
          </cell>
        </row>
        <row r="49">
          <cell r="C49">
            <v>5</v>
          </cell>
          <cell r="D49">
            <v>5.3369999999999999E-5</v>
          </cell>
        </row>
        <row r="50">
          <cell r="C50">
            <v>5.5</v>
          </cell>
          <cell r="D50">
            <v>6.2999999999999998E-6</v>
          </cell>
        </row>
        <row r="51">
          <cell r="C51">
            <v>6</v>
          </cell>
          <cell r="D51">
            <v>7.0220000000000003E-7</v>
          </cell>
        </row>
      </sheetData>
      <sheetData sheetId="6">
        <row r="3">
          <cell r="D3" t="str">
            <v>BM</v>
          </cell>
          <cell r="G3" t="str">
            <v>OSD (1)</v>
          </cell>
          <cell r="J3" t="str">
            <v>LLOSD (2)</v>
          </cell>
          <cell r="M3" t="str">
            <v>PLCC (6)</v>
          </cell>
          <cell r="P3" t="str">
            <v>PLCC (8)</v>
          </cell>
          <cell r="S3" t="str">
            <v>SLLOSD-B(1,2)</v>
          </cell>
        </row>
        <row r="4">
          <cell r="C4">
            <v>3</v>
          </cell>
          <cell r="D4">
            <v>0.89330359999999998</v>
          </cell>
          <cell r="F4">
            <v>3</v>
          </cell>
          <cell r="G4">
            <v>0.36</v>
          </cell>
          <cell r="I4">
            <v>3</v>
          </cell>
          <cell r="J4">
            <v>0.83799999999999997</v>
          </cell>
          <cell r="L4">
            <v>3</v>
          </cell>
          <cell r="M4">
            <v>0.62182159999999997</v>
          </cell>
          <cell r="O4">
            <v>3</v>
          </cell>
          <cell r="P4">
            <v>0.525474</v>
          </cell>
          <cell r="R4">
            <v>3</v>
          </cell>
          <cell r="S4">
            <v>0.71450000000000002</v>
          </cell>
        </row>
        <row r="5">
          <cell r="C5">
            <v>3.5</v>
          </cell>
          <cell r="D5">
            <v>0.73162709999999997</v>
          </cell>
          <cell r="F5">
            <v>3.5</v>
          </cell>
          <cell r="G5">
            <v>0.157</v>
          </cell>
          <cell r="I5">
            <v>3.5</v>
          </cell>
          <cell r="J5">
            <v>0.62</v>
          </cell>
          <cell r="L5">
            <v>3.5</v>
          </cell>
          <cell r="M5">
            <v>0.33687020000000001</v>
          </cell>
          <cell r="O5">
            <v>3.5</v>
          </cell>
          <cell r="P5">
            <v>0.2309129</v>
          </cell>
          <cell r="R5">
            <v>3.5</v>
          </cell>
          <cell r="S5">
            <v>0.4284</v>
          </cell>
        </row>
        <row r="6">
          <cell r="C6">
            <v>4</v>
          </cell>
          <cell r="D6">
            <v>0.48924210000000001</v>
          </cell>
          <cell r="F6">
            <v>4</v>
          </cell>
          <cell r="G6">
            <v>5.62E-2</v>
          </cell>
          <cell r="I6">
            <v>4</v>
          </cell>
          <cell r="J6">
            <v>0.32600000000000001</v>
          </cell>
          <cell r="L6">
            <v>4</v>
          </cell>
          <cell r="M6">
            <v>0.14823040000000001</v>
          </cell>
          <cell r="O6">
            <v>4</v>
          </cell>
          <cell r="P6">
            <v>6.4936629999999995E-2</v>
          </cell>
          <cell r="R6">
            <v>4</v>
          </cell>
          <cell r="S6">
            <v>0.1754</v>
          </cell>
        </row>
        <row r="7">
          <cell r="C7">
            <v>4.5</v>
          </cell>
          <cell r="D7">
            <v>0.2410072</v>
          </cell>
          <cell r="F7">
            <v>4.5</v>
          </cell>
          <cell r="G7">
            <v>9.3600000000000003E-3</v>
          </cell>
          <cell r="I7">
            <v>4.5</v>
          </cell>
          <cell r="J7">
            <v>0.105</v>
          </cell>
          <cell r="L7">
            <v>4.5</v>
          </cell>
          <cell r="M7">
            <v>2.8003469999999999E-2</v>
          </cell>
          <cell r="O7">
            <v>4.5</v>
          </cell>
          <cell r="P7">
            <v>1.2042842E-2</v>
          </cell>
          <cell r="R7">
            <v>4.5</v>
          </cell>
          <cell r="S7">
            <v>4.41E-2</v>
          </cell>
        </row>
        <row r="8">
          <cell r="C8">
            <v>5</v>
          </cell>
          <cell r="D8">
            <v>8.870256E-2</v>
          </cell>
          <cell r="F8">
            <v>5</v>
          </cell>
          <cell r="G8">
            <v>1.505E-3</v>
          </cell>
          <cell r="I8">
            <v>5</v>
          </cell>
          <cell r="J8">
            <v>2.7199999999999998E-2</v>
          </cell>
          <cell r="L8">
            <v>5</v>
          </cell>
          <cell r="M8">
            <v>3.2071449999999998E-3</v>
          </cell>
          <cell r="O8">
            <v>5</v>
          </cell>
          <cell r="P8">
            <v>9.4899999999999997E-4</v>
          </cell>
          <cell r="R8">
            <v>5</v>
          </cell>
          <cell r="S8">
            <v>6.1149999999999998E-3</v>
          </cell>
        </row>
        <row r="9">
          <cell r="C9">
            <v>5.5</v>
          </cell>
          <cell r="D9">
            <v>2.6247059999999999E-2</v>
          </cell>
          <cell r="F9">
            <v>5.5</v>
          </cell>
          <cell r="G9">
            <v>1.8699999999999999E-4</v>
          </cell>
          <cell r="I9">
            <v>5.5</v>
          </cell>
          <cell r="J9">
            <v>3.6800000000000001E-3</v>
          </cell>
          <cell r="L9">
            <v>5.5</v>
          </cell>
          <cell r="M9">
            <v>2.4806600000000002E-4</v>
          </cell>
          <cell r="O9">
            <v>5.5</v>
          </cell>
          <cell r="P9">
            <v>5.5449375999999999E-5</v>
          </cell>
          <cell r="R9">
            <v>5.5</v>
          </cell>
          <cell r="S9">
            <v>6.1729999999999999E-4</v>
          </cell>
        </row>
        <row r="10">
          <cell r="C10">
            <v>6</v>
          </cell>
          <cell r="D10">
            <v>4.0179109999999999E-3</v>
          </cell>
          <cell r="F10">
            <v>6</v>
          </cell>
          <cell r="G10">
            <v>2.1800000000000001E-5</v>
          </cell>
          <cell r="I10">
            <v>6</v>
          </cell>
          <cell r="J10">
            <v>2.8499999999999999E-4</v>
          </cell>
          <cell r="L10">
            <v>6</v>
          </cell>
          <cell r="M10">
            <v>1.4206679999999999E-5</v>
          </cell>
          <cell r="O10">
            <v>6</v>
          </cell>
          <cell r="P10">
            <v>3.5476199999999998E-6</v>
          </cell>
          <cell r="R10">
            <v>6</v>
          </cell>
          <cell r="S10">
            <v>3.116E-5</v>
          </cell>
        </row>
        <row r="11">
          <cell r="C11">
            <v>6.5</v>
          </cell>
          <cell r="D11">
            <v>6.1675619999999995E-4</v>
          </cell>
          <cell r="I11">
            <v>6.3</v>
          </cell>
          <cell r="J11">
            <v>5.9081030000000001E-5</v>
          </cell>
          <cell r="R11">
            <v>6.5</v>
          </cell>
          <cell r="S11">
            <v>1.3200000000000001E-6</v>
          </cell>
        </row>
        <row r="12">
          <cell r="C12">
            <v>6.9</v>
          </cell>
          <cell r="D12">
            <v>8.1542060000000004E-5</v>
          </cell>
          <cell r="R12">
            <v>7</v>
          </cell>
          <cell r="S12">
            <v>2E-8</v>
          </cell>
        </row>
        <row r="14">
          <cell r="D14" t="str">
            <v>HSD (1, 4)</v>
          </cell>
          <cell r="G14" t="str">
            <v>HSD (1, 6)</v>
          </cell>
          <cell r="J14" t="str">
            <v>HSD (1, 8)</v>
          </cell>
          <cell r="M14" t="str">
            <v>ML</v>
          </cell>
        </row>
        <row r="15">
          <cell r="C15">
            <v>3</v>
          </cell>
          <cell r="D15">
            <v>0.72826369999999996</v>
          </cell>
          <cell r="F15">
            <v>3</v>
          </cell>
          <cell r="G15">
            <v>0.61182159999999997</v>
          </cell>
          <cell r="I15">
            <v>3</v>
          </cell>
          <cell r="J15">
            <v>0.48547400000000002</v>
          </cell>
          <cell r="L15">
            <v>3</v>
          </cell>
          <cell r="M15"/>
        </row>
        <row r="16">
          <cell r="C16">
            <v>3.5</v>
          </cell>
          <cell r="D16">
            <v>0.42983100000000002</v>
          </cell>
          <cell r="F16">
            <v>3.5</v>
          </cell>
          <cell r="G16">
            <v>0.30687019999999998</v>
          </cell>
          <cell r="I16">
            <v>3.5</v>
          </cell>
          <cell r="J16">
            <v>0.21091289999999999</v>
          </cell>
          <cell r="L16">
            <v>3.5</v>
          </cell>
          <cell r="M16">
            <v>7.6100000000000001E-2</v>
          </cell>
        </row>
        <row r="17">
          <cell r="C17">
            <v>4</v>
          </cell>
          <cell r="D17">
            <v>0.2000575</v>
          </cell>
          <cell r="F17">
            <v>4</v>
          </cell>
          <cell r="G17">
            <v>0.1182304</v>
          </cell>
          <cell r="I17">
            <v>4</v>
          </cell>
          <cell r="J17">
            <v>6.1936629999999999E-2</v>
          </cell>
          <cell r="L17">
            <v>4</v>
          </cell>
          <cell r="M17">
            <v>7.0429999999999998E-3</v>
          </cell>
        </row>
        <row r="18">
          <cell r="C18">
            <v>4.5</v>
          </cell>
          <cell r="D18">
            <v>5.9134079999999999E-2</v>
          </cell>
          <cell r="F18">
            <v>4.5</v>
          </cell>
          <cell r="G18">
            <v>2.500347E-2</v>
          </cell>
          <cell r="I18">
            <v>4.5</v>
          </cell>
          <cell r="J18">
            <v>1.0042842E-2</v>
          </cell>
          <cell r="L18">
            <v>4.5</v>
          </cell>
          <cell r="M18">
            <v>6.6489999999999995E-4</v>
          </cell>
        </row>
        <row r="19">
          <cell r="C19">
            <v>5</v>
          </cell>
          <cell r="D19">
            <v>8.0659740000000001E-3</v>
          </cell>
          <cell r="F19">
            <v>5</v>
          </cell>
          <cell r="G19">
            <v>2.807145E-3</v>
          </cell>
          <cell r="I19">
            <v>5</v>
          </cell>
          <cell r="J19">
            <v>9.4899999999999997E-4</v>
          </cell>
          <cell r="L19">
            <v>5</v>
          </cell>
          <cell r="M19">
            <v>2.1310000000000001E-5</v>
          </cell>
        </row>
        <row r="20">
          <cell r="C20">
            <v>5.5</v>
          </cell>
          <cell r="D20">
            <v>8.345208E-4</v>
          </cell>
          <cell r="F20">
            <v>5.5</v>
          </cell>
          <cell r="G20">
            <v>2.08066E-4</v>
          </cell>
          <cell r="I20">
            <v>5.5</v>
          </cell>
          <cell r="J20">
            <v>5.5449375999999999E-5</v>
          </cell>
          <cell r="L20">
            <v>5.25</v>
          </cell>
          <cell r="M20">
            <v>3.1039999999999998E-6</v>
          </cell>
        </row>
        <row r="21">
          <cell r="C21">
            <v>6</v>
          </cell>
          <cell r="D21">
            <v>6.6816960000000005E-5</v>
          </cell>
          <cell r="F21">
            <v>6</v>
          </cell>
          <cell r="G21">
            <v>1.320668E-5</v>
          </cell>
          <cell r="I21">
            <v>6</v>
          </cell>
          <cell r="J21">
            <v>2.9476200000000001E-6</v>
          </cell>
          <cell r="L21"/>
          <cell r="M21"/>
        </row>
        <row r="22">
          <cell r="C22">
            <v>6.2</v>
          </cell>
          <cell r="D22">
            <v>2.620955E-5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y"/>
      <sheetName val="(7,4,3)"/>
      <sheetName val="(15,7,5)"/>
      <sheetName val="(31,26,3)"/>
      <sheetName val="(63,45)"/>
      <sheetName val="(63,45)ML_ET"/>
      <sheetName val="(128,64,22)"/>
      <sheetName val="(127,64)"/>
      <sheetName val="(127,99)"/>
      <sheetName val="(255,223)"/>
      <sheetName val="GE_skip_OSD"/>
      <sheetName val="count == form here -&gt;"/>
      <sheetName val="(31,21)ML_ET"/>
      <sheetName val="(63,45)ML_ET_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HSD(1,4)</v>
          </cell>
          <cell r="M1" t="str">
            <v>HSD(1,6)</v>
          </cell>
          <cell r="U1" t="str">
            <v>HSD(1,8)</v>
          </cell>
          <cell r="AC1" t="str">
            <v>HSD(1,10)</v>
          </cell>
        </row>
        <row r="3">
          <cell r="A3">
            <v>0</v>
          </cell>
          <cell r="F3">
            <v>51123.24</v>
          </cell>
          <cell r="I3">
            <v>0</v>
          </cell>
          <cell r="N3">
            <v>191100.78</v>
          </cell>
          <cell r="Q3">
            <v>0</v>
          </cell>
          <cell r="V3">
            <v>752108.02</v>
          </cell>
          <cell r="Y3">
            <v>0</v>
          </cell>
          <cell r="AD3">
            <v>3037969.38</v>
          </cell>
        </row>
        <row r="4">
          <cell r="A4">
            <v>0.5</v>
          </cell>
          <cell r="F4">
            <v>50900.91</v>
          </cell>
          <cell r="I4">
            <v>0.5</v>
          </cell>
          <cell r="N4">
            <v>191274</v>
          </cell>
          <cell r="Q4">
            <v>0.5</v>
          </cell>
          <cell r="V4">
            <v>750630.73</v>
          </cell>
          <cell r="Y4">
            <v>0.5</v>
          </cell>
          <cell r="AD4">
            <v>3003393.31</v>
          </cell>
        </row>
        <row r="5">
          <cell r="A5">
            <v>1</v>
          </cell>
          <cell r="F5">
            <v>49957.58</v>
          </cell>
          <cell r="I5">
            <v>1</v>
          </cell>
          <cell r="N5">
            <v>184757.44</v>
          </cell>
          <cell r="Q5">
            <v>1</v>
          </cell>
          <cell r="V5">
            <v>732229.66</v>
          </cell>
          <cell r="Y5">
            <v>1</v>
          </cell>
          <cell r="AD5">
            <v>2950690.9</v>
          </cell>
        </row>
        <row r="6">
          <cell r="A6">
            <v>1.5</v>
          </cell>
          <cell r="F6">
            <v>46902.58</v>
          </cell>
          <cell r="I6">
            <v>1.5</v>
          </cell>
          <cell r="N6">
            <v>170336.41</v>
          </cell>
          <cell r="Q6">
            <v>1.5</v>
          </cell>
          <cell r="V6">
            <v>690639.14</v>
          </cell>
          <cell r="Y6">
            <v>1.5</v>
          </cell>
          <cell r="AD6">
            <v>2820135.41</v>
          </cell>
        </row>
        <row r="7">
          <cell r="A7">
            <v>2</v>
          </cell>
          <cell r="F7">
            <v>43652.35</v>
          </cell>
          <cell r="I7">
            <v>2</v>
          </cell>
          <cell r="N7">
            <v>156526.29</v>
          </cell>
          <cell r="Q7">
            <v>2</v>
          </cell>
          <cell r="V7">
            <v>620603</v>
          </cell>
          <cell r="Y7">
            <v>2</v>
          </cell>
          <cell r="AD7">
            <v>2581299.86</v>
          </cell>
        </row>
        <row r="8">
          <cell r="A8">
            <v>2.5</v>
          </cell>
          <cell r="F8">
            <v>35649.99</v>
          </cell>
          <cell r="I8">
            <v>2.5</v>
          </cell>
          <cell r="N8">
            <v>124042.29</v>
          </cell>
          <cell r="Q8">
            <v>2.5</v>
          </cell>
          <cell r="V8">
            <v>512708.7</v>
          </cell>
          <cell r="Y8">
            <v>2.5</v>
          </cell>
          <cell r="AD8">
            <v>2068375.6</v>
          </cell>
        </row>
        <row r="9">
          <cell r="A9">
            <v>3</v>
          </cell>
          <cell r="F9">
            <v>25645.24</v>
          </cell>
          <cell r="I9">
            <v>3</v>
          </cell>
          <cell r="N9">
            <v>88323.4</v>
          </cell>
          <cell r="Q9">
            <v>3</v>
          </cell>
          <cell r="V9">
            <v>360950.66</v>
          </cell>
          <cell r="Y9">
            <v>3</v>
          </cell>
          <cell r="AD9">
            <v>1507583.94</v>
          </cell>
        </row>
        <row r="10">
          <cell r="A10">
            <v>3.5</v>
          </cell>
          <cell r="F10">
            <v>16270.56</v>
          </cell>
          <cell r="I10">
            <v>3.5</v>
          </cell>
          <cell r="N10">
            <v>51968.9</v>
          </cell>
          <cell r="Q10">
            <v>3.5</v>
          </cell>
          <cell r="V10">
            <v>210919.07</v>
          </cell>
          <cell r="Y10">
            <v>3.5</v>
          </cell>
          <cell r="AD10">
            <v>917076.18</v>
          </cell>
        </row>
        <row r="11">
          <cell r="A11">
            <v>4</v>
          </cell>
          <cell r="F11">
            <v>9298.32</v>
          </cell>
          <cell r="I11">
            <v>4</v>
          </cell>
          <cell r="N11">
            <v>25141.42</v>
          </cell>
          <cell r="Q11">
            <v>4</v>
          </cell>
          <cell r="V11">
            <v>99354.6</v>
          </cell>
          <cell r="Y11">
            <v>4</v>
          </cell>
          <cell r="AD11">
            <v>432117.17</v>
          </cell>
        </row>
        <row r="12">
          <cell r="A12">
            <v>4.5</v>
          </cell>
          <cell r="F12">
            <v>4560.79</v>
          </cell>
          <cell r="I12">
            <v>4.5</v>
          </cell>
          <cell r="N12">
            <v>9777.5499999999993</v>
          </cell>
          <cell r="Q12">
            <v>4.5</v>
          </cell>
          <cell r="V12">
            <v>33939.26</v>
          </cell>
          <cell r="Y12">
            <v>4.5</v>
          </cell>
          <cell r="AD12">
            <v>146054.19</v>
          </cell>
        </row>
        <row r="13">
          <cell r="A13">
            <v>5</v>
          </cell>
          <cell r="F13">
            <v>2368.98</v>
          </cell>
          <cell r="I13">
            <v>5</v>
          </cell>
          <cell r="N13">
            <v>3540.6</v>
          </cell>
          <cell r="Q13">
            <v>5</v>
          </cell>
          <cell r="V13">
            <v>9055.94</v>
          </cell>
          <cell r="Y13">
            <v>5</v>
          </cell>
          <cell r="AD13">
            <v>34637.33</v>
          </cell>
        </row>
        <row r="14">
          <cell r="A14">
            <v>5.5</v>
          </cell>
          <cell r="F14">
            <v>1508.41</v>
          </cell>
          <cell r="I14">
            <v>5.5</v>
          </cell>
          <cell r="N14">
            <v>1670.63</v>
          </cell>
          <cell r="Q14">
            <v>5.5</v>
          </cell>
          <cell r="V14">
            <v>2449.8200000000002</v>
          </cell>
        </row>
        <row r="15">
          <cell r="A15">
            <v>6</v>
          </cell>
          <cell r="F15">
            <v>1205.99</v>
          </cell>
          <cell r="I15">
            <v>6</v>
          </cell>
          <cell r="N15">
            <v>1219.75</v>
          </cell>
        </row>
        <row r="17">
          <cell r="E17" t="str">
            <v>HSD(2,10)</v>
          </cell>
          <cell r="M17" t="str">
            <v>HSD(1,12)</v>
          </cell>
          <cell r="U17" t="str">
            <v>HSD(1,14)</v>
          </cell>
          <cell r="AC17" t="str">
            <v>HSD(3,10)</v>
          </cell>
        </row>
        <row r="19">
          <cell r="A19">
            <v>0</v>
          </cell>
          <cell r="F19">
            <v>3265006.58</v>
          </cell>
          <cell r="I19">
            <v>0</v>
          </cell>
          <cell r="N19">
            <v>12209058.140000001</v>
          </cell>
          <cell r="Q19">
            <v>0</v>
          </cell>
          <cell r="V19">
            <v>49246590.07</v>
          </cell>
          <cell r="Y19">
            <v>0</v>
          </cell>
          <cell r="AD19">
            <v>15154580.640000001</v>
          </cell>
        </row>
        <row r="20">
          <cell r="A20">
            <v>0.5</v>
          </cell>
          <cell r="F20">
            <v>3240351.72</v>
          </cell>
          <cell r="I20">
            <v>0.5</v>
          </cell>
          <cell r="N20">
            <v>12118001.43</v>
          </cell>
          <cell r="Q20">
            <v>0.5</v>
          </cell>
          <cell r="V20">
            <v>48749519.630000003</v>
          </cell>
          <cell r="Y20">
            <v>0.5</v>
          </cell>
          <cell r="AD20">
            <v>15136888.24</v>
          </cell>
        </row>
        <row r="21">
          <cell r="A21">
            <v>1</v>
          </cell>
          <cell r="F21">
            <v>3143978.4</v>
          </cell>
          <cell r="I21">
            <v>1</v>
          </cell>
          <cell r="N21">
            <v>11882145.369999999</v>
          </cell>
          <cell r="Q21">
            <v>1</v>
          </cell>
          <cell r="V21">
            <v>47873769.600000001</v>
          </cell>
          <cell r="Y21">
            <v>1</v>
          </cell>
          <cell r="AD21">
            <v>15038759.51</v>
          </cell>
        </row>
        <row r="22">
          <cell r="A22">
            <v>1.5</v>
          </cell>
          <cell r="F22">
            <v>3029113.14</v>
          </cell>
          <cell r="I22">
            <v>1.5</v>
          </cell>
          <cell r="N22">
            <v>11447962.76</v>
          </cell>
          <cell r="Q22">
            <v>1.5</v>
          </cell>
          <cell r="V22">
            <v>46285164.859999999</v>
          </cell>
          <cell r="Y22">
            <v>1.5</v>
          </cell>
          <cell r="AD22">
            <v>14749847.57</v>
          </cell>
        </row>
        <row r="23">
          <cell r="A23">
            <v>2</v>
          </cell>
          <cell r="F23">
            <v>2768793.34</v>
          </cell>
          <cell r="I23">
            <v>2</v>
          </cell>
          <cell r="N23">
            <v>10584779.560000001</v>
          </cell>
          <cell r="Q23">
            <v>2</v>
          </cell>
          <cell r="V23">
            <v>43428187.520000003</v>
          </cell>
          <cell r="Y23">
            <v>2</v>
          </cell>
          <cell r="AD23">
            <v>14073942.49</v>
          </cell>
        </row>
        <row r="24">
          <cell r="A24">
            <v>2.5</v>
          </cell>
          <cell r="F24">
            <v>2268908.2599999998</v>
          </cell>
          <cell r="I24">
            <v>2.5</v>
          </cell>
          <cell r="N24">
            <v>8603877.4000000004</v>
          </cell>
          <cell r="Q24">
            <v>2.5</v>
          </cell>
          <cell r="V24">
            <v>36499209.539999999</v>
          </cell>
          <cell r="Y24">
            <v>2.5</v>
          </cell>
          <cell r="AD24">
            <v>12462090.279999999</v>
          </cell>
        </row>
        <row r="25">
          <cell r="A25">
            <v>3</v>
          </cell>
          <cell r="F25">
            <v>1710464.22</v>
          </cell>
          <cell r="I25">
            <v>3</v>
          </cell>
          <cell r="N25">
            <v>6504029.3499999996</v>
          </cell>
          <cell r="Q25">
            <v>3</v>
          </cell>
          <cell r="V25">
            <v>27694992.539999999</v>
          </cell>
          <cell r="Y25">
            <v>3</v>
          </cell>
          <cell r="AD25">
            <v>9942494.2899999991</v>
          </cell>
        </row>
        <row r="26">
          <cell r="A26">
            <v>3.5</v>
          </cell>
          <cell r="F26">
            <v>1050860.3400000001</v>
          </cell>
          <cell r="I26">
            <v>3.5</v>
          </cell>
          <cell r="N26">
            <v>3964060.95</v>
          </cell>
          <cell r="Q26">
            <v>3.5</v>
          </cell>
          <cell r="V26">
            <v>17212949.789999999</v>
          </cell>
          <cell r="Y26">
            <v>3.5</v>
          </cell>
          <cell r="AD26">
            <v>6688441.3399999999</v>
          </cell>
        </row>
        <row r="27">
          <cell r="A27">
            <v>4</v>
          </cell>
          <cell r="F27">
            <v>501565.75</v>
          </cell>
          <cell r="I27">
            <v>4</v>
          </cell>
          <cell r="N27">
            <v>1896388.03</v>
          </cell>
          <cell r="Q27">
            <v>4</v>
          </cell>
          <cell r="V27">
            <v>8328785.1699999999</v>
          </cell>
          <cell r="Y27">
            <v>4</v>
          </cell>
          <cell r="AD27">
            <v>3463848.78</v>
          </cell>
        </row>
        <row r="28">
          <cell r="A28">
            <v>4.5</v>
          </cell>
          <cell r="F28">
            <v>179338.49</v>
          </cell>
          <cell r="I28">
            <v>4.5</v>
          </cell>
          <cell r="N28">
            <v>655581.80000000005</v>
          </cell>
          <cell r="Q28">
            <v>4.5</v>
          </cell>
          <cell r="V28">
            <v>2931169.75</v>
          </cell>
          <cell r="Y28">
            <v>4.5</v>
          </cell>
          <cell r="AD28">
            <v>1306388.6200000001</v>
          </cell>
        </row>
        <row r="29">
          <cell r="A29">
            <v>5</v>
          </cell>
          <cell r="F29">
            <v>45104.89</v>
          </cell>
          <cell r="I29">
            <v>5</v>
          </cell>
          <cell r="N29">
            <v>152431.15</v>
          </cell>
          <cell r="Y29">
            <v>5</v>
          </cell>
          <cell r="AD29">
            <v>330883.88</v>
          </cell>
        </row>
        <row r="31">
          <cell r="A31" t="str">
            <v>OSD_dual(1)</v>
          </cell>
          <cell r="L31" t="str">
            <v>OSD_dual(2)</v>
          </cell>
          <cell r="AC31" t="str">
            <v>HSD(3,12)</v>
          </cell>
        </row>
        <row r="33">
          <cell r="A33">
            <v>1</v>
          </cell>
          <cell r="E33">
            <v>513900</v>
          </cell>
          <cell r="L33">
            <v>1</v>
          </cell>
          <cell r="P33">
            <v>770600</v>
          </cell>
          <cell r="Y33">
            <v>0</v>
          </cell>
          <cell r="AD33">
            <v>24363386.120000001</v>
          </cell>
        </row>
        <row r="34">
          <cell r="A34">
            <v>1.5</v>
          </cell>
          <cell r="E34">
            <v>513800</v>
          </cell>
          <cell r="L34">
            <v>1.5</v>
          </cell>
          <cell r="P34">
            <v>767600</v>
          </cell>
          <cell r="Y34">
            <v>0.5</v>
          </cell>
          <cell r="AD34">
            <v>24268574.719999999</v>
          </cell>
        </row>
        <row r="35">
          <cell r="A35">
            <v>2</v>
          </cell>
          <cell r="E35">
            <v>513700</v>
          </cell>
          <cell r="L35">
            <v>2</v>
          </cell>
          <cell r="P35">
            <v>757200</v>
          </cell>
          <cell r="Y35">
            <v>1</v>
          </cell>
          <cell r="AD35">
            <v>23937032.079999998</v>
          </cell>
        </row>
        <row r="36">
          <cell r="A36">
            <v>2.5</v>
          </cell>
          <cell r="E36">
            <v>513300</v>
          </cell>
          <cell r="L36">
            <v>2.5</v>
          </cell>
          <cell r="P36">
            <v>732900</v>
          </cell>
          <cell r="Y36">
            <v>1.5</v>
          </cell>
          <cell r="AD36">
            <v>23429530.620000001</v>
          </cell>
        </row>
        <row r="37">
          <cell r="A37">
            <v>3</v>
          </cell>
          <cell r="E37">
            <v>512700</v>
          </cell>
          <cell r="L37">
            <v>3</v>
          </cell>
          <cell r="P37">
            <v>690500</v>
          </cell>
          <cell r="Y37">
            <v>2</v>
          </cell>
          <cell r="AD37">
            <v>21755601.789999999</v>
          </cell>
        </row>
        <row r="38">
          <cell r="A38">
            <v>3.5</v>
          </cell>
          <cell r="E38">
            <v>511800</v>
          </cell>
          <cell r="L38">
            <v>3.5</v>
          </cell>
          <cell r="P38">
            <v>631200</v>
          </cell>
          <cell r="Y38">
            <v>2.5</v>
          </cell>
          <cell r="AD38">
            <v>19366967.640000001</v>
          </cell>
        </row>
        <row r="39">
          <cell r="A39">
            <v>4</v>
          </cell>
          <cell r="E39">
            <v>510800</v>
          </cell>
          <cell r="L39">
            <v>4</v>
          </cell>
          <cell r="P39">
            <v>572700</v>
          </cell>
          <cell r="Y39">
            <v>3</v>
          </cell>
          <cell r="AD39">
            <v>14966921.380000001</v>
          </cell>
        </row>
        <row r="40">
          <cell r="A40">
            <v>4.5</v>
          </cell>
          <cell r="E40">
            <v>510200</v>
          </cell>
          <cell r="L40">
            <v>4.5</v>
          </cell>
          <cell r="P40">
            <v>533100</v>
          </cell>
          <cell r="Y40">
            <v>3.5</v>
          </cell>
          <cell r="AD40">
            <v>9658550.6600000001</v>
          </cell>
        </row>
        <row r="41">
          <cell r="A41">
            <v>5</v>
          </cell>
          <cell r="E41">
            <v>509900</v>
          </cell>
          <cell r="L41">
            <v>5</v>
          </cell>
          <cell r="P41">
            <v>515500</v>
          </cell>
          <cell r="Y41">
            <v>4</v>
          </cell>
          <cell r="AD41">
            <v>4918303.09</v>
          </cell>
        </row>
        <row r="42">
          <cell r="A42">
            <v>5.5</v>
          </cell>
          <cell r="E42">
            <v>509800</v>
          </cell>
          <cell r="Y42">
            <v>4.5</v>
          </cell>
          <cell r="AD42">
            <v>1812690.53</v>
          </cell>
        </row>
        <row r="43">
          <cell r="A43">
            <v>6</v>
          </cell>
          <cell r="E43">
            <v>509800</v>
          </cell>
          <cell r="Y43">
            <v>5</v>
          </cell>
          <cell r="AD43">
            <v>448841.15</v>
          </cell>
        </row>
        <row r="45">
          <cell r="A45" t="str">
            <v>OSD_dual(3)</v>
          </cell>
        </row>
        <row r="47">
          <cell r="A47">
            <v>1</v>
          </cell>
          <cell r="E47">
            <v>8728100</v>
          </cell>
        </row>
        <row r="48">
          <cell r="A48">
            <v>1.5</v>
          </cell>
          <cell r="E48">
            <v>8634100</v>
          </cell>
        </row>
        <row r="49">
          <cell r="A49">
            <v>2</v>
          </cell>
          <cell r="E49">
            <v>8284100</v>
          </cell>
        </row>
        <row r="50">
          <cell r="A50">
            <v>2.5</v>
          </cell>
          <cell r="E50">
            <v>7557100</v>
          </cell>
        </row>
        <row r="51">
          <cell r="A51">
            <v>3</v>
          </cell>
          <cell r="E51">
            <v>6202100</v>
          </cell>
        </row>
        <row r="52">
          <cell r="A52">
            <v>3.5</v>
          </cell>
          <cell r="E52">
            <v>4335100</v>
          </cell>
        </row>
        <row r="54">
          <cell r="A54" t="str">
            <v>Adaptive_GE_dual(2,1)</v>
          </cell>
        </row>
        <row r="56">
          <cell r="A56">
            <v>1</v>
          </cell>
          <cell r="E56">
            <v>770700</v>
          </cell>
        </row>
        <row r="57">
          <cell r="A57">
            <v>1.5</v>
          </cell>
          <cell r="E57">
            <v>767600</v>
          </cell>
        </row>
        <row r="58">
          <cell r="A58">
            <v>2</v>
          </cell>
          <cell r="E58">
            <v>757300</v>
          </cell>
        </row>
        <row r="59">
          <cell r="A59">
            <v>2.5</v>
          </cell>
          <cell r="E59">
            <v>732900</v>
          </cell>
        </row>
        <row r="60">
          <cell r="A60">
            <v>3</v>
          </cell>
          <cell r="E60">
            <v>690600</v>
          </cell>
        </row>
        <row r="61">
          <cell r="A61">
            <v>3.5</v>
          </cell>
          <cell r="E61">
            <v>631300</v>
          </cell>
        </row>
        <row r="62">
          <cell r="A62">
            <v>4</v>
          </cell>
          <cell r="E62">
            <v>572800</v>
          </cell>
        </row>
        <row r="63">
          <cell r="A63">
            <v>4.5</v>
          </cell>
          <cell r="E63">
            <v>533200</v>
          </cell>
        </row>
        <row r="64">
          <cell r="A64">
            <v>5</v>
          </cell>
          <cell r="E64">
            <v>515600</v>
          </cell>
        </row>
        <row r="66">
          <cell r="A66" t="str">
            <v>Pc_SGM_OSD_daul(2,1)</v>
          </cell>
        </row>
        <row r="68">
          <cell r="A68">
            <v>1</v>
          </cell>
          <cell r="E68">
            <v>787700</v>
          </cell>
        </row>
        <row r="69">
          <cell r="A69">
            <v>1.5</v>
          </cell>
          <cell r="E69">
            <v>781200</v>
          </cell>
        </row>
        <row r="70">
          <cell r="A70">
            <v>2</v>
          </cell>
          <cell r="E70">
            <v>765800</v>
          </cell>
        </row>
        <row r="71">
          <cell r="A71">
            <v>2.5</v>
          </cell>
          <cell r="E71">
            <v>725900</v>
          </cell>
        </row>
        <row r="72">
          <cell r="A72">
            <v>3</v>
          </cell>
          <cell r="E72">
            <v>657400</v>
          </cell>
        </row>
        <row r="73">
          <cell r="A73">
            <v>3.5</v>
          </cell>
          <cell r="E73">
            <v>559500</v>
          </cell>
        </row>
        <row r="74">
          <cell r="A74">
            <v>4</v>
          </cell>
          <cell r="E74">
            <v>441900</v>
          </cell>
        </row>
        <row r="75">
          <cell r="A75">
            <v>4.5</v>
          </cell>
          <cell r="E75">
            <v>327000</v>
          </cell>
        </row>
        <row r="76">
          <cell r="A76">
            <v>5</v>
          </cell>
          <cell r="E76">
            <v>226100</v>
          </cell>
        </row>
      </sheetData>
      <sheetData sheetId="8">
        <row r="1">
          <cell r="A1" t="str">
            <v>OSD_dual(1)</v>
          </cell>
          <cell r="K1" t="str">
            <v>Adaptive_GE_OSD_dual(1,1)</v>
          </cell>
        </row>
        <row r="3">
          <cell r="A3">
            <v>1</v>
          </cell>
          <cell r="E3">
            <v>126600</v>
          </cell>
          <cell r="K3">
            <v>1</v>
          </cell>
          <cell r="O3">
            <v>126600</v>
          </cell>
        </row>
        <row r="4">
          <cell r="A4">
            <v>2</v>
          </cell>
          <cell r="E4">
            <v>126500</v>
          </cell>
          <cell r="K4">
            <v>2</v>
          </cell>
          <cell r="O4">
            <v>126500</v>
          </cell>
        </row>
        <row r="5">
          <cell r="A5">
            <v>3</v>
          </cell>
          <cell r="E5">
            <v>125800</v>
          </cell>
          <cell r="K5">
            <v>3</v>
          </cell>
          <cell r="O5">
            <v>125800</v>
          </cell>
        </row>
        <row r="6">
          <cell r="A6">
            <v>4</v>
          </cell>
          <cell r="E6">
            <v>124600</v>
          </cell>
          <cell r="K6">
            <v>4</v>
          </cell>
          <cell r="O6">
            <v>124600</v>
          </cell>
        </row>
        <row r="7">
          <cell r="A7">
            <v>5</v>
          </cell>
          <cell r="E7">
            <v>123800</v>
          </cell>
          <cell r="K7">
            <v>5</v>
          </cell>
          <cell r="O7">
            <v>121800</v>
          </cell>
        </row>
        <row r="8">
          <cell r="A8">
            <v>6</v>
          </cell>
          <cell r="E8">
            <v>123700</v>
          </cell>
          <cell r="K8">
            <v>6</v>
          </cell>
          <cell r="O8">
            <v>91190</v>
          </cell>
        </row>
        <row r="10">
          <cell r="A10" t="str">
            <v>OSD_dual(2)</v>
          </cell>
          <cell r="K10" t="str">
            <v>Pc_SGM_OSD_dual_(1,1)</v>
          </cell>
        </row>
        <row r="12">
          <cell r="A12">
            <v>1</v>
          </cell>
          <cell r="E12">
            <v>406700</v>
          </cell>
          <cell r="K12">
            <v>1</v>
          </cell>
          <cell r="O12">
            <v>138300</v>
          </cell>
        </row>
        <row r="13">
          <cell r="A13">
            <v>2</v>
          </cell>
          <cell r="E13">
            <v>394900</v>
          </cell>
          <cell r="K13">
            <v>2</v>
          </cell>
          <cell r="O13">
            <v>134600</v>
          </cell>
        </row>
        <row r="14">
          <cell r="A14">
            <v>3</v>
          </cell>
          <cell r="E14">
            <v>332100</v>
          </cell>
          <cell r="K14">
            <v>3</v>
          </cell>
          <cell r="O14">
            <v>116300</v>
          </cell>
        </row>
        <row r="15">
          <cell r="A15">
            <v>4</v>
          </cell>
          <cell r="E15">
            <v>211000</v>
          </cell>
          <cell r="K15">
            <v>4</v>
          </cell>
          <cell r="O15">
            <v>74980</v>
          </cell>
        </row>
        <row r="16">
          <cell r="A16">
            <v>5</v>
          </cell>
          <cell r="E16">
            <v>136200</v>
          </cell>
          <cell r="K16">
            <v>5</v>
          </cell>
          <cell r="O16">
            <v>31450</v>
          </cell>
        </row>
        <row r="17">
          <cell r="A17">
            <v>6</v>
          </cell>
          <cell r="E17">
            <v>124100</v>
          </cell>
          <cell r="K17">
            <v>6</v>
          </cell>
          <cell r="O17">
            <v>8982</v>
          </cell>
        </row>
        <row r="19">
          <cell r="A19" t="str">
            <v>HSD(1,4)</v>
          </cell>
          <cell r="I19" t="str">
            <v>HSD(1,8)</v>
          </cell>
          <cell r="Q19" t="str">
            <v>HSD(2,8)</v>
          </cell>
        </row>
        <row r="21">
          <cell r="A21">
            <v>1</v>
          </cell>
          <cell r="F21">
            <v>22667.98</v>
          </cell>
          <cell r="I21">
            <v>1</v>
          </cell>
          <cell r="N21">
            <v>336037.15</v>
          </cell>
          <cell r="Q21">
            <v>1</v>
          </cell>
          <cell r="V21">
            <v>446152.62</v>
          </cell>
        </row>
        <row r="22">
          <cell r="A22">
            <v>1.5</v>
          </cell>
          <cell r="F22">
            <v>22017.98</v>
          </cell>
          <cell r="I22">
            <v>1.5</v>
          </cell>
          <cell r="N22">
            <v>326267.37</v>
          </cell>
          <cell r="Q22">
            <v>1.5</v>
          </cell>
          <cell r="V22">
            <v>437510.12</v>
          </cell>
        </row>
        <row r="23">
          <cell r="A23">
            <v>2</v>
          </cell>
          <cell r="F23">
            <v>20756.04</v>
          </cell>
          <cell r="I23">
            <v>2</v>
          </cell>
          <cell r="N23">
            <v>312097.09000000003</v>
          </cell>
          <cell r="Q23">
            <v>2</v>
          </cell>
          <cell r="V23">
            <v>413386.11</v>
          </cell>
        </row>
        <row r="24">
          <cell r="A24">
            <v>2.5</v>
          </cell>
          <cell r="F24">
            <v>18441.490000000002</v>
          </cell>
          <cell r="I24">
            <v>2.5</v>
          </cell>
          <cell r="N24">
            <v>275715.65000000002</v>
          </cell>
          <cell r="Q24">
            <v>2.5</v>
          </cell>
          <cell r="V24">
            <v>372807.71</v>
          </cell>
        </row>
        <row r="25">
          <cell r="A25">
            <v>3</v>
          </cell>
          <cell r="F25">
            <v>14245.83</v>
          </cell>
          <cell r="I25">
            <v>3</v>
          </cell>
          <cell r="N25">
            <v>220312.36</v>
          </cell>
          <cell r="Q25">
            <v>3</v>
          </cell>
          <cell r="V25">
            <v>304660.15000000002</v>
          </cell>
        </row>
        <row r="26">
          <cell r="A26">
            <v>3.5</v>
          </cell>
          <cell r="F26">
            <v>9849.11</v>
          </cell>
          <cell r="I26">
            <v>3.5</v>
          </cell>
          <cell r="N26">
            <v>154587.84</v>
          </cell>
          <cell r="Q26">
            <v>3.5</v>
          </cell>
          <cell r="V26">
            <v>213159.15</v>
          </cell>
        </row>
        <row r="27">
          <cell r="A27">
            <v>4</v>
          </cell>
          <cell r="F27">
            <v>5418.95</v>
          </cell>
          <cell r="I27">
            <v>4</v>
          </cell>
          <cell r="N27">
            <v>86344.13</v>
          </cell>
          <cell r="Q27">
            <v>4</v>
          </cell>
          <cell r="V27">
            <v>120758.73</v>
          </cell>
        </row>
        <row r="28">
          <cell r="A28">
            <v>4.5</v>
          </cell>
          <cell r="F28">
            <v>2538.6</v>
          </cell>
          <cell r="I28">
            <v>4.5</v>
          </cell>
          <cell r="N28">
            <v>36784.71</v>
          </cell>
          <cell r="Q28">
            <v>4.5</v>
          </cell>
          <cell r="V28">
            <v>52631.17</v>
          </cell>
        </row>
        <row r="29">
          <cell r="A29">
            <v>5</v>
          </cell>
          <cell r="F29">
            <v>1133.8399999999999</v>
          </cell>
          <cell r="I29">
            <v>5</v>
          </cell>
          <cell r="N29">
            <v>11858.21</v>
          </cell>
          <cell r="Q29">
            <v>5</v>
          </cell>
          <cell r="V29">
            <v>16806.669999999998</v>
          </cell>
        </row>
        <row r="30">
          <cell r="A30">
            <v>5.5</v>
          </cell>
          <cell r="F30">
            <v>619.76</v>
          </cell>
          <cell r="I30">
            <v>5.5</v>
          </cell>
          <cell r="N30">
            <v>2942.16</v>
          </cell>
          <cell r="Q30">
            <v>5.5</v>
          </cell>
          <cell r="V30">
            <v>4050.01</v>
          </cell>
        </row>
        <row r="31">
          <cell r="A31">
            <v>6</v>
          </cell>
          <cell r="F31">
            <v>498.57</v>
          </cell>
        </row>
        <row r="33">
          <cell r="A33" t="str">
            <v>HSD(1,6)</v>
          </cell>
        </row>
        <row r="35">
          <cell r="A35">
            <v>1</v>
          </cell>
          <cell r="F35">
            <v>85144.1</v>
          </cell>
        </row>
        <row r="36">
          <cell r="A36">
            <v>1.5</v>
          </cell>
          <cell r="F36">
            <v>83477.149999999994</v>
          </cell>
        </row>
        <row r="37">
          <cell r="A37">
            <v>2</v>
          </cell>
          <cell r="F37">
            <v>78596.570000000007</v>
          </cell>
        </row>
        <row r="38">
          <cell r="A38">
            <v>2.5</v>
          </cell>
          <cell r="F38">
            <v>68202.009999999995</v>
          </cell>
        </row>
        <row r="39">
          <cell r="A39">
            <v>3</v>
          </cell>
          <cell r="F39">
            <v>52047.62</v>
          </cell>
        </row>
        <row r="40">
          <cell r="A40">
            <v>3.5</v>
          </cell>
          <cell r="F40">
            <v>36829.519999999997</v>
          </cell>
        </row>
        <row r="41">
          <cell r="A41">
            <v>4</v>
          </cell>
          <cell r="F41">
            <v>20342.13</v>
          </cell>
        </row>
        <row r="42">
          <cell r="A42">
            <v>4.5</v>
          </cell>
          <cell r="F42">
            <v>8855.83</v>
          </cell>
        </row>
        <row r="43">
          <cell r="A43">
            <v>5</v>
          </cell>
          <cell r="F43">
            <v>3061.09</v>
          </cell>
        </row>
        <row r="44">
          <cell r="A44">
            <v>5.5</v>
          </cell>
          <cell r="F44">
            <v>1035.6099999999999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2F96-DE67-424B-BE5B-4BDF1946C818}">
  <dimension ref="A1:J9"/>
  <sheetViews>
    <sheetView workbookViewId="0">
      <selection activeCell="G39" sqref="G39"/>
    </sheetView>
  </sheetViews>
  <sheetFormatPr defaultRowHeight="13.9" x14ac:dyDescent="0.4"/>
  <cols>
    <col min="1" max="8" width="11.73046875" customWidth="1"/>
    <col min="9" max="9" width="22.3984375" customWidth="1"/>
    <col min="10" max="11" width="11.73046875" customWidth="1"/>
  </cols>
  <sheetData>
    <row r="1" spans="1:10" x14ac:dyDescent="0.4">
      <c r="A1" s="11" t="s">
        <v>13</v>
      </c>
      <c r="B1" s="11" t="s">
        <v>14</v>
      </c>
      <c r="C1" s="11" t="s">
        <v>15</v>
      </c>
      <c r="D1" s="11" t="s">
        <v>25</v>
      </c>
      <c r="E1" s="11" t="s">
        <v>18</v>
      </c>
      <c r="F1" s="94" t="s">
        <v>26</v>
      </c>
      <c r="G1" s="11" t="s">
        <v>27</v>
      </c>
      <c r="I1" s="1" t="s">
        <v>28</v>
      </c>
      <c r="J1" s="13" t="s">
        <v>29</v>
      </c>
    </row>
    <row r="2" spans="1:10" x14ac:dyDescent="0.4">
      <c r="A2" s="12">
        <v>2</v>
      </c>
      <c r="B2" s="14">
        <v>0.21</v>
      </c>
      <c r="C2" s="14">
        <v>0.122</v>
      </c>
      <c r="D2" s="14">
        <v>0.4</v>
      </c>
      <c r="E2" s="14">
        <v>0.14199999999999999</v>
      </c>
      <c r="F2" s="14">
        <v>0.13200000000000001</v>
      </c>
      <c r="G2" s="14">
        <v>0.112</v>
      </c>
      <c r="I2" s="16">
        <v>0.1195</v>
      </c>
      <c r="J2" s="15">
        <v>0.1216</v>
      </c>
    </row>
    <row r="3" spans="1:10" x14ac:dyDescent="0.4">
      <c r="A3" s="12">
        <v>3</v>
      </c>
      <c r="B3" s="14">
        <v>0.107</v>
      </c>
      <c r="C3" s="14">
        <v>3.397E-2</v>
      </c>
      <c r="D3" s="14">
        <v>0.2</v>
      </c>
      <c r="E3" s="14">
        <v>3.5970000000000002E-2</v>
      </c>
      <c r="F3" s="14">
        <v>3.5069999999999997E-2</v>
      </c>
      <c r="G3" s="14">
        <v>3.1969999999999998E-2</v>
      </c>
      <c r="I3" s="16">
        <v>3.39E-2</v>
      </c>
      <c r="J3" s="15">
        <v>3.4200000000000001E-2</v>
      </c>
    </row>
    <row r="4" spans="1:10" x14ac:dyDescent="0.4">
      <c r="A4" s="12">
        <v>4</v>
      </c>
      <c r="B4" s="14">
        <v>2.1000000000000001E-2</v>
      </c>
      <c r="C4" s="14">
        <v>5.8459999999999996E-3</v>
      </c>
      <c r="D4" s="14">
        <v>0.08</v>
      </c>
      <c r="E4" s="14">
        <v>5.9459999999999999E-3</v>
      </c>
      <c r="F4" s="14">
        <v>6.1460000000000004E-3</v>
      </c>
      <c r="G4" s="14">
        <v>5.7460000000000002E-3</v>
      </c>
      <c r="I4" s="16">
        <v>5.6309999999999997E-3</v>
      </c>
      <c r="J4" s="15">
        <v>5.7629999999999999E-3</v>
      </c>
    </row>
    <row r="5" spans="1:10" x14ac:dyDescent="0.4">
      <c r="A5" s="12">
        <v>5</v>
      </c>
      <c r="B5" s="14">
        <v>2.8999999999999998E-3</v>
      </c>
      <c r="C5" s="14">
        <v>4.9969999999999995E-4</v>
      </c>
      <c r="D5" s="14">
        <v>0.02</v>
      </c>
      <c r="E5" s="14">
        <v>5.197E-4</v>
      </c>
      <c r="F5" s="14">
        <v>5.3970000000000005E-4</v>
      </c>
      <c r="G5" s="14">
        <v>4.797E-4</v>
      </c>
      <c r="I5" s="29">
        <v>5.4640000000000005E-4</v>
      </c>
      <c r="J5" s="30">
        <v>5.6700000000000001E-4</v>
      </c>
    </row>
    <row r="6" spans="1:10" x14ac:dyDescent="0.4">
      <c r="A6" s="12">
        <v>6</v>
      </c>
      <c r="B6" s="14">
        <v>1.7000000000000001E-4</v>
      </c>
      <c r="C6" s="14">
        <v>2.864E-5</v>
      </c>
      <c r="D6" s="14">
        <v>3.7000000000000002E-3</v>
      </c>
      <c r="E6" s="14">
        <v>2.9640000000000001E-5</v>
      </c>
      <c r="F6" s="14">
        <v>3.1640000000000002E-5</v>
      </c>
      <c r="G6" s="14">
        <v>2.6639999999999999E-5</v>
      </c>
      <c r="I6" s="16">
        <v>2.527E-5</v>
      </c>
      <c r="J6" s="15">
        <v>2.5550000000000001E-5</v>
      </c>
    </row>
    <row r="7" spans="1:10" ht="14.25" thickBot="1" x14ac:dyDescent="0.45">
      <c r="A7" s="12">
        <v>7</v>
      </c>
      <c r="B7" s="14">
        <v>5.6999999999999996E-6</v>
      </c>
      <c r="C7" s="14">
        <v>1.2640000000000001E-6</v>
      </c>
      <c r="D7" s="14">
        <v>3.8999999999999999E-4</v>
      </c>
      <c r="E7" s="14">
        <v>1.2640000000000001E-6</v>
      </c>
      <c r="F7" s="14">
        <v>1.364E-6</v>
      </c>
      <c r="G7" s="14">
        <v>1.0640000000000001E-6</v>
      </c>
      <c r="I7" s="31">
        <v>1.364E-6</v>
      </c>
      <c r="J7" s="32">
        <v>1.384E-6</v>
      </c>
    </row>
    <row r="8" spans="1:10" x14ac:dyDescent="0.4">
      <c r="A8" s="95">
        <v>8</v>
      </c>
      <c r="D8" s="14">
        <v>2.0000000000000002E-5</v>
      </c>
    </row>
    <row r="9" spans="1:10" x14ac:dyDescent="0.4">
      <c r="D9" s="14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topLeftCell="A86" zoomScale="110" zoomScaleNormal="110" workbookViewId="0">
      <selection activeCell="I51" sqref="I51"/>
    </sheetView>
  </sheetViews>
  <sheetFormatPr defaultColWidth="9" defaultRowHeight="13.9" x14ac:dyDescent="0.4"/>
  <cols>
    <col min="1" max="17" width="17.46484375" style="12" customWidth="1"/>
    <col min="18" max="16384" width="9" style="12"/>
  </cols>
  <sheetData>
    <row r="1" spans="1:13" ht="14.25" thickBot="1" x14ac:dyDescent="0.45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2" t="s">
        <v>66</v>
      </c>
      <c r="I1" s="222"/>
      <c r="J1" s="226"/>
      <c r="K1" s="226"/>
      <c r="L1" s="226"/>
      <c r="M1" s="223"/>
    </row>
    <row r="2" spans="1:13" x14ac:dyDescent="0.4">
      <c r="A2" s="224" t="s">
        <v>6</v>
      </c>
      <c r="B2" s="51">
        <v>4</v>
      </c>
      <c r="C2" s="52">
        <v>27800</v>
      </c>
      <c r="D2" s="42"/>
      <c r="E2" s="42">
        <v>81</v>
      </c>
      <c r="F2" s="53">
        <v>658</v>
      </c>
      <c r="G2" s="40">
        <v>8.76</v>
      </c>
      <c r="H2" s="14"/>
      <c r="I2" s="227"/>
      <c r="J2" s="228"/>
      <c r="K2" s="228"/>
      <c r="L2" s="228"/>
      <c r="M2" s="229"/>
    </row>
    <row r="3" spans="1:13" x14ac:dyDescent="0.4">
      <c r="A3" s="220"/>
      <c r="B3" s="17">
        <v>5</v>
      </c>
      <c r="C3" s="54">
        <v>26000</v>
      </c>
      <c r="D3" s="43"/>
      <c r="E3" s="43">
        <v>19</v>
      </c>
      <c r="F3" s="55">
        <v>534</v>
      </c>
      <c r="G3" s="40">
        <v>2.29</v>
      </c>
      <c r="H3" s="14"/>
      <c r="I3" s="227"/>
      <c r="J3" s="228"/>
      <c r="K3" s="228"/>
      <c r="L3" s="228"/>
      <c r="M3" s="229"/>
    </row>
    <row r="4" spans="1:13" ht="14.25" thickBot="1" x14ac:dyDescent="0.45">
      <c r="A4" s="221"/>
      <c r="B4" s="56">
        <v>6</v>
      </c>
      <c r="C4" s="57">
        <v>25600</v>
      </c>
      <c r="D4" s="58"/>
      <c r="E4" s="44">
        <v>8</v>
      </c>
      <c r="F4" s="59">
        <v>506</v>
      </c>
      <c r="G4" s="40">
        <v>1.07</v>
      </c>
      <c r="H4" s="14"/>
      <c r="I4" s="227"/>
      <c r="J4" s="228"/>
      <c r="K4" s="228"/>
      <c r="L4" s="228"/>
      <c r="M4" s="229"/>
    </row>
    <row r="5" spans="1:13" x14ac:dyDescent="0.4">
      <c r="A5" s="224" t="s">
        <v>7</v>
      </c>
      <c r="B5" s="51">
        <v>4</v>
      </c>
      <c r="C5" s="42"/>
      <c r="D5" s="52">
        <v>18100</v>
      </c>
      <c r="E5" s="42">
        <v>15</v>
      </c>
      <c r="F5" s="53">
        <v>1990</v>
      </c>
      <c r="G5" s="41"/>
      <c r="H5" s="14"/>
      <c r="I5" s="227"/>
      <c r="J5" s="228"/>
      <c r="K5" s="228"/>
      <c r="L5" s="228"/>
      <c r="M5" s="229"/>
    </row>
    <row r="6" spans="1:13" x14ac:dyDescent="0.4">
      <c r="A6" s="220"/>
      <c r="B6" s="17">
        <v>5</v>
      </c>
      <c r="C6" s="43"/>
      <c r="D6" s="54">
        <v>5210</v>
      </c>
      <c r="E6" s="43">
        <v>8</v>
      </c>
      <c r="F6" s="55">
        <v>436</v>
      </c>
      <c r="G6" s="41"/>
      <c r="H6" s="14"/>
      <c r="I6" s="227"/>
      <c r="J6" s="228"/>
      <c r="K6" s="228"/>
      <c r="L6" s="228"/>
      <c r="M6" s="229"/>
    </row>
    <row r="7" spans="1:13" ht="14.25" thickBot="1" x14ac:dyDescent="0.45">
      <c r="A7" s="221"/>
      <c r="B7" s="56">
        <v>6</v>
      </c>
      <c r="C7" s="44"/>
      <c r="D7" s="57">
        <v>2580</v>
      </c>
      <c r="E7" s="44">
        <v>7</v>
      </c>
      <c r="F7" s="59">
        <v>132</v>
      </c>
      <c r="G7" s="41"/>
      <c r="H7" s="14"/>
      <c r="I7" s="227"/>
      <c r="J7" s="228"/>
      <c r="K7" s="228"/>
      <c r="L7" s="228"/>
      <c r="M7" s="229"/>
    </row>
    <row r="8" spans="1:13" x14ac:dyDescent="0.4">
      <c r="A8" s="224" t="s">
        <v>8</v>
      </c>
      <c r="B8" s="51">
        <v>4</v>
      </c>
      <c r="C8" s="60">
        <v>31350</v>
      </c>
      <c r="D8" s="60">
        <v>1770</v>
      </c>
      <c r="E8" s="45">
        <v>14.39</v>
      </c>
      <c r="F8" s="61">
        <v>840.39789473684209</v>
      </c>
      <c r="G8" s="41"/>
      <c r="H8" s="14"/>
      <c r="I8" s="227"/>
      <c r="J8" s="228"/>
      <c r="K8" s="228"/>
      <c r="L8" s="228"/>
      <c r="M8" s="229"/>
    </row>
    <row r="9" spans="1:13" x14ac:dyDescent="0.4">
      <c r="A9" s="220"/>
      <c r="B9" s="17">
        <v>5</v>
      </c>
      <c r="C9" s="62">
        <v>6251</v>
      </c>
      <c r="D9" s="62">
        <v>1770</v>
      </c>
      <c r="E9" s="46">
        <v>8.2010000000000005</v>
      </c>
      <c r="F9" s="63">
        <v>216.2978947368421</v>
      </c>
      <c r="G9" s="41"/>
      <c r="H9" s="14"/>
      <c r="I9" s="227"/>
      <c r="J9" s="228"/>
      <c r="K9" s="228"/>
      <c r="L9" s="228"/>
      <c r="M9" s="229"/>
    </row>
    <row r="10" spans="1:13" ht="14.25" thickBot="1" x14ac:dyDescent="0.45">
      <c r="A10" s="221"/>
      <c r="B10" s="56">
        <v>6</v>
      </c>
      <c r="C10" s="64">
        <v>1442</v>
      </c>
      <c r="D10" s="64">
        <v>1770</v>
      </c>
      <c r="E10" s="47">
        <v>7.0659999999999998</v>
      </c>
      <c r="F10" s="65">
        <v>68.497894736842127</v>
      </c>
      <c r="G10" s="41"/>
      <c r="H10" s="14"/>
      <c r="I10" s="227"/>
      <c r="J10" s="228"/>
      <c r="K10" s="228"/>
      <c r="L10" s="228"/>
      <c r="M10" s="229"/>
    </row>
    <row r="11" spans="1:13" x14ac:dyDescent="0.4">
      <c r="A11" s="224" t="s">
        <v>9</v>
      </c>
      <c r="B11" s="51">
        <v>4</v>
      </c>
      <c r="C11" s="60">
        <v>5194</v>
      </c>
      <c r="D11" s="60">
        <v>1770</v>
      </c>
      <c r="E11" s="45">
        <v>7.7809999999999997</v>
      </c>
      <c r="F11" s="61">
        <v>166.52140350877195</v>
      </c>
      <c r="G11" s="40">
        <v>645.71</v>
      </c>
      <c r="H11" s="14"/>
      <c r="I11" s="227"/>
      <c r="J11" s="228"/>
      <c r="K11" s="228"/>
      <c r="L11" s="228"/>
      <c r="M11" s="229"/>
    </row>
    <row r="12" spans="1:13" x14ac:dyDescent="0.4">
      <c r="A12" s="220"/>
      <c r="B12" s="17">
        <v>5</v>
      </c>
      <c r="C12" s="62">
        <v>1828</v>
      </c>
      <c r="D12" s="62">
        <v>1770</v>
      </c>
      <c r="E12" s="46">
        <v>7.133</v>
      </c>
      <c r="F12" s="63">
        <v>80.321403508771894</v>
      </c>
      <c r="G12" s="40">
        <v>106.57</v>
      </c>
      <c r="H12" s="14"/>
      <c r="I12" s="227"/>
      <c r="J12" s="228"/>
      <c r="K12" s="228"/>
      <c r="L12" s="228"/>
      <c r="M12" s="229"/>
    </row>
    <row r="13" spans="1:13" ht="14.25" thickBot="1" x14ac:dyDescent="0.45">
      <c r="A13" s="221"/>
      <c r="B13" s="56">
        <v>6</v>
      </c>
      <c r="C13" s="64">
        <v>1182</v>
      </c>
      <c r="D13" s="64">
        <v>1770</v>
      </c>
      <c r="E13" s="47">
        <v>7.008</v>
      </c>
      <c r="F13" s="65">
        <v>64.421403508771917</v>
      </c>
      <c r="G13" s="40">
        <v>6.1</v>
      </c>
      <c r="H13" s="14"/>
      <c r="I13" s="227"/>
      <c r="J13" s="228"/>
      <c r="K13" s="228"/>
      <c r="L13" s="228"/>
      <c r="M13" s="229"/>
    </row>
    <row r="14" spans="1:13" x14ac:dyDescent="0.4">
      <c r="A14" s="212" t="s">
        <v>10</v>
      </c>
      <c r="B14" s="17">
        <v>4</v>
      </c>
      <c r="C14" s="62">
        <v>23900</v>
      </c>
      <c r="D14" s="17"/>
      <c r="E14" s="46">
        <v>460.4</v>
      </c>
      <c r="F14" s="66">
        <v>321</v>
      </c>
      <c r="G14" s="38"/>
      <c r="I14" s="227"/>
      <c r="J14" s="228"/>
      <c r="K14" s="228"/>
      <c r="L14" s="228"/>
      <c r="M14" s="229"/>
    </row>
    <row r="15" spans="1:13" x14ac:dyDescent="0.4">
      <c r="A15" s="212"/>
      <c r="B15" s="17">
        <v>5</v>
      </c>
      <c r="C15" s="62">
        <v>21000</v>
      </c>
      <c r="D15" s="17"/>
      <c r="E15" s="46">
        <v>478.2</v>
      </c>
      <c r="F15" s="66">
        <v>163.5</v>
      </c>
      <c r="G15" s="38"/>
      <c r="I15" s="227"/>
      <c r="J15" s="228"/>
      <c r="K15" s="228"/>
      <c r="L15" s="228"/>
      <c r="M15" s="229"/>
    </row>
    <row r="16" spans="1:13" ht="14.25" thickBot="1" x14ac:dyDescent="0.45">
      <c r="A16" s="213"/>
      <c r="B16" s="56">
        <v>6</v>
      </c>
      <c r="C16" s="64">
        <v>11490</v>
      </c>
      <c r="D16" s="56"/>
      <c r="E16" s="47">
        <v>598.1</v>
      </c>
      <c r="F16" s="67">
        <v>113.8</v>
      </c>
      <c r="G16" s="38"/>
      <c r="H16" s="14"/>
      <c r="I16" s="227"/>
      <c r="J16" s="228"/>
      <c r="K16" s="228"/>
      <c r="L16" s="228"/>
      <c r="M16" s="229"/>
    </row>
    <row r="17" spans="1:17" x14ac:dyDescent="0.4">
      <c r="A17" s="214" t="s">
        <v>11</v>
      </c>
      <c r="B17" s="68">
        <v>4</v>
      </c>
      <c r="C17" s="69">
        <v>8738</v>
      </c>
      <c r="D17" s="68"/>
      <c r="E17" s="48">
        <v>67.989999999999995</v>
      </c>
      <c r="F17" s="70">
        <v>244.1</v>
      </c>
      <c r="G17" s="38"/>
      <c r="H17" s="14"/>
      <c r="I17" s="227"/>
      <c r="J17" s="228"/>
      <c r="K17" s="228"/>
      <c r="L17" s="228"/>
      <c r="M17" s="229"/>
    </row>
    <row r="18" spans="1:17" x14ac:dyDescent="0.4">
      <c r="A18" s="215"/>
      <c r="B18" s="71">
        <v>5</v>
      </c>
      <c r="C18" s="72">
        <v>3395</v>
      </c>
      <c r="D18" s="71"/>
      <c r="E18" s="49">
        <v>11.74</v>
      </c>
      <c r="F18" s="73">
        <v>116.8</v>
      </c>
      <c r="G18" s="38"/>
      <c r="H18" s="14"/>
      <c r="I18" s="227"/>
      <c r="J18" s="228"/>
      <c r="K18" s="228"/>
      <c r="L18" s="228"/>
      <c r="M18" s="229"/>
    </row>
    <row r="19" spans="1:17" ht="14.25" thickBot="1" x14ac:dyDescent="0.45">
      <c r="A19" s="216"/>
      <c r="B19" s="74">
        <v>6</v>
      </c>
      <c r="C19" s="75">
        <v>1149</v>
      </c>
      <c r="D19" s="74"/>
      <c r="E19" s="50">
        <v>0.76380000000000003</v>
      </c>
      <c r="F19" s="76">
        <v>55.8</v>
      </c>
      <c r="G19" s="38"/>
      <c r="I19" s="227"/>
      <c r="J19" s="228"/>
      <c r="K19" s="228"/>
      <c r="L19" s="228"/>
      <c r="M19" s="229"/>
    </row>
    <row r="20" spans="1:17" x14ac:dyDescent="0.4">
      <c r="G20" s="39"/>
      <c r="I20" s="227"/>
      <c r="J20" s="228"/>
      <c r="K20" s="228"/>
      <c r="L20" s="228"/>
      <c r="M20" s="229"/>
    </row>
    <row r="21" spans="1:17" x14ac:dyDescent="0.4">
      <c r="G21" s="39"/>
      <c r="I21" s="227"/>
      <c r="J21" s="228"/>
      <c r="K21" s="228"/>
      <c r="L21" s="228"/>
      <c r="M21" s="229"/>
    </row>
    <row r="22" spans="1:17" x14ac:dyDescent="0.4">
      <c r="G22" s="39"/>
      <c r="I22" s="227"/>
      <c r="J22" s="228"/>
      <c r="K22" s="228"/>
      <c r="L22" s="228"/>
      <c r="M22" s="229"/>
    </row>
    <row r="23" spans="1:17" x14ac:dyDescent="0.4">
      <c r="I23" s="227"/>
      <c r="J23" s="228"/>
      <c r="K23" s="228"/>
      <c r="L23" s="228"/>
      <c r="M23" s="229"/>
    </row>
    <row r="24" spans="1:17" x14ac:dyDescent="0.4">
      <c r="I24" s="227"/>
      <c r="J24" s="228"/>
      <c r="K24" s="228"/>
      <c r="L24" s="228"/>
      <c r="M24" s="229"/>
    </row>
    <row r="25" spans="1:17" x14ac:dyDescent="0.4">
      <c r="I25" s="227"/>
      <c r="J25" s="228"/>
      <c r="K25" s="228"/>
      <c r="L25" s="228"/>
      <c r="M25" s="229"/>
    </row>
    <row r="26" spans="1:17" x14ac:dyDescent="0.4">
      <c r="I26" s="227"/>
      <c r="J26" s="228"/>
      <c r="K26" s="228"/>
      <c r="L26" s="228"/>
      <c r="M26" s="229"/>
    </row>
    <row r="27" spans="1:17" ht="14.25" thickBot="1" x14ac:dyDescent="0.45">
      <c r="I27" s="230"/>
      <c r="J27" s="231"/>
      <c r="K27" s="231"/>
      <c r="L27" s="231"/>
      <c r="M27" s="232"/>
    </row>
    <row r="28" spans="1:17" ht="14.25" thickBot="1" x14ac:dyDescent="0.45">
      <c r="I28" s="37"/>
      <c r="J28" s="37"/>
      <c r="K28" s="37"/>
      <c r="L28" s="37"/>
      <c r="M28" s="37"/>
    </row>
    <row r="29" spans="1:17" ht="14.25" thickBot="1" x14ac:dyDescent="0.45">
      <c r="A29" s="11"/>
      <c r="B29" s="225" t="s">
        <v>12</v>
      </c>
      <c r="C29" s="225"/>
      <c r="D29" s="225"/>
      <c r="E29" s="225"/>
      <c r="F29" s="225"/>
      <c r="G29" s="225"/>
      <c r="H29" s="225"/>
      <c r="I29" s="97"/>
      <c r="J29" s="96" t="s">
        <v>19</v>
      </c>
      <c r="K29" s="96" t="s">
        <v>20</v>
      </c>
      <c r="L29" s="96"/>
      <c r="M29" s="100" t="s">
        <v>21</v>
      </c>
      <c r="N29" s="102" t="s">
        <v>24</v>
      </c>
      <c r="P29" s="222" t="s">
        <v>21</v>
      </c>
      <c r="Q29" s="223"/>
    </row>
    <row r="30" spans="1:17" ht="14.25" thickBot="1" x14ac:dyDescent="0.45">
      <c r="A30" s="11" t="s">
        <v>13</v>
      </c>
      <c r="B30" s="11" t="s">
        <v>14</v>
      </c>
      <c r="C30" s="11" t="s">
        <v>15</v>
      </c>
      <c r="D30" s="11" t="s">
        <v>16</v>
      </c>
      <c r="E30" s="95" t="s">
        <v>17</v>
      </c>
      <c r="F30" s="95"/>
      <c r="H30" s="11" t="s">
        <v>18</v>
      </c>
      <c r="I30" s="96" t="s">
        <v>93</v>
      </c>
      <c r="J30" s="23" t="s">
        <v>91</v>
      </c>
      <c r="K30" s="20" t="s">
        <v>92</v>
      </c>
      <c r="M30" s="18" t="s">
        <v>118</v>
      </c>
      <c r="N30" s="20" t="s">
        <v>119</v>
      </c>
      <c r="P30" s="117" t="s">
        <v>118</v>
      </c>
      <c r="Q30" s="119" t="s">
        <v>124</v>
      </c>
    </row>
    <row r="31" spans="1:17" ht="14.65" x14ac:dyDescent="0.4">
      <c r="A31" s="12">
        <v>1</v>
      </c>
      <c r="B31" s="14">
        <v>0.80645160000000005</v>
      </c>
      <c r="C31" s="14">
        <v>0.60975610000000002</v>
      </c>
      <c r="D31" s="14">
        <v>0.50700000000000001</v>
      </c>
      <c r="E31" s="14">
        <v>0.48480000000000001</v>
      </c>
      <c r="F31" s="14"/>
      <c r="G31" s="14"/>
      <c r="H31" s="14">
        <v>0.46039999999999998</v>
      </c>
      <c r="I31" s="98">
        <v>0.4550495</v>
      </c>
      <c r="J31" s="24">
        <v>0.48480000000000001</v>
      </c>
      <c r="K31" s="21">
        <v>0.50339999999999996</v>
      </c>
      <c r="L31" s="25"/>
      <c r="M31" s="120">
        <v>0.44059999999999999</v>
      </c>
      <c r="N31" s="169">
        <v>0.44140000000000001</v>
      </c>
      <c r="P31" s="26">
        <v>0.44059999999999999</v>
      </c>
      <c r="Q31" s="104">
        <v>0</v>
      </c>
    </row>
    <row r="32" spans="1:17" ht="14.65" x14ac:dyDescent="0.4">
      <c r="A32" s="12">
        <v>2</v>
      </c>
      <c r="B32" s="14">
        <v>0.62893080000000001</v>
      </c>
      <c r="C32" s="14">
        <v>0.34362599999999999</v>
      </c>
      <c r="D32" s="14">
        <v>0.20200000000000001</v>
      </c>
      <c r="E32" s="14">
        <v>0.19400000000000001</v>
      </c>
      <c r="F32" s="14"/>
      <c r="G32" s="14"/>
      <c r="H32" s="14">
        <v>0.16789999999999999</v>
      </c>
      <c r="I32" s="14">
        <v>0.16052630000000001</v>
      </c>
      <c r="J32" s="24">
        <v>0.19400000000000001</v>
      </c>
      <c r="K32" s="21">
        <v>0.2054</v>
      </c>
      <c r="L32" s="25"/>
      <c r="M32" s="26">
        <v>0.16500000000000001</v>
      </c>
      <c r="N32" s="21">
        <v>0.16539999999999999</v>
      </c>
      <c r="P32" s="26">
        <v>0.16500000000000001</v>
      </c>
      <c r="Q32" s="104">
        <v>0</v>
      </c>
    </row>
    <row r="33" spans="1:20" ht="14.65" x14ac:dyDescent="0.4">
      <c r="A33" s="12">
        <v>3</v>
      </c>
      <c r="B33" s="14">
        <v>0.31446540000000001</v>
      </c>
      <c r="C33" s="14">
        <v>0.1127396</v>
      </c>
      <c r="D33" s="14">
        <v>4.0210000000000003E-2</v>
      </c>
      <c r="E33" s="14">
        <v>3.9100000000000003E-2</v>
      </c>
      <c r="F33" s="14"/>
      <c r="G33" s="14"/>
      <c r="H33" s="14">
        <v>3.04E-2</v>
      </c>
      <c r="I33" s="14">
        <v>3.7619E-2</v>
      </c>
      <c r="J33" s="24">
        <v>3.9100000000000003E-2</v>
      </c>
      <c r="K33" s="21">
        <v>4.2700000000000002E-2</v>
      </c>
      <c r="L33" s="25"/>
      <c r="M33" s="26">
        <v>3.2599999999999997E-2</v>
      </c>
      <c r="N33" s="21">
        <v>3.2899999999999999E-2</v>
      </c>
      <c r="P33" s="26">
        <v>3.2599999999999997E-2</v>
      </c>
      <c r="Q33" s="104">
        <v>0</v>
      </c>
    </row>
    <row r="34" spans="1:20" ht="14.65" x14ac:dyDescent="0.4">
      <c r="A34" s="12">
        <v>4</v>
      </c>
      <c r="B34" s="14">
        <v>8.8183419999999998E-2</v>
      </c>
      <c r="C34" s="14">
        <v>1.503647E-2</v>
      </c>
      <c r="D34" s="14">
        <v>3.5599999999999998E-3</v>
      </c>
      <c r="E34" s="14">
        <v>3.0370000000000002E-3</v>
      </c>
      <c r="F34" s="14"/>
      <c r="G34" s="14"/>
      <c r="H34" s="14">
        <v>3.0094190000000002E-3</v>
      </c>
      <c r="I34" s="14">
        <v>3.2209999999999999E-3</v>
      </c>
      <c r="J34" s="24">
        <v>3.0370000000000002E-3</v>
      </c>
      <c r="K34" s="21">
        <v>3.1909999999999998E-3</v>
      </c>
      <c r="L34" s="25"/>
      <c r="M34" s="26">
        <v>2.8410000000000002E-3</v>
      </c>
      <c r="N34" s="21">
        <v>2.9889999999999999E-3</v>
      </c>
      <c r="P34" s="26">
        <v>2.8410000000000002E-3</v>
      </c>
      <c r="Q34" s="104">
        <v>0</v>
      </c>
    </row>
    <row r="35" spans="1:20" ht="14.65" x14ac:dyDescent="0.4">
      <c r="A35" s="12">
        <v>5</v>
      </c>
      <c r="B35" s="14">
        <v>9.8804470000000005E-3</v>
      </c>
      <c r="C35" s="14">
        <v>6.6178030000000004E-4</v>
      </c>
      <c r="D35" s="14">
        <v>1.3999999999999999E-4</v>
      </c>
      <c r="E35" s="14">
        <v>1.065E-4</v>
      </c>
      <c r="F35" s="14"/>
      <c r="G35" s="14"/>
      <c r="H35" s="14">
        <v>1.31688E-4</v>
      </c>
      <c r="I35" s="14">
        <v>1.37E-4</v>
      </c>
      <c r="J35" s="24">
        <v>1.065E-4</v>
      </c>
      <c r="K35" s="21">
        <v>1.158E-4</v>
      </c>
      <c r="L35" s="25"/>
      <c r="M35" s="26">
        <v>1.3980000000000001E-4</v>
      </c>
      <c r="N35" s="21">
        <v>1.585E-4</v>
      </c>
      <c r="P35" s="26">
        <v>1.3980000000000001E-4</v>
      </c>
      <c r="Q35" s="21">
        <v>1.964E-3</v>
      </c>
    </row>
    <row r="36" spans="1:20" ht="14.25" thickBot="1" x14ac:dyDescent="0.45">
      <c r="A36" s="12">
        <v>6</v>
      </c>
      <c r="B36" s="14">
        <v>4.923261E-4</v>
      </c>
      <c r="C36" s="14">
        <v>1.289895E-5</v>
      </c>
      <c r="D36" s="14">
        <v>2.3958349999999999E-6</v>
      </c>
      <c r="E36" s="14">
        <v>1.1000000000000001E-6</v>
      </c>
      <c r="F36" s="14"/>
      <c r="G36" s="14"/>
      <c r="H36" s="14">
        <v>1.3583500000000001E-6</v>
      </c>
      <c r="I36" s="14">
        <v>1.40835E-6</v>
      </c>
      <c r="J36" s="27">
        <v>1.1000000000000001E-6</v>
      </c>
      <c r="K36" s="22">
        <v>1.72E-6</v>
      </c>
      <c r="M36" s="28">
        <v>1.5200000000000001E-6</v>
      </c>
      <c r="N36" s="22">
        <v>3.3400000000000002E-6</v>
      </c>
      <c r="P36" s="28">
        <v>1.5200000000000001E-6</v>
      </c>
      <c r="Q36" s="22">
        <v>7.4959999999999999E-2</v>
      </c>
    </row>
    <row r="37" spans="1:20" x14ac:dyDescent="0.4">
      <c r="A37" s="12">
        <v>6.5</v>
      </c>
      <c r="C37" s="14">
        <v>1.04E-6</v>
      </c>
      <c r="D37" s="14"/>
      <c r="E37" s="14"/>
      <c r="F37" s="14"/>
      <c r="G37" s="14"/>
      <c r="H37" s="14"/>
    </row>
    <row r="38" spans="1:20" x14ac:dyDescent="0.4">
      <c r="A38" s="12">
        <v>7</v>
      </c>
      <c r="B38" s="14">
        <v>9.3896400000000001E-6</v>
      </c>
    </row>
    <row r="39" spans="1:20" ht="14.25" thickBot="1" x14ac:dyDescent="0.45"/>
    <row r="40" spans="1:20" s="103" customFormat="1" x14ac:dyDescent="0.4">
      <c r="O40" s="108"/>
      <c r="P40" s="109"/>
      <c r="Q40" s="109"/>
      <c r="R40" s="109"/>
      <c r="S40" s="109"/>
      <c r="T40" s="110"/>
    </row>
    <row r="41" spans="1:20" s="103" customFormat="1" x14ac:dyDescent="0.4">
      <c r="A41" s="99" t="s">
        <v>13</v>
      </c>
      <c r="B41" s="103" t="s">
        <v>22</v>
      </c>
      <c r="O41" s="111"/>
      <c r="P41" s="112"/>
      <c r="Q41" s="112"/>
      <c r="R41" s="112"/>
      <c r="S41" s="112"/>
      <c r="T41" s="113"/>
    </row>
    <row r="42" spans="1:20" s="103" customFormat="1" x14ac:dyDescent="0.4">
      <c r="A42" s="103">
        <v>1</v>
      </c>
      <c r="B42" s="14">
        <v>0.83305580000000001</v>
      </c>
      <c r="O42" s="111"/>
      <c r="P42" s="112"/>
      <c r="Q42" s="112"/>
      <c r="R42" s="112"/>
      <c r="S42" s="112"/>
      <c r="T42" s="113"/>
    </row>
    <row r="43" spans="1:20" s="103" customFormat="1" x14ac:dyDescent="0.4">
      <c r="A43" s="103">
        <v>2</v>
      </c>
      <c r="B43" s="14">
        <v>0.61024699999999998</v>
      </c>
      <c r="O43" s="111"/>
      <c r="P43" s="112"/>
      <c r="Q43" s="112"/>
      <c r="R43" s="112"/>
      <c r="S43" s="112"/>
      <c r="T43" s="113"/>
    </row>
    <row r="44" spans="1:20" s="103" customFormat="1" x14ac:dyDescent="0.4">
      <c r="A44" s="103">
        <v>3</v>
      </c>
      <c r="B44" s="14">
        <v>0.3271211</v>
      </c>
      <c r="O44" s="111"/>
      <c r="P44" s="112"/>
      <c r="Q44" s="112"/>
      <c r="R44" s="112"/>
      <c r="S44" s="112"/>
      <c r="T44" s="113"/>
    </row>
    <row r="45" spans="1:20" s="103" customFormat="1" x14ac:dyDescent="0.4">
      <c r="A45" s="103">
        <v>4</v>
      </c>
      <c r="B45" s="14">
        <v>0.1080337</v>
      </c>
      <c r="O45" s="111"/>
      <c r="P45" s="112"/>
      <c r="Q45" s="112"/>
      <c r="R45" s="112"/>
      <c r="S45" s="112"/>
      <c r="T45" s="113"/>
    </row>
    <row r="46" spans="1:20" s="103" customFormat="1" x14ac:dyDescent="0.4">
      <c r="A46" s="103">
        <v>5</v>
      </c>
      <c r="B46" s="14">
        <v>2.0286640000000002E-2</v>
      </c>
      <c r="O46" s="111"/>
      <c r="P46" s="112"/>
      <c r="Q46" s="112"/>
      <c r="R46" s="112"/>
      <c r="S46" s="112"/>
      <c r="T46" s="113"/>
    </row>
    <row r="47" spans="1:20" s="103" customFormat="1" x14ac:dyDescent="0.4">
      <c r="A47" s="103">
        <v>6</v>
      </c>
      <c r="B47" s="14">
        <v>2.383296E-3</v>
      </c>
      <c r="O47" s="111"/>
      <c r="P47" s="112"/>
      <c r="Q47" s="112"/>
      <c r="R47" s="112"/>
      <c r="S47" s="112"/>
      <c r="T47" s="113"/>
    </row>
    <row r="48" spans="1:20" s="103" customFormat="1" x14ac:dyDescent="0.4">
      <c r="A48" s="103">
        <v>7</v>
      </c>
      <c r="B48" s="14">
        <v>1.134092E-4</v>
      </c>
      <c r="O48" s="111"/>
      <c r="P48" s="112"/>
      <c r="Q48" s="112"/>
      <c r="R48" s="112"/>
      <c r="S48" s="112"/>
      <c r="T48" s="113"/>
    </row>
    <row r="49" spans="1:20" s="103" customFormat="1" x14ac:dyDescent="0.4">
      <c r="O49" s="111"/>
      <c r="P49" s="112"/>
      <c r="Q49" s="112"/>
      <c r="R49" s="112"/>
      <c r="S49" s="112"/>
      <c r="T49" s="113"/>
    </row>
    <row r="50" spans="1:20" s="103" customFormat="1" x14ac:dyDescent="0.4">
      <c r="A50" s="99" t="s">
        <v>13</v>
      </c>
      <c r="B50" s="103" t="s">
        <v>23</v>
      </c>
      <c r="O50" s="111"/>
      <c r="P50" s="112"/>
      <c r="Q50" s="112"/>
      <c r="R50" s="112"/>
      <c r="S50" s="112"/>
      <c r="T50" s="113"/>
    </row>
    <row r="51" spans="1:20" s="103" customFormat="1" ht="14.65" x14ac:dyDescent="0.4">
      <c r="A51" s="103">
        <v>1</v>
      </c>
      <c r="B51" s="25">
        <v>0.37040000000000001</v>
      </c>
      <c r="O51" s="111"/>
      <c r="P51" s="112"/>
      <c r="Q51" s="112"/>
      <c r="R51" s="112"/>
      <c r="S51" s="112"/>
      <c r="T51" s="113"/>
    </row>
    <row r="52" spans="1:20" s="103" customFormat="1" ht="14.65" x14ac:dyDescent="0.4">
      <c r="A52" s="103">
        <v>2</v>
      </c>
      <c r="B52" s="25">
        <v>0.1447</v>
      </c>
      <c r="O52" s="111"/>
      <c r="P52" s="112"/>
      <c r="Q52" s="112"/>
      <c r="R52" s="112"/>
      <c r="S52" s="112"/>
      <c r="T52" s="113"/>
    </row>
    <row r="53" spans="1:20" s="103" customFormat="1" ht="14.65" x14ac:dyDescent="0.4">
      <c r="A53" s="103">
        <v>3</v>
      </c>
      <c r="B53" s="25">
        <v>2.5950000000000001E-2</v>
      </c>
      <c r="O53" s="111"/>
      <c r="P53" s="112"/>
      <c r="Q53" s="112"/>
      <c r="R53" s="112"/>
      <c r="S53" s="112"/>
      <c r="T53" s="113"/>
    </row>
    <row r="54" spans="1:20" s="103" customFormat="1" ht="14.65" x14ac:dyDescent="0.4">
      <c r="A54" s="103">
        <v>4</v>
      </c>
      <c r="B54" s="25">
        <v>2.134E-3</v>
      </c>
      <c r="O54" s="111"/>
      <c r="P54" s="112"/>
      <c r="Q54" s="112"/>
      <c r="R54" s="112"/>
      <c r="S54" s="112"/>
      <c r="T54" s="113"/>
    </row>
    <row r="55" spans="1:20" s="103" customFormat="1" ht="14.65" x14ac:dyDescent="0.4">
      <c r="A55" s="103">
        <v>5</v>
      </c>
      <c r="B55" s="25">
        <v>5.3369999999999999E-5</v>
      </c>
      <c r="O55" s="111"/>
      <c r="P55" s="112"/>
      <c r="Q55" s="112"/>
      <c r="R55" s="112"/>
      <c r="S55" s="112"/>
      <c r="T55" s="113"/>
    </row>
    <row r="56" spans="1:20" s="103" customFormat="1" x14ac:dyDescent="0.4">
      <c r="A56" s="103">
        <v>5.5</v>
      </c>
      <c r="B56" s="14">
        <v>6.2999999999999998E-6</v>
      </c>
      <c r="O56" s="111"/>
      <c r="P56" s="112"/>
      <c r="Q56" s="112"/>
      <c r="R56" s="112"/>
      <c r="S56" s="112"/>
      <c r="T56" s="113"/>
    </row>
    <row r="57" spans="1:20" s="103" customFormat="1" x14ac:dyDescent="0.4">
      <c r="A57" s="103">
        <v>6</v>
      </c>
      <c r="B57" s="14">
        <v>7.0220000000000003E-7</v>
      </c>
      <c r="O57" s="111"/>
      <c r="P57" s="112"/>
      <c r="Q57" s="112"/>
      <c r="R57" s="112"/>
      <c r="S57" s="112"/>
      <c r="T57" s="113"/>
    </row>
    <row r="58" spans="1:20" s="103" customFormat="1" x14ac:dyDescent="0.4">
      <c r="O58" s="111"/>
      <c r="P58" s="112"/>
      <c r="Q58" s="112"/>
      <c r="R58" s="112"/>
      <c r="S58" s="112"/>
      <c r="T58" s="113"/>
    </row>
    <row r="59" spans="1:20" s="103" customFormat="1" x14ac:dyDescent="0.4">
      <c r="A59" s="99"/>
      <c r="B59" s="99"/>
      <c r="O59" s="111"/>
      <c r="P59" s="112"/>
      <c r="Q59" s="112"/>
      <c r="R59" s="112"/>
      <c r="S59" s="112"/>
      <c r="T59" s="113"/>
    </row>
    <row r="60" spans="1:20" s="103" customFormat="1" x14ac:dyDescent="0.4">
      <c r="B60" s="14"/>
      <c r="O60" s="111"/>
      <c r="P60" s="112"/>
      <c r="Q60" s="112"/>
      <c r="R60" s="112"/>
      <c r="S60" s="112"/>
      <c r="T60" s="113"/>
    </row>
    <row r="61" spans="1:20" s="103" customFormat="1" x14ac:dyDescent="0.4">
      <c r="B61" s="14"/>
      <c r="O61" s="111"/>
      <c r="P61" s="112"/>
      <c r="Q61" s="112"/>
      <c r="R61" s="112"/>
      <c r="S61" s="112"/>
      <c r="T61" s="113"/>
    </row>
    <row r="62" spans="1:20" s="103" customFormat="1" x14ac:dyDescent="0.4">
      <c r="B62" s="14"/>
      <c r="O62" s="111"/>
      <c r="P62" s="112"/>
      <c r="Q62" s="112"/>
      <c r="R62" s="112"/>
      <c r="S62" s="112"/>
      <c r="T62" s="113"/>
    </row>
    <row r="63" spans="1:20" s="103" customFormat="1" x14ac:dyDescent="0.4">
      <c r="B63" s="14"/>
      <c r="O63" s="111"/>
      <c r="P63" s="112"/>
      <c r="Q63" s="112"/>
      <c r="R63" s="112"/>
      <c r="S63" s="112"/>
      <c r="T63" s="113"/>
    </row>
    <row r="64" spans="1:20" s="103" customFormat="1" ht="14.25" thickBot="1" x14ac:dyDescent="0.45">
      <c r="B64" s="14"/>
      <c r="O64" s="111"/>
      <c r="P64" s="112"/>
      <c r="Q64" s="112"/>
      <c r="R64" s="112"/>
      <c r="S64" s="112"/>
      <c r="T64" s="113"/>
    </row>
    <row r="65" spans="1:21" s="103" customFormat="1" ht="14.25" thickBot="1" x14ac:dyDescent="0.45">
      <c r="A65" s="107"/>
      <c r="B65" s="107"/>
      <c r="C65" s="107"/>
      <c r="D65" s="107"/>
      <c r="E65" s="107"/>
      <c r="F65" s="107"/>
      <c r="G65" s="107"/>
      <c r="H65" s="217" t="s">
        <v>95</v>
      </c>
      <c r="I65" s="218"/>
      <c r="J65" s="218"/>
      <c r="K65" s="219"/>
      <c r="L65" s="116"/>
      <c r="O65" s="114"/>
      <c r="P65" s="107"/>
      <c r="Q65" s="107"/>
      <c r="R65" s="107"/>
      <c r="S65" s="107"/>
      <c r="T65" s="115"/>
    </row>
    <row r="66" spans="1:21" ht="15" customHeight="1" thickBot="1" x14ac:dyDescent="0.45">
      <c r="A66" s="100" t="s">
        <v>0</v>
      </c>
      <c r="B66" s="101" t="s">
        <v>1</v>
      </c>
      <c r="C66" s="101" t="s">
        <v>2</v>
      </c>
      <c r="D66" s="101" t="s">
        <v>3</v>
      </c>
      <c r="E66" s="101" t="s">
        <v>4</v>
      </c>
      <c r="F66" s="102" t="s">
        <v>5</v>
      </c>
      <c r="H66" s="117" t="s">
        <v>2</v>
      </c>
      <c r="I66" s="118" t="s">
        <v>3</v>
      </c>
      <c r="J66" s="118" t="s">
        <v>4</v>
      </c>
      <c r="K66" s="119" t="s">
        <v>5</v>
      </c>
      <c r="L66" s="105" t="s">
        <v>98</v>
      </c>
      <c r="M66" s="12" t="s">
        <v>99</v>
      </c>
      <c r="N66" s="12" t="s">
        <v>125</v>
      </c>
    </row>
    <row r="67" spans="1:21" ht="15" customHeight="1" x14ac:dyDescent="0.4">
      <c r="A67" s="224"/>
      <c r="B67" s="51"/>
      <c r="C67" s="52"/>
      <c r="D67" s="42"/>
      <c r="E67" s="42"/>
      <c r="F67" s="53"/>
      <c r="G67" s="209" t="s">
        <v>96</v>
      </c>
      <c r="H67" s="60"/>
      <c r="I67" s="122">
        <v>17480</v>
      </c>
      <c r="J67" s="123">
        <v>14.47</v>
      </c>
      <c r="K67" s="124">
        <v>2811</v>
      </c>
      <c r="L67" s="17">
        <v>329</v>
      </c>
      <c r="M67" s="125">
        <f>K67-L67</f>
        <v>2482</v>
      </c>
    </row>
    <row r="68" spans="1:21" ht="15" customHeight="1" thickBot="1" x14ac:dyDescent="0.45">
      <c r="A68" s="220"/>
      <c r="B68" s="17"/>
      <c r="C68" s="54"/>
      <c r="D68" s="43"/>
      <c r="E68" s="43"/>
      <c r="F68" s="55"/>
      <c r="G68" s="210"/>
      <c r="H68" s="139"/>
      <c r="I68" s="126">
        <v>4548</v>
      </c>
      <c r="J68" s="127">
        <v>8.25</v>
      </c>
      <c r="K68" s="128">
        <v>726</v>
      </c>
      <c r="L68" s="17">
        <v>240</v>
      </c>
      <c r="M68" s="129">
        <f t="shared" ref="M68:M78" si="0">K68-L68</f>
        <v>486</v>
      </c>
    </row>
    <row r="69" spans="1:21" ht="15" customHeight="1" thickBot="1" x14ac:dyDescent="0.45">
      <c r="A69" s="221"/>
      <c r="B69" s="56"/>
      <c r="C69" s="57"/>
      <c r="D69" s="58"/>
      <c r="E69" s="44"/>
      <c r="F69" s="59"/>
      <c r="G69" s="211"/>
      <c r="H69" s="64"/>
      <c r="I69" s="136">
        <v>2177</v>
      </c>
      <c r="J69" s="137">
        <v>7.09</v>
      </c>
      <c r="K69" s="130">
        <v>339</v>
      </c>
      <c r="L69" s="17">
        <v>235</v>
      </c>
      <c r="M69" s="131">
        <f t="shared" si="0"/>
        <v>104</v>
      </c>
      <c r="O69" s="80"/>
      <c r="P69" s="81">
        <v>-1</v>
      </c>
      <c r="Q69" s="81" t="s">
        <v>54</v>
      </c>
      <c r="R69" s="81"/>
      <c r="S69" s="82" t="s">
        <v>55</v>
      </c>
      <c r="T69" s="81" t="s">
        <v>56</v>
      </c>
      <c r="U69" s="81" t="s">
        <v>57</v>
      </c>
    </row>
    <row r="70" spans="1:21" ht="15" customHeight="1" thickBot="1" x14ac:dyDescent="0.45">
      <c r="A70" s="224" t="s">
        <v>7</v>
      </c>
      <c r="B70" s="51">
        <v>4</v>
      </c>
      <c r="C70" s="42"/>
      <c r="D70" s="52">
        <v>18100</v>
      </c>
      <c r="E70" s="170">
        <v>15</v>
      </c>
      <c r="F70" s="53">
        <v>1990</v>
      </c>
      <c r="G70" s="220" t="s">
        <v>97</v>
      </c>
      <c r="H70" s="132"/>
      <c r="I70" s="167">
        <v>15794</v>
      </c>
      <c r="J70" s="127"/>
      <c r="K70" s="124">
        <v>2261</v>
      </c>
      <c r="L70" s="17">
        <v>0</v>
      </c>
      <c r="M70" s="133">
        <f>K70-L70</f>
        <v>2261</v>
      </c>
      <c r="O70" s="83" t="s">
        <v>58</v>
      </c>
      <c r="P70" s="84">
        <v>1</v>
      </c>
      <c r="Q70" s="84">
        <v>1</v>
      </c>
      <c r="R70" s="84"/>
      <c r="S70" s="84">
        <v>1</v>
      </c>
      <c r="T70" s="84">
        <v>1</v>
      </c>
      <c r="U70" s="84"/>
    </row>
    <row r="71" spans="1:21" ht="15" customHeight="1" thickBot="1" x14ac:dyDescent="0.45">
      <c r="A71" s="220"/>
      <c r="B71" s="17">
        <v>5</v>
      </c>
      <c r="C71" s="43"/>
      <c r="D71" s="54">
        <v>5210</v>
      </c>
      <c r="E71" s="171">
        <v>8</v>
      </c>
      <c r="F71" s="55">
        <v>436</v>
      </c>
      <c r="G71" s="220"/>
      <c r="H71" s="132"/>
      <c r="I71" s="167">
        <v>2928</v>
      </c>
      <c r="J71" s="127"/>
      <c r="K71" s="128">
        <v>469</v>
      </c>
      <c r="L71" s="17">
        <v>0</v>
      </c>
      <c r="M71" s="134">
        <f t="shared" si="0"/>
        <v>469</v>
      </c>
      <c r="O71" s="83" t="s">
        <v>59</v>
      </c>
      <c r="P71" s="84"/>
      <c r="Q71" s="84">
        <v>12</v>
      </c>
      <c r="R71" s="84"/>
      <c r="S71" s="84">
        <v>12</v>
      </c>
      <c r="T71" s="84">
        <v>12</v>
      </c>
      <c r="U71" s="84"/>
    </row>
    <row r="72" spans="1:21" ht="15" customHeight="1" thickBot="1" x14ac:dyDescent="0.45">
      <c r="A72" s="221"/>
      <c r="B72" s="56">
        <v>6</v>
      </c>
      <c r="C72" s="44"/>
      <c r="D72" s="57">
        <v>2580</v>
      </c>
      <c r="E72" s="172">
        <v>7</v>
      </c>
      <c r="F72" s="59">
        <v>132</v>
      </c>
      <c r="G72" s="221"/>
      <c r="H72" s="135"/>
      <c r="I72" s="168">
        <v>311</v>
      </c>
      <c r="J72" s="137"/>
      <c r="K72" s="130">
        <v>130</v>
      </c>
      <c r="L72" s="17">
        <v>0</v>
      </c>
      <c r="M72" s="138">
        <f t="shared" si="0"/>
        <v>130</v>
      </c>
      <c r="O72" s="83" t="s">
        <v>60</v>
      </c>
      <c r="P72" s="84">
        <v>45</v>
      </c>
      <c r="Q72" s="84">
        <v>45</v>
      </c>
      <c r="R72" s="84"/>
      <c r="S72" s="84">
        <v>45</v>
      </c>
      <c r="T72" s="84">
        <v>45</v>
      </c>
      <c r="U72" s="84"/>
    </row>
    <row r="73" spans="1:21" ht="15" customHeight="1" thickBot="1" x14ac:dyDescent="0.45">
      <c r="A73" s="224" t="s">
        <v>8</v>
      </c>
      <c r="B73" s="51">
        <v>4</v>
      </c>
      <c r="C73" s="60">
        <v>31350</v>
      </c>
      <c r="D73" s="60">
        <v>1770</v>
      </c>
      <c r="E73" s="45">
        <v>14.39</v>
      </c>
      <c r="F73" s="61">
        <v>840.39789473684209</v>
      </c>
      <c r="G73" s="209" t="s">
        <v>8</v>
      </c>
      <c r="H73" s="60">
        <v>3128</v>
      </c>
      <c r="I73" s="60"/>
      <c r="J73" s="45"/>
      <c r="K73" s="124">
        <v>1463</v>
      </c>
      <c r="L73" s="17">
        <v>338</v>
      </c>
      <c r="M73" s="176">
        <f>K73-L73</f>
        <v>1125</v>
      </c>
      <c r="O73" s="83" t="s">
        <v>61</v>
      </c>
      <c r="P73" s="84"/>
      <c r="Q73" s="84">
        <v>66</v>
      </c>
      <c r="R73" s="84"/>
      <c r="S73" s="84">
        <v>66</v>
      </c>
      <c r="T73" s="84">
        <v>66</v>
      </c>
      <c r="U73" s="84"/>
    </row>
    <row r="74" spans="1:21" ht="15" customHeight="1" thickBot="1" x14ac:dyDescent="0.45">
      <c r="A74" s="220"/>
      <c r="B74" s="17">
        <v>5</v>
      </c>
      <c r="C74" s="62">
        <v>6251</v>
      </c>
      <c r="D74" s="62">
        <v>1770</v>
      </c>
      <c r="E74" s="46">
        <v>8.2010000000000005</v>
      </c>
      <c r="F74" s="63">
        <v>216.2978947368421</v>
      </c>
      <c r="G74" s="210"/>
      <c r="H74" s="62"/>
      <c r="I74" s="62"/>
      <c r="J74" s="46"/>
      <c r="K74" s="128">
        <v>540</v>
      </c>
      <c r="L74" s="17">
        <v>342</v>
      </c>
      <c r="M74" s="177">
        <f>K74-L74</f>
        <v>198</v>
      </c>
      <c r="O74" s="83" t="s">
        <v>62</v>
      </c>
      <c r="P74" s="84"/>
      <c r="Q74" s="84">
        <v>540</v>
      </c>
      <c r="R74" s="84"/>
      <c r="S74" s="84">
        <v>540</v>
      </c>
      <c r="T74" s="84">
        <v>540</v>
      </c>
      <c r="U74" s="84"/>
    </row>
    <row r="75" spans="1:21" ht="15" customHeight="1" thickBot="1" x14ac:dyDescent="0.45">
      <c r="A75" s="221"/>
      <c r="B75" s="56">
        <v>6</v>
      </c>
      <c r="C75" s="64">
        <v>1442</v>
      </c>
      <c r="D75" s="64">
        <v>1770</v>
      </c>
      <c r="E75" s="47">
        <v>7.0659999999999998</v>
      </c>
      <c r="F75" s="65">
        <v>68.497894736842127</v>
      </c>
      <c r="G75" s="211"/>
      <c r="H75" s="64"/>
      <c r="I75" s="64"/>
      <c r="J75" s="47"/>
      <c r="K75" s="130">
        <v>400</v>
      </c>
      <c r="L75" s="17">
        <v>321</v>
      </c>
      <c r="M75" s="178">
        <f t="shared" si="0"/>
        <v>79</v>
      </c>
      <c r="O75" s="83" t="s">
        <v>63</v>
      </c>
      <c r="P75" s="84"/>
      <c r="Q75" s="84">
        <v>220</v>
      </c>
      <c r="R75" s="84"/>
      <c r="S75" s="84">
        <v>220</v>
      </c>
      <c r="T75" s="84">
        <v>220</v>
      </c>
      <c r="U75" s="84"/>
    </row>
    <row r="76" spans="1:21" ht="15" customHeight="1" thickBot="1" x14ac:dyDescent="0.45">
      <c r="A76" s="224" t="s">
        <v>9</v>
      </c>
      <c r="B76" s="51">
        <v>4</v>
      </c>
      <c r="C76" s="60">
        <v>5194</v>
      </c>
      <c r="D76" s="60">
        <v>1770</v>
      </c>
      <c r="E76" s="45">
        <v>7.7809999999999997</v>
      </c>
      <c r="F76" s="61">
        <v>166.52140350877195</v>
      </c>
      <c r="G76" s="209" t="s">
        <v>9</v>
      </c>
      <c r="H76" s="60"/>
      <c r="I76" s="60"/>
      <c r="J76" s="45"/>
      <c r="K76" s="124">
        <v>824</v>
      </c>
      <c r="L76" s="17">
        <v>338</v>
      </c>
      <c r="M76" s="176">
        <f t="shared" si="0"/>
        <v>486</v>
      </c>
      <c r="O76" s="83" t="s">
        <v>64</v>
      </c>
      <c r="P76" s="84"/>
      <c r="Q76" s="84"/>
      <c r="R76" s="84"/>
      <c r="S76" s="84">
        <v>2970</v>
      </c>
      <c r="T76" s="84">
        <v>2970</v>
      </c>
      <c r="U76" s="84"/>
    </row>
    <row r="77" spans="1:21" ht="15" customHeight="1" thickBot="1" x14ac:dyDescent="0.45">
      <c r="A77" s="220"/>
      <c r="B77" s="17">
        <v>5</v>
      </c>
      <c r="C77" s="62">
        <v>1828</v>
      </c>
      <c r="D77" s="62">
        <v>1770</v>
      </c>
      <c r="E77" s="46">
        <v>7.133</v>
      </c>
      <c r="F77" s="63">
        <v>80.321403508771894</v>
      </c>
      <c r="G77" s="210"/>
      <c r="H77" s="62"/>
      <c r="I77" s="62"/>
      <c r="J77" s="46"/>
      <c r="K77" s="128">
        <v>422</v>
      </c>
      <c r="L77" s="17">
        <v>342</v>
      </c>
      <c r="M77" s="177">
        <f t="shared" si="0"/>
        <v>80</v>
      </c>
      <c r="O77" s="83" t="s">
        <v>65</v>
      </c>
      <c r="P77" s="84"/>
      <c r="Q77" s="84"/>
      <c r="R77" s="84"/>
      <c r="S77" s="84"/>
      <c r="T77" s="84">
        <v>9900</v>
      </c>
      <c r="U77" s="84"/>
    </row>
    <row r="78" spans="1:21" ht="15" customHeight="1" thickBot="1" x14ac:dyDescent="0.45">
      <c r="A78" s="221"/>
      <c r="B78" s="56">
        <v>6</v>
      </c>
      <c r="C78" s="64">
        <v>1182</v>
      </c>
      <c r="D78" s="64">
        <v>1770</v>
      </c>
      <c r="E78" s="47">
        <v>7.008</v>
      </c>
      <c r="F78" s="65">
        <v>64.421403508771917</v>
      </c>
      <c r="G78" s="211"/>
      <c r="H78" s="64"/>
      <c r="I78" s="64"/>
      <c r="J78" s="47"/>
      <c r="K78" s="130">
        <v>371</v>
      </c>
      <c r="L78" s="17">
        <v>321</v>
      </c>
      <c r="M78" s="178">
        <f t="shared" si="0"/>
        <v>50</v>
      </c>
      <c r="O78" s="83"/>
      <c r="P78" s="84">
        <v>46</v>
      </c>
      <c r="Q78" s="84">
        <v>884</v>
      </c>
      <c r="R78" s="84"/>
      <c r="S78" s="84">
        <v>3854</v>
      </c>
      <c r="T78" s="84">
        <v>13754</v>
      </c>
      <c r="U78" s="84">
        <v>30914</v>
      </c>
    </row>
    <row r="79" spans="1:21" ht="15" customHeight="1" x14ac:dyDescent="0.4">
      <c r="A79" s="212" t="s">
        <v>122</v>
      </c>
      <c r="B79" s="17">
        <v>4</v>
      </c>
      <c r="C79" s="62">
        <v>23900</v>
      </c>
      <c r="D79" s="17"/>
      <c r="E79" s="46">
        <v>460.4</v>
      </c>
      <c r="F79" s="66">
        <v>321</v>
      </c>
      <c r="G79" s="212" t="s">
        <v>122</v>
      </c>
      <c r="H79" s="14">
        <v>24250</v>
      </c>
      <c r="J79" s="12">
        <v>446.4</v>
      </c>
      <c r="K79" s="124">
        <v>334.2</v>
      </c>
      <c r="M79" s="14"/>
      <c r="N79" s="124">
        <v>564</v>
      </c>
    </row>
    <row r="80" spans="1:21" ht="15" customHeight="1" x14ac:dyDescent="0.4">
      <c r="A80" s="212"/>
      <c r="B80" s="17">
        <v>5</v>
      </c>
      <c r="C80" s="62">
        <v>21000</v>
      </c>
      <c r="D80" s="17"/>
      <c r="E80" s="46">
        <v>478.2</v>
      </c>
      <c r="F80" s="66">
        <v>163.5</v>
      </c>
      <c r="G80" s="212"/>
      <c r="H80" s="14">
        <v>24090</v>
      </c>
      <c r="J80" s="12">
        <v>384.9</v>
      </c>
      <c r="K80" s="128">
        <v>296.7</v>
      </c>
      <c r="N80" s="128">
        <v>381</v>
      </c>
    </row>
    <row r="81" spans="1:15" ht="14.25" thickBot="1" x14ac:dyDescent="0.45">
      <c r="A81" s="213"/>
      <c r="B81" s="56">
        <v>6</v>
      </c>
      <c r="C81" s="64">
        <v>11490</v>
      </c>
      <c r="D81" s="56"/>
      <c r="E81" s="47">
        <v>598.1</v>
      </c>
      <c r="F81" s="67">
        <v>113.8</v>
      </c>
      <c r="G81" s="213"/>
      <c r="H81" s="14">
        <v>22390</v>
      </c>
      <c r="J81" s="12">
        <v>386.3</v>
      </c>
      <c r="K81" s="130">
        <v>277.39999999999998</v>
      </c>
      <c r="N81" s="130">
        <v>242</v>
      </c>
    </row>
    <row r="82" spans="1:15" x14ac:dyDescent="0.4">
      <c r="A82" s="214" t="s">
        <v>123</v>
      </c>
      <c r="B82" s="68">
        <v>4</v>
      </c>
      <c r="C82" s="69">
        <v>8738</v>
      </c>
      <c r="D82" s="68"/>
      <c r="E82" s="48">
        <v>67.989999999999995</v>
      </c>
      <c r="F82" s="70">
        <v>244.1</v>
      </c>
      <c r="G82" s="214" t="s">
        <v>123</v>
      </c>
      <c r="H82" s="175">
        <v>8752</v>
      </c>
      <c r="J82" s="175">
        <v>67.17</v>
      </c>
      <c r="K82" s="124">
        <v>450</v>
      </c>
      <c r="N82" s="124">
        <v>450</v>
      </c>
    </row>
    <row r="83" spans="1:15" ht="15" customHeight="1" x14ac:dyDescent="0.4">
      <c r="A83" s="215"/>
      <c r="B83" s="71">
        <v>5</v>
      </c>
      <c r="C83" s="72">
        <v>3395</v>
      </c>
      <c r="D83" s="71"/>
      <c r="E83" s="49">
        <v>11.74</v>
      </c>
      <c r="F83" s="73">
        <v>116.8</v>
      </c>
      <c r="G83" s="215"/>
      <c r="H83" s="175">
        <v>3368</v>
      </c>
      <c r="J83" s="175">
        <v>11.77</v>
      </c>
      <c r="K83" s="128">
        <v>162</v>
      </c>
      <c r="N83" s="128">
        <v>162</v>
      </c>
    </row>
    <row r="84" spans="1:15" ht="14.25" thickBot="1" x14ac:dyDescent="0.45">
      <c r="A84" s="216"/>
      <c r="B84" s="74">
        <v>6</v>
      </c>
      <c r="C84" s="75">
        <v>1149</v>
      </c>
      <c r="D84" s="74"/>
      <c r="E84" s="50">
        <v>0.76380000000000003</v>
      </c>
      <c r="F84" s="76">
        <v>55.8</v>
      </c>
      <c r="G84" s="216"/>
      <c r="H84" s="175">
        <v>1137</v>
      </c>
      <c r="J84" s="175">
        <v>0.91800000000000004</v>
      </c>
      <c r="K84" s="130">
        <v>79.8</v>
      </c>
      <c r="N84" s="130">
        <v>79.8</v>
      </c>
    </row>
    <row r="86" spans="1:15" ht="15" customHeight="1" x14ac:dyDescent="0.4"/>
    <row r="87" spans="1:15" ht="14.25" thickBot="1" x14ac:dyDescent="0.45"/>
    <row r="88" spans="1:15" ht="14.25" thickBot="1" x14ac:dyDescent="0.45">
      <c r="A88" s="107"/>
      <c r="B88" s="217" t="s">
        <v>126</v>
      </c>
      <c r="C88" s="218"/>
      <c r="D88" s="218"/>
      <c r="E88" s="219"/>
      <c r="F88" s="116"/>
      <c r="G88" s="103"/>
      <c r="I88" s="107"/>
      <c r="J88" s="217" t="s">
        <v>127</v>
      </c>
      <c r="K88" s="218"/>
      <c r="L88" s="218"/>
      <c r="M88" s="219"/>
      <c r="N88" s="116"/>
      <c r="O88" s="103" t="s">
        <v>129</v>
      </c>
    </row>
    <row r="89" spans="1:15" ht="14.25" thickBot="1" x14ac:dyDescent="0.45">
      <c r="A89" s="103"/>
      <c r="B89" s="117" t="s">
        <v>2</v>
      </c>
      <c r="C89" s="118" t="s">
        <v>3</v>
      </c>
      <c r="D89" s="118" t="s">
        <v>4</v>
      </c>
      <c r="E89" s="119" t="s">
        <v>5</v>
      </c>
      <c r="F89" s="105" t="s">
        <v>98</v>
      </c>
      <c r="G89" s="103" t="s">
        <v>99</v>
      </c>
      <c r="I89" s="103"/>
      <c r="J89" s="117" t="s">
        <v>2</v>
      </c>
      <c r="K89" s="118" t="s">
        <v>3</v>
      </c>
      <c r="L89" s="118" t="s">
        <v>4</v>
      </c>
      <c r="M89" s="119" t="s">
        <v>5</v>
      </c>
      <c r="N89" s="105"/>
      <c r="O89" s="103"/>
    </row>
    <row r="90" spans="1:15" x14ac:dyDescent="0.4">
      <c r="A90" s="209" t="s">
        <v>96</v>
      </c>
      <c r="B90" s="60"/>
      <c r="C90" s="122">
        <v>17480</v>
      </c>
      <c r="D90" s="123">
        <v>15</v>
      </c>
      <c r="E90" s="124">
        <v>1768</v>
      </c>
      <c r="F90" s="17">
        <v>199.6</v>
      </c>
      <c r="G90" s="125">
        <f>E90-F90</f>
        <v>1568.4</v>
      </c>
      <c r="I90" s="209" t="s">
        <v>96</v>
      </c>
      <c r="J90"/>
      <c r="K90"/>
      <c r="L90"/>
      <c r="M90"/>
      <c r="N90"/>
      <c r="O90"/>
    </row>
    <row r="91" spans="1:15" x14ac:dyDescent="0.4">
      <c r="A91" s="210"/>
      <c r="B91" s="139"/>
      <c r="C91" s="126">
        <v>4548</v>
      </c>
      <c r="D91" s="127">
        <v>8</v>
      </c>
      <c r="E91" s="128">
        <v>456.1</v>
      </c>
      <c r="F91" s="17">
        <v>182.6</v>
      </c>
      <c r="G91" s="129">
        <f>E91-F91</f>
        <v>273.5</v>
      </c>
      <c r="I91" s="210"/>
      <c r="J91"/>
      <c r="K91"/>
      <c r="L91"/>
      <c r="M91"/>
      <c r="N91"/>
      <c r="O91"/>
    </row>
    <row r="92" spans="1:15" ht="14.25" thickBot="1" x14ac:dyDescent="0.45">
      <c r="A92" s="211"/>
      <c r="B92" s="64"/>
      <c r="C92" s="136">
        <v>2177</v>
      </c>
      <c r="D92" s="137">
        <v>7</v>
      </c>
      <c r="E92" s="130">
        <v>218.8</v>
      </c>
      <c r="F92" s="17">
        <v>180.9</v>
      </c>
      <c r="G92" s="131">
        <f>E92-F92</f>
        <v>37.900000000000006</v>
      </c>
      <c r="I92" s="211"/>
      <c r="J92"/>
      <c r="K92"/>
      <c r="L92"/>
      <c r="M92"/>
      <c r="N92"/>
      <c r="O92"/>
    </row>
    <row r="93" spans="1:15" x14ac:dyDescent="0.4">
      <c r="A93" s="220" t="s">
        <v>97</v>
      </c>
      <c r="B93" s="132"/>
      <c r="C93" s="167"/>
      <c r="D93" s="127"/>
      <c r="E93" s="124"/>
      <c r="F93" s="17"/>
      <c r="G93" s="134"/>
      <c r="I93" s="220" t="s">
        <v>97</v>
      </c>
      <c r="J93"/>
      <c r="K93"/>
      <c r="L93"/>
      <c r="M93"/>
      <c r="N93"/>
      <c r="O93"/>
    </row>
    <row r="94" spans="1:15" x14ac:dyDescent="0.4">
      <c r="A94" s="220"/>
      <c r="B94" s="132"/>
      <c r="C94" s="167"/>
      <c r="D94" s="127"/>
      <c r="E94" s="128"/>
      <c r="F94" s="17"/>
      <c r="G94" s="134"/>
      <c r="I94" s="220"/>
      <c r="J94"/>
      <c r="K94"/>
      <c r="L94"/>
      <c r="M94"/>
      <c r="N94"/>
      <c r="O94"/>
    </row>
    <row r="95" spans="1:15" ht="14.25" thickBot="1" x14ac:dyDescent="0.45">
      <c r="A95" s="221"/>
      <c r="B95" s="135"/>
      <c r="C95" s="168"/>
      <c r="D95" s="137"/>
      <c r="E95" s="130"/>
      <c r="F95" s="17"/>
      <c r="G95" s="138"/>
      <c r="I95" s="221"/>
      <c r="J95"/>
      <c r="K95"/>
      <c r="L95"/>
      <c r="M95"/>
      <c r="N95"/>
      <c r="O95"/>
    </row>
    <row r="96" spans="1:15" x14ac:dyDescent="0.4">
      <c r="A96" s="209" t="s">
        <v>8</v>
      </c>
      <c r="B96" s="179">
        <v>31280</v>
      </c>
      <c r="C96" s="179">
        <v>1770</v>
      </c>
      <c r="D96" s="180">
        <v>15</v>
      </c>
      <c r="E96" s="125">
        <v>1081</v>
      </c>
      <c r="F96" s="17">
        <v>279.8</v>
      </c>
      <c r="G96" s="133">
        <f t="shared" ref="G96:G101" si="1">E96-F96</f>
        <v>801.2</v>
      </c>
      <c r="I96" s="209" t="s">
        <v>8</v>
      </c>
      <c r="J96" s="179">
        <v>31280</v>
      </c>
      <c r="K96" s="179">
        <v>1770</v>
      </c>
      <c r="L96" s="180">
        <v>15</v>
      </c>
      <c r="M96" s="176">
        <v>1125</v>
      </c>
      <c r="N96"/>
      <c r="O96"/>
    </row>
    <row r="97" spans="1:15" x14ac:dyDescent="0.4">
      <c r="A97" s="210"/>
      <c r="B97" s="181">
        <v>6169</v>
      </c>
      <c r="C97" s="181">
        <v>1770</v>
      </c>
      <c r="D97" s="182">
        <v>8</v>
      </c>
      <c r="E97" s="129">
        <v>417.4</v>
      </c>
      <c r="F97" s="17">
        <v>252.3</v>
      </c>
      <c r="G97" s="134">
        <f t="shared" si="1"/>
        <v>165.09999999999997</v>
      </c>
      <c r="I97" s="210"/>
      <c r="J97" s="181">
        <v>6169</v>
      </c>
      <c r="K97" s="181">
        <v>1770</v>
      </c>
      <c r="L97" s="182">
        <v>8</v>
      </c>
      <c r="M97" s="177">
        <v>198</v>
      </c>
      <c r="N97"/>
      <c r="O97"/>
    </row>
    <row r="98" spans="1:15" ht="14.25" thickBot="1" x14ac:dyDescent="0.45">
      <c r="A98" s="211"/>
      <c r="B98" s="183">
        <v>1562</v>
      </c>
      <c r="C98" s="183">
        <v>1770</v>
      </c>
      <c r="D98" s="184">
        <v>7</v>
      </c>
      <c r="E98" s="131">
        <v>303.8</v>
      </c>
      <c r="F98" s="17">
        <v>250.8</v>
      </c>
      <c r="G98" s="138">
        <f t="shared" si="1"/>
        <v>53</v>
      </c>
      <c r="I98" s="211"/>
      <c r="J98" s="183">
        <v>1562</v>
      </c>
      <c r="K98" s="183">
        <v>1770</v>
      </c>
      <c r="L98" s="184">
        <v>7</v>
      </c>
      <c r="M98" s="178">
        <v>79</v>
      </c>
      <c r="N98"/>
      <c r="O98"/>
    </row>
    <row r="99" spans="1:15" x14ac:dyDescent="0.4">
      <c r="A99" s="209" t="s">
        <v>9</v>
      </c>
      <c r="B99" s="179">
        <v>5187</v>
      </c>
      <c r="C99" s="179">
        <v>1770</v>
      </c>
      <c r="D99" s="180">
        <v>8</v>
      </c>
      <c r="E99" s="125">
        <v>453.2</v>
      </c>
      <c r="F99" s="17">
        <v>264.5</v>
      </c>
      <c r="G99" s="133">
        <f t="shared" si="1"/>
        <v>188.7</v>
      </c>
      <c r="I99" s="209" t="s">
        <v>9</v>
      </c>
      <c r="J99" s="179">
        <v>5187</v>
      </c>
      <c r="K99" s="179">
        <v>1770</v>
      </c>
      <c r="L99" s="180">
        <v>8</v>
      </c>
      <c r="M99" s="176">
        <v>486</v>
      </c>
      <c r="N99"/>
      <c r="O99"/>
    </row>
    <row r="100" spans="1:15" x14ac:dyDescent="0.4">
      <c r="A100" s="210"/>
      <c r="B100" s="181">
        <v>1817</v>
      </c>
      <c r="C100" s="181">
        <v>1770</v>
      </c>
      <c r="D100" s="182">
        <v>7</v>
      </c>
      <c r="E100" s="129">
        <v>331.4</v>
      </c>
      <c r="F100" s="17">
        <v>238.5</v>
      </c>
      <c r="G100" s="134">
        <f t="shared" si="1"/>
        <v>92.899999999999977</v>
      </c>
      <c r="I100" s="210"/>
      <c r="J100" s="181">
        <v>1817</v>
      </c>
      <c r="K100" s="181">
        <v>1770</v>
      </c>
      <c r="L100" s="182">
        <v>7</v>
      </c>
      <c r="M100" s="177">
        <v>80</v>
      </c>
      <c r="N100"/>
      <c r="O100"/>
    </row>
    <row r="101" spans="1:15" ht="14.25" thickBot="1" x14ac:dyDescent="0.45">
      <c r="A101" s="211"/>
      <c r="B101" s="183">
        <v>1198</v>
      </c>
      <c r="C101" s="183">
        <v>1770</v>
      </c>
      <c r="D101" s="184">
        <v>7</v>
      </c>
      <c r="E101" s="131">
        <v>295.39999999999998</v>
      </c>
      <c r="F101" s="17">
        <v>238.9</v>
      </c>
      <c r="G101" s="138">
        <f t="shared" si="1"/>
        <v>56.499999999999972</v>
      </c>
      <c r="I101" s="211"/>
      <c r="J101" s="183">
        <v>1198</v>
      </c>
      <c r="K101" s="183">
        <v>1770</v>
      </c>
      <c r="L101" s="184">
        <v>7</v>
      </c>
      <c r="M101" s="178">
        <v>50</v>
      </c>
      <c r="N101"/>
      <c r="O101"/>
    </row>
    <row r="102" spans="1:15" x14ac:dyDescent="0.4">
      <c r="A102" s="212" t="s">
        <v>122</v>
      </c>
      <c r="B102" s="181">
        <v>24250</v>
      </c>
      <c r="C102" s="185"/>
      <c r="D102" s="185">
        <v>446</v>
      </c>
      <c r="E102" s="125">
        <v>334.2</v>
      </c>
      <c r="F102" s="103"/>
      <c r="G102" s="14"/>
      <c r="I102" s="212" t="s">
        <v>122</v>
      </c>
      <c r="J102" s="181">
        <v>24250</v>
      </c>
      <c r="K102" s="185"/>
      <c r="L102" s="185">
        <v>446</v>
      </c>
      <c r="M102" s="176">
        <v>357.3</v>
      </c>
      <c r="N102"/>
      <c r="O102" s="124">
        <v>1000</v>
      </c>
    </row>
    <row r="103" spans="1:15" x14ac:dyDescent="0.4">
      <c r="A103" s="212"/>
      <c r="B103" s="181">
        <v>24090</v>
      </c>
      <c r="C103" s="185"/>
      <c r="D103" s="185">
        <v>385</v>
      </c>
      <c r="E103" s="129">
        <v>296.7</v>
      </c>
      <c r="F103" s="103"/>
      <c r="G103" s="103"/>
      <c r="I103" s="212"/>
      <c r="J103" s="181">
        <v>24090</v>
      </c>
      <c r="K103" s="185"/>
      <c r="L103" s="185">
        <v>385</v>
      </c>
      <c r="M103" s="177">
        <v>306.10000000000002</v>
      </c>
      <c r="N103"/>
      <c r="O103" s="128">
        <v>944.8</v>
      </c>
    </row>
    <row r="104" spans="1:15" ht="14.25" thickBot="1" x14ac:dyDescent="0.45">
      <c r="A104" s="213"/>
      <c r="B104" s="181">
        <v>22390</v>
      </c>
      <c r="C104" s="185"/>
      <c r="D104" s="185">
        <v>386</v>
      </c>
      <c r="E104" s="131">
        <v>277.39999999999998</v>
      </c>
      <c r="F104" s="103"/>
      <c r="G104" s="103"/>
      <c r="I104" s="213"/>
      <c r="J104" s="181">
        <v>22390</v>
      </c>
      <c r="K104" s="185"/>
      <c r="L104" s="185">
        <v>386</v>
      </c>
      <c r="M104" s="178">
        <v>284.7</v>
      </c>
      <c r="N104"/>
      <c r="O104" s="130">
        <v>880.6</v>
      </c>
    </row>
    <row r="105" spans="1:15" x14ac:dyDescent="0.4">
      <c r="A105" s="214" t="s">
        <v>123</v>
      </c>
      <c r="B105" s="181">
        <v>8752</v>
      </c>
      <c r="C105" s="185"/>
      <c r="D105" s="185">
        <v>67</v>
      </c>
      <c r="E105" s="125">
        <v>450</v>
      </c>
      <c r="F105" s="103"/>
      <c r="G105" s="103"/>
      <c r="I105" s="214" t="s">
        <v>123</v>
      </c>
      <c r="J105" s="181">
        <v>8752</v>
      </c>
      <c r="K105" s="185"/>
      <c r="L105" s="185">
        <v>67</v>
      </c>
      <c r="M105" s="176">
        <v>257.5</v>
      </c>
      <c r="N105"/>
      <c r="O105" s="124">
        <v>694.6</v>
      </c>
    </row>
    <row r="106" spans="1:15" x14ac:dyDescent="0.4">
      <c r="A106" s="215"/>
      <c r="B106" s="181">
        <v>3368</v>
      </c>
      <c r="C106" s="185"/>
      <c r="D106" s="185">
        <v>12</v>
      </c>
      <c r="E106" s="129">
        <v>162</v>
      </c>
      <c r="F106" s="103"/>
      <c r="G106" s="103"/>
      <c r="I106" s="215"/>
      <c r="J106" s="181">
        <v>3368</v>
      </c>
      <c r="K106" s="185"/>
      <c r="L106" s="185">
        <v>12</v>
      </c>
      <c r="M106" s="177">
        <v>113.4</v>
      </c>
      <c r="N106"/>
      <c r="O106" s="128">
        <v>306.89999999999998</v>
      </c>
    </row>
    <row r="107" spans="1:15" ht="14.25" thickBot="1" x14ac:dyDescent="0.45">
      <c r="A107" s="216"/>
      <c r="B107" s="181">
        <v>1137</v>
      </c>
      <c r="C107" s="185"/>
      <c r="D107" s="185">
        <v>1</v>
      </c>
      <c r="E107" s="131">
        <v>79.8</v>
      </c>
      <c r="F107" s="103"/>
      <c r="G107" s="103"/>
      <c r="I107" s="216"/>
      <c r="J107" s="181">
        <v>1137</v>
      </c>
      <c r="K107" s="185"/>
      <c r="L107" s="185">
        <v>1</v>
      </c>
      <c r="M107" s="178">
        <v>54.4</v>
      </c>
      <c r="N107"/>
      <c r="O107" s="130">
        <v>136.80000000000001</v>
      </c>
    </row>
    <row r="108" spans="1:15" x14ac:dyDescent="0.4">
      <c r="B108" s="14"/>
      <c r="O108" s="39"/>
    </row>
    <row r="109" spans="1:15" ht="14.25" thickBot="1" x14ac:dyDescent="0.45">
      <c r="I109" s="12" t="s">
        <v>128</v>
      </c>
      <c r="J109" s="186">
        <v>23190</v>
      </c>
      <c r="M109" s="12">
        <v>285.3</v>
      </c>
      <c r="O109" s="130">
        <v>912.7</v>
      </c>
    </row>
  </sheetData>
  <mergeCells count="36">
    <mergeCell ref="A76:A78"/>
    <mergeCell ref="A17:A19"/>
    <mergeCell ref="B29:H29"/>
    <mergeCell ref="I1:M27"/>
    <mergeCell ref="A2:A4"/>
    <mergeCell ref="A5:A7"/>
    <mergeCell ref="A8:A10"/>
    <mergeCell ref="A11:A13"/>
    <mergeCell ref="A14:A16"/>
    <mergeCell ref="H65:K65"/>
    <mergeCell ref="P29:Q29"/>
    <mergeCell ref="B88:E88"/>
    <mergeCell ref="A90:A92"/>
    <mergeCell ref="A93:A95"/>
    <mergeCell ref="A96:A98"/>
    <mergeCell ref="A82:A84"/>
    <mergeCell ref="G79:G81"/>
    <mergeCell ref="G82:G84"/>
    <mergeCell ref="G67:G69"/>
    <mergeCell ref="G70:G72"/>
    <mergeCell ref="G73:G75"/>
    <mergeCell ref="G76:G78"/>
    <mergeCell ref="A79:A81"/>
    <mergeCell ref="A67:A69"/>
    <mergeCell ref="A70:A72"/>
    <mergeCell ref="A73:A75"/>
    <mergeCell ref="A99:A101"/>
    <mergeCell ref="A102:A104"/>
    <mergeCell ref="A105:A107"/>
    <mergeCell ref="J88:M88"/>
    <mergeCell ref="I90:I92"/>
    <mergeCell ref="I93:I95"/>
    <mergeCell ref="I96:I98"/>
    <mergeCell ref="I99:I101"/>
    <mergeCell ref="I102:I104"/>
    <mergeCell ref="I105:I107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2F85-1122-4032-8512-143F41268161}">
  <dimension ref="A1:AN115"/>
  <sheetViews>
    <sheetView topLeftCell="F41" zoomScale="115" zoomScaleNormal="115" workbookViewId="0">
      <selection activeCell="V25" sqref="V25"/>
    </sheetView>
  </sheetViews>
  <sheetFormatPr defaultRowHeight="13.9" x14ac:dyDescent="0.4"/>
  <cols>
    <col min="17" max="17" width="9.3984375" bestFit="1" customWidth="1"/>
    <col min="21" max="21" width="10.1328125" bestFit="1" customWidth="1"/>
  </cols>
  <sheetData>
    <row r="1" spans="1:31" ht="14.25" thickBot="1" x14ac:dyDescent="0.45">
      <c r="A1" t="s">
        <v>30</v>
      </c>
      <c r="E1" t="s">
        <v>31</v>
      </c>
      <c r="I1" t="s">
        <v>32</v>
      </c>
      <c r="M1" t="s">
        <v>33</v>
      </c>
      <c r="Q1" t="s">
        <v>34</v>
      </c>
      <c r="U1" t="s">
        <v>35</v>
      </c>
      <c r="Y1" t="s">
        <v>36</v>
      </c>
      <c r="AC1" t="s">
        <v>37</v>
      </c>
    </row>
    <row r="2" spans="1:31" x14ac:dyDescent="0.4">
      <c r="A2" s="1" t="s">
        <v>38</v>
      </c>
      <c r="B2" s="2" t="s">
        <v>39</v>
      </c>
      <c r="C2" s="2" t="s">
        <v>40</v>
      </c>
      <c r="D2" s="2" t="s">
        <v>41</v>
      </c>
      <c r="E2" s="2" t="s">
        <v>42</v>
      </c>
      <c r="F2" s="2" t="s">
        <v>43</v>
      </c>
      <c r="G2" s="3" t="s">
        <v>44</v>
      </c>
      <c r="I2" s="1" t="s">
        <v>38</v>
      </c>
      <c r="J2" s="2" t="s">
        <v>39</v>
      </c>
      <c r="K2" s="2" t="s">
        <v>40</v>
      </c>
      <c r="L2" s="2" t="s">
        <v>41</v>
      </c>
      <c r="M2" s="2" t="s">
        <v>42</v>
      </c>
      <c r="N2" s="2" t="s">
        <v>43</v>
      </c>
      <c r="O2" s="3" t="s">
        <v>44</v>
      </c>
      <c r="Q2" s="1" t="s">
        <v>38</v>
      </c>
      <c r="R2" s="2" t="s">
        <v>39</v>
      </c>
      <c r="S2" s="2" t="s">
        <v>40</v>
      </c>
      <c r="T2" s="2" t="s">
        <v>41</v>
      </c>
      <c r="U2" s="2" t="s">
        <v>42</v>
      </c>
      <c r="V2" s="2" t="s">
        <v>43</v>
      </c>
      <c r="W2" s="3" t="s">
        <v>44</v>
      </c>
      <c r="Y2" s="1" t="s">
        <v>38</v>
      </c>
      <c r="Z2" s="2" t="s">
        <v>39</v>
      </c>
      <c r="AA2" s="2" t="s">
        <v>40</v>
      </c>
      <c r="AB2" s="2" t="s">
        <v>41</v>
      </c>
      <c r="AC2" s="2" t="s">
        <v>42</v>
      </c>
      <c r="AD2" s="2" t="s">
        <v>43</v>
      </c>
      <c r="AE2" s="3" t="s">
        <v>44</v>
      </c>
    </row>
    <row r="3" spans="1:31" x14ac:dyDescent="0.4">
      <c r="A3" s="33">
        <v>0</v>
      </c>
      <c r="B3">
        <v>202</v>
      </c>
      <c r="C3" s="4">
        <v>0.98058250000000002</v>
      </c>
      <c r="D3" s="7">
        <v>27863.98</v>
      </c>
      <c r="E3" s="7">
        <v>23259.27</v>
      </c>
      <c r="F3" s="7">
        <v>51123.24</v>
      </c>
      <c r="G3" s="9">
        <v>3271</v>
      </c>
      <c r="I3" s="34">
        <v>0</v>
      </c>
      <c r="J3">
        <v>202</v>
      </c>
      <c r="K3" s="4">
        <v>0.99019610000000002</v>
      </c>
      <c r="L3" s="7">
        <v>100264.44</v>
      </c>
      <c r="M3" s="7">
        <v>90836.35</v>
      </c>
      <c r="N3" s="7">
        <v>191100.78</v>
      </c>
      <c r="O3" s="9">
        <v>12988</v>
      </c>
      <c r="Q3" s="34">
        <v>0</v>
      </c>
      <c r="R3">
        <v>202</v>
      </c>
      <c r="S3" s="4">
        <v>0.92237440000000004</v>
      </c>
      <c r="T3" s="7">
        <v>392427.48</v>
      </c>
      <c r="U3" s="7">
        <v>359680.53</v>
      </c>
      <c r="V3" s="7">
        <v>752108.02</v>
      </c>
      <c r="W3" s="9">
        <v>55594</v>
      </c>
      <c r="Y3" s="34">
        <v>0</v>
      </c>
      <c r="Z3">
        <v>202</v>
      </c>
      <c r="AA3" s="4">
        <v>0.9483568</v>
      </c>
      <c r="AB3" s="7">
        <v>1590903.23</v>
      </c>
      <c r="AC3" s="7">
        <v>1447066.15</v>
      </c>
      <c r="AD3" s="7">
        <v>3037969.38</v>
      </c>
      <c r="AE3" s="9">
        <v>217917</v>
      </c>
    </row>
    <row r="4" spans="1:31" x14ac:dyDescent="0.4">
      <c r="A4" s="33">
        <v>0.5</v>
      </c>
      <c r="B4">
        <v>202</v>
      </c>
      <c r="C4" s="4">
        <v>0.95734600000000003</v>
      </c>
      <c r="D4" s="7">
        <v>27747.91</v>
      </c>
      <c r="E4" s="7">
        <v>23153</v>
      </c>
      <c r="F4" s="7">
        <v>50900.91</v>
      </c>
      <c r="G4" s="9">
        <v>3336</v>
      </c>
      <c r="I4" s="34">
        <v>0.5</v>
      </c>
      <c r="J4">
        <v>202</v>
      </c>
      <c r="K4" s="4">
        <v>0.93087560000000003</v>
      </c>
      <c r="L4" s="7">
        <v>100345.29</v>
      </c>
      <c r="M4" s="7">
        <v>90928.71</v>
      </c>
      <c r="N4" s="7">
        <v>191274</v>
      </c>
      <c r="O4" s="9">
        <v>13834</v>
      </c>
      <c r="Q4" s="34">
        <v>0.5</v>
      </c>
      <c r="R4">
        <v>202</v>
      </c>
      <c r="S4" s="4">
        <v>0.90990990000000005</v>
      </c>
      <c r="T4" s="7">
        <v>391666.17</v>
      </c>
      <c r="U4" s="7">
        <v>358964.56</v>
      </c>
      <c r="V4" s="7">
        <v>750630.73</v>
      </c>
      <c r="W4" s="9">
        <v>56250</v>
      </c>
      <c r="Y4" s="34">
        <v>0.5</v>
      </c>
      <c r="Z4">
        <v>202</v>
      </c>
      <c r="AA4" s="4">
        <v>0.81451609999999997</v>
      </c>
      <c r="AB4" s="7">
        <v>1572821.84</v>
      </c>
      <c r="AC4" s="7">
        <v>1430571.47</v>
      </c>
      <c r="AD4" s="7">
        <v>3003393.31</v>
      </c>
      <c r="AE4" s="9">
        <v>250810</v>
      </c>
    </row>
    <row r="5" spans="1:31" x14ac:dyDescent="0.4">
      <c r="A5" s="33">
        <v>1</v>
      </c>
      <c r="B5">
        <v>202</v>
      </c>
      <c r="C5" s="4">
        <v>0.86324789999999996</v>
      </c>
      <c r="D5" s="7">
        <v>27270.09</v>
      </c>
      <c r="E5" s="7">
        <v>22687.49</v>
      </c>
      <c r="F5" s="7">
        <v>49957.58</v>
      </c>
      <c r="G5" s="9">
        <v>3624</v>
      </c>
      <c r="I5" s="34">
        <v>1</v>
      </c>
      <c r="J5">
        <v>202</v>
      </c>
      <c r="K5" s="4">
        <v>0.87445890000000004</v>
      </c>
      <c r="L5" s="7">
        <v>96984.19</v>
      </c>
      <c r="M5" s="7">
        <v>87773.25</v>
      </c>
      <c r="N5" s="7">
        <v>184757.44</v>
      </c>
      <c r="O5" s="9">
        <v>142114</v>
      </c>
      <c r="Q5" s="34">
        <v>1</v>
      </c>
      <c r="R5">
        <v>202</v>
      </c>
      <c r="S5" s="4">
        <v>0.76515149999999998</v>
      </c>
      <c r="T5" s="7">
        <v>382121.62</v>
      </c>
      <c r="U5" s="7">
        <v>350108.03</v>
      </c>
      <c r="V5" s="7">
        <v>732229.66</v>
      </c>
      <c r="W5" s="9">
        <v>65235</v>
      </c>
      <c r="Y5" s="34">
        <v>1</v>
      </c>
      <c r="Z5">
        <v>202</v>
      </c>
      <c r="AA5" s="4">
        <v>0.69896190000000002</v>
      </c>
      <c r="AB5" s="7">
        <v>1545448.09</v>
      </c>
      <c r="AC5" s="7">
        <v>1405242.81</v>
      </c>
      <c r="AD5" s="7">
        <v>2950690.9</v>
      </c>
      <c r="AE5" s="9">
        <v>287098</v>
      </c>
    </row>
    <row r="6" spans="1:31" x14ac:dyDescent="0.4">
      <c r="A6" s="33">
        <v>1.5</v>
      </c>
      <c r="B6">
        <v>202</v>
      </c>
      <c r="C6" s="4">
        <v>0.7372263</v>
      </c>
      <c r="D6" s="7">
        <v>25714.12</v>
      </c>
      <c r="E6" s="7">
        <v>21188.46</v>
      </c>
      <c r="F6" s="7">
        <v>46902.58</v>
      </c>
      <c r="G6" s="9">
        <v>3950</v>
      </c>
      <c r="I6" s="34">
        <v>1.5</v>
      </c>
      <c r="J6">
        <v>202</v>
      </c>
      <c r="K6" s="4">
        <v>0.63322880000000004</v>
      </c>
      <c r="L6" s="7">
        <v>89547.62</v>
      </c>
      <c r="M6" s="7">
        <v>80788.789999999994</v>
      </c>
      <c r="N6" s="7">
        <v>170336.41</v>
      </c>
      <c r="O6" s="9">
        <v>18051</v>
      </c>
      <c r="Q6" s="34">
        <v>1.5</v>
      </c>
      <c r="R6">
        <v>202</v>
      </c>
      <c r="S6" s="4">
        <v>0.51530609999999999</v>
      </c>
      <c r="T6" s="7">
        <v>360574.33</v>
      </c>
      <c r="U6" s="7">
        <v>330064.81</v>
      </c>
      <c r="V6" s="7">
        <v>690639.14</v>
      </c>
      <c r="W6" s="9">
        <v>91319</v>
      </c>
      <c r="Y6" s="34">
        <v>1.5</v>
      </c>
      <c r="Z6">
        <v>202</v>
      </c>
      <c r="AA6" s="4">
        <v>0.49876540000000003</v>
      </c>
      <c r="AB6" s="7">
        <v>1477346.7</v>
      </c>
      <c r="AC6" s="7">
        <v>1342788.71</v>
      </c>
      <c r="AD6" s="7">
        <v>2820135.41</v>
      </c>
      <c r="AE6" s="9">
        <v>384475</v>
      </c>
    </row>
    <row r="7" spans="1:31" x14ac:dyDescent="0.4">
      <c r="A7" s="33">
        <v>2</v>
      </c>
      <c r="B7">
        <v>202</v>
      </c>
      <c r="C7" s="4">
        <v>0.60843369999999997</v>
      </c>
      <c r="D7" s="7">
        <v>24017.9</v>
      </c>
      <c r="E7" s="7">
        <v>19634.45</v>
      </c>
      <c r="F7" s="7">
        <v>43652.35</v>
      </c>
      <c r="G7" s="9">
        <v>4430</v>
      </c>
      <c r="I7" s="34">
        <v>2</v>
      </c>
      <c r="J7">
        <v>202</v>
      </c>
      <c r="K7" s="4">
        <v>0.4622426</v>
      </c>
      <c r="L7" s="7">
        <v>82443.27</v>
      </c>
      <c r="M7" s="7">
        <v>74083.02</v>
      </c>
      <c r="N7" s="141">
        <v>156526.29</v>
      </c>
      <c r="O7" s="9">
        <v>22662</v>
      </c>
      <c r="Q7" s="34">
        <v>2</v>
      </c>
      <c r="R7">
        <v>202</v>
      </c>
      <c r="S7" s="4">
        <v>0.36462090000000003</v>
      </c>
      <c r="T7" s="7">
        <v>324233.44</v>
      </c>
      <c r="U7" s="141">
        <v>296369.56</v>
      </c>
      <c r="V7" s="160">
        <v>620603</v>
      </c>
      <c r="W7" s="9">
        <v>115838</v>
      </c>
      <c r="Y7" s="34">
        <v>2</v>
      </c>
      <c r="Z7">
        <v>202</v>
      </c>
      <c r="AA7" s="4">
        <v>0.28857139999999998</v>
      </c>
      <c r="AB7" s="7">
        <v>1352691.28</v>
      </c>
      <c r="AC7" s="7">
        <v>1228608.58</v>
      </c>
      <c r="AD7" s="160">
        <v>2581299.86</v>
      </c>
      <c r="AE7" s="9">
        <v>607914</v>
      </c>
    </row>
    <row r="8" spans="1:31" x14ac:dyDescent="0.4">
      <c r="A8" s="33">
        <v>2.5</v>
      </c>
      <c r="B8">
        <v>202</v>
      </c>
      <c r="C8" s="4">
        <v>0.3556338</v>
      </c>
      <c r="D8" s="7">
        <v>19888.45</v>
      </c>
      <c r="E8" s="7">
        <v>15761.54</v>
      </c>
      <c r="F8" s="7">
        <v>35649.99</v>
      </c>
      <c r="G8" s="9">
        <v>6044</v>
      </c>
      <c r="I8" s="34">
        <v>2.5</v>
      </c>
      <c r="J8">
        <v>202</v>
      </c>
      <c r="K8" s="4">
        <v>0.26405230000000002</v>
      </c>
      <c r="L8" s="7">
        <v>65645.06</v>
      </c>
      <c r="M8" s="7">
        <v>58397.23</v>
      </c>
      <c r="N8" s="7">
        <v>124042.29</v>
      </c>
      <c r="O8" s="9">
        <v>31230</v>
      </c>
      <c r="Q8" s="34">
        <v>2.5</v>
      </c>
      <c r="R8">
        <v>202</v>
      </c>
      <c r="S8" s="4">
        <v>0.1970732</v>
      </c>
      <c r="T8" s="7">
        <v>268169.49</v>
      </c>
      <c r="U8" s="7">
        <v>244539.21</v>
      </c>
      <c r="V8" s="7">
        <v>512708.7</v>
      </c>
      <c r="W8" s="9">
        <v>176782</v>
      </c>
      <c r="Y8" s="34">
        <v>2.5</v>
      </c>
      <c r="Z8">
        <v>202</v>
      </c>
      <c r="AA8" s="4">
        <v>0.12640799999999999</v>
      </c>
      <c r="AB8" s="7">
        <v>1084734.6399999999</v>
      </c>
      <c r="AC8" s="7">
        <v>983640.95</v>
      </c>
      <c r="AD8" s="7">
        <v>2068375.6</v>
      </c>
      <c r="AE8" s="9">
        <v>1110996</v>
      </c>
    </row>
    <row r="9" spans="1:31" x14ac:dyDescent="0.4">
      <c r="A9" s="33">
        <v>3</v>
      </c>
      <c r="B9">
        <v>202</v>
      </c>
      <c r="C9" s="4">
        <v>0.20867769999999999</v>
      </c>
      <c r="D9" s="7">
        <v>14639.34</v>
      </c>
      <c r="E9" s="7">
        <v>11005.9</v>
      </c>
      <c r="F9" s="7">
        <v>25645.24</v>
      </c>
      <c r="G9" s="9">
        <v>7135</v>
      </c>
      <c r="I9" s="34">
        <v>3</v>
      </c>
      <c r="J9">
        <v>202</v>
      </c>
      <c r="K9" s="4">
        <v>0.1187537</v>
      </c>
      <c r="L9" s="7">
        <v>47136.480000000003</v>
      </c>
      <c r="M9" s="7">
        <v>41186.92</v>
      </c>
      <c r="N9" s="141">
        <v>88323.4</v>
      </c>
      <c r="O9" s="9">
        <v>488160</v>
      </c>
      <c r="Q9" s="34">
        <v>3</v>
      </c>
      <c r="R9">
        <v>202</v>
      </c>
      <c r="S9" s="4">
        <v>6.8451369999999997E-2</v>
      </c>
      <c r="T9" s="7">
        <v>189303.82</v>
      </c>
      <c r="U9" s="141">
        <v>171646.83</v>
      </c>
      <c r="V9" s="160">
        <v>360950.66</v>
      </c>
      <c r="W9" s="9">
        <v>357009</v>
      </c>
      <c r="Y9" s="34">
        <v>3</v>
      </c>
      <c r="Z9">
        <v>202</v>
      </c>
      <c r="AA9" s="4">
        <v>4.463102E-2</v>
      </c>
      <c r="AB9" s="7">
        <v>791404.51</v>
      </c>
      <c r="AC9" s="7">
        <v>716179.43</v>
      </c>
      <c r="AD9" s="160">
        <v>1507583.94</v>
      </c>
      <c r="AE9" s="9">
        <v>22906976</v>
      </c>
    </row>
    <row r="10" spans="1:31" x14ac:dyDescent="0.4">
      <c r="A10" s="33">
        <v>3.5</v>
      </c>
      <c r="B10">
        <v>202</v>
      </c>
      <c r="C10" s="4">
        <v>7.7722200000000005E-2</v>
      </c>
      <c r="D10" s="7">
        <v>9710.43</v>
      </c>
      <c r="E10" s="7">
        <v>6560.12</v>
      </c>
      <c r="F10" s="7">
        <v>16270.56</v>
      </c>
      <c r="G10" s="9">
        <v>112315</v>
      </c>
      <c r="I10" s="34">
        <v>3.5</v>
      </c>
      <c r="J10">
        <v>202</v>
      </c>
      <c r="K10" s="4">
        <v>4.2004569999999998E-2</v>
      </c>
      <c r="L10" s="7">
        <v>28210.83</v>
      </c>
      <c r="M10" s="7">
        <v>23758.07</v>
      </c>
      <c r="N10" s="7">
        <v>51968.9</v>
      </c>
      <c r="O10" s="9">
        <v>79272</v>
      </c>
      <c r="Q10" s="34">
        <v>3.5</v>
      </c>
      <c r="R10">
        <v>202</v>
      </c>
      <c r="S10" s="4">
        <v>2.0906640000000001E-2</v>
      </c>
      <c r="T10" s="7">
        <v>111161.45</v>
      </c>
      <c r="U10" s="7">
        <v>99757.62</v>
      </c>
      <c r="V10" s="7">
        <v>210919.07</v>
      </c>
      <c r="W10" s="9">
        <v>6786535</v>
      </c>
      <c r="Y10" s="34">
        <v>3.5</v>
      </c>
      <c r="Z10">
        <v>202</v>
      </c>
      <c r="AA10" s="4">
        <v>1.03526E-2</v>
      </c>
      <c r="AB10" s="7">
        <v>482220.66</v>
      </c>
      <c r="AC10" s="7">
        <v>434855.52</v>
      </c>
      <c r="AD10" s="7">
        <v>917076.18</v>
      </c>
      <c r="AE10" s="9">
        <v>59950687</v>
      </c>
    </row>
    <row r="11" spans="1:31" x14ac:dyDescent="0.4">
      <c r="A11" s="33">
        <v>4</v>
      </c>
      <c r="B11">
        <v>202</v>
      </c>
      <c r="C11" s="4">
        <v>2.4709479999999999E-2</v>
      </c>
      <c r="D11" s="7">
        <v>5927.12</v>
      </c>
      <c r="E11" s="7">
        <v>3371.2</v>
      </c>
      <c r="F11" s="7">
        <v>9298.32</v>
      </c>
      <c r="G11" s="9">
        <v>178011</v>
      </c>
      <c r="I11" s="34">
        <v>4</v>
      </c>
      <c r="J11">
        <v>202</v>
      </c>
      <c r="K11" s="4">
        <v>1.06439E-2</v>
      </c>
      <c r="L11" s="7">
        <v>14141.94</v>
      </c>
      <c r="M11" s="7">
        <v>10999.48</v>
      </c>
      <c r="N11" s="141">
        <v>25141.42</v>
      </c>
      <c r="O11" s="9">
        <v>143788</v>
      </c>
      <c r="Q11" s="34">
        <v>4</v>
      </c>
      <c r="R11">
        <v>202</v>
      </c>
      <c r="S11" s="4">
        <v>3.7843310000000002E-3</v>
      </c>
      <c r="T11" s="7">
        <v>52890.62</v>
      </c>
      <c r="U11" s="141">
        <v>46463.98</v>
      </c>
      <c r="V11" s="160">
        <v>99354.6</v>
      </c>
      <c r="W11" s="9">
        <v>17432303</v>
      </c>
      <c r="Y11" s="34">
        <v>4</v>
      </c>
      <c r="Z11">
        <v>202</v>
      </c>
      <c r="AA11" s="4">
        <v>1.6373640000000001E-3</v>
      </c>
      <c r="AB11" s="7">
        <v>227847.53</v>
      </c>
      <c r="AC11" s="7">
        <v>204269.65</v>
      </c>
      <c r="AD11" s="160">
        <v>432117.17</v>
      </c>
      <c r="AE11" s="9">
        <v>17798932</v>
      </c>
    </row>
    <row r="12" spans="1:31" x14ac:dyDescent="0.4">
      <c r="A12" s="33">
        <v>4.5</v>
      </c>
      <c r="B12">
        <v>202</v>
      </c>
      <c r="C12" s="4">
        <v>5.3585170000000001E-3</v>
      </c>
      <c r="D12" s="7">
        <v>3256.78</v>
      </c>
      <c r="E12" s="7">
        <v>1304</v>
      </c>
      <c r="F12" s="7">
        <v>4560.79</v>
      </c>
      <c r="G12" s="9">
        <v>30965</v>
      </c>
      <c r="I12" s="34">
        <v>4.5</v>
      </c>
      <c r="J12">
        <v>202</v>
      </c>
      <c r="K12" s="4">
        <v>1.3718350000000001E-3</v>
      </c>
      <c r="L12" s="7">
        <v>5968.77</v>
      </c>
      <c r="M12" s="7">
        <v>3808.78</v>
      </c>
      <c r="N12" s="7">
        <v>9777.5499999999993</v>
      </c>
      <c r="O12" s="9">
        <v>381640788</v>
      </c>
      <c r="Q12" s="34">
        <v>4.5</v>
      </c>
      <c r="R12">
        <v>202</v>
      </c>
      <c r="S12" s="4">
        <v>5.5184769999999997E-4</v>
      </c>
      <c r="T12" s="7">
        <v>18594.400000000001</v>
      </c>
      <c r="U12" s="141">
        <v>15344.86</v>
      </c>
      <c r="V12" s="7">
        <v>33939.26</v>
      </c>
      <c r="W12" s="9">
        <v>3935196</v>
      </c>
      <c r="Y12" s="34">
        <v>4.5</v>
      </c>
      <c r="Z12">
        <v>202</v>
      </c>
      <c r="AA12" s="4">
        <v>1.720754E-4</v>
      </c>
      <c r="AB12" s="7">
        <v>77577.279999999999</v>
      </c>
      <c r="AC12" s="7">
        <v>68476.91</v>
      </c>
      <c r="AD12" s="7">
        <v>146054.19</v>
      </c>
      <c r="AE12" s="9">
        <v>5673308932</v>
      </c>
    </row>
    <row r="13" spans="1:31" ht="14.25" thickBot="1" x14ac:dyDescent="0.45">
      <c r="A13" s="33">
        <v>5</v>
      </c>
      <c r="B13">
        <v>202</v>
      </c>
      <c r="C13" s="4">
        <v>5.4203309999999996E-4</v>
      </c>
      <c r="D13" s="7">
        <v>1949.24</v>
      </c>
      <c r="E13" s="7">
        <v>419.74</v>
      </c>
      <c r="F13" s="7">
        <v>2368.98</v>
      </c>
      <c r="G13" s="9">
        <v>95918</v>
      </c>
      <c r="I13" s="34">
        <v>5</v>
      </c>
      <c r="J13">
        <v>202</v>
      </c>
      <c r="K13" s="4">
        <v>1.5769920000000001E-4</v>
      </c>
      <c r="L13" s="7">
        <v>2557.3000000000002</v>
      </c>
      <c r="M13" s="7">
        <v>983.3</v>
      </c>
      <c r="N13" s="141">
        <v>3540.6</v>
      </c>
      <c r="O13" s="9">
        <v>8403340</v>
      </c>
      <c r="Q13" s="34">
        <v>5</v>
      </c>
      <c r="R13">
        <v>202</v>
      </c>
      <c r="S13" s="4">
        <v>4.6152639999999999E-5</v>
      </c>
      <c r="T13" s="7">
        <v>5441.38</v>
      </c>
      <c r="U13" s="141">
        <v>3614.56</v>
      </c>
      <c r="V13" s="160">
        <v>9055.94</v>
      </c>
      <c r="W13" s="9">
        <v>1101665696</v>
      </c>
      <c r="Y13" s="35">
        <v>5</v>
      </c>
      <c r="Z13" s="5">
        <v>202</v>
      </c>
      <c r="AA13" s="6">
        <v>1.2672159999999999E-5</v>
      </c>
      <c r="AB13" s="8">
        <v>18906.39</v>
      </c>
      <c r="AC13" s="8">
        <v>15730.94</v>
      </c>
      <c r="AD13" s="161">
        <v>34637.33</v>
      </c>
      <c r="AE13" s="10">
        <v>176726886</v>
      </c>
    </row>
    <row r="14" spans="1:31" ht="14.25" thickBot="1" x14ac:dyDescent="0.45">
      <c r="A14" s="33">
        <v>5.5</v>
      </c>
      <c r="B14">
        <v>202</v>
      </c>
      <c r="C14" s="4">
        <v>5.4215829999999999E-5</v>
      </c>
      <c r="D14" s="7">
        <v>1390.3</v>
      </c>
      <c r="E14" s="7">
        <v>118.1</v>
      </c>
      <c r="F14" s="7">
        <v>1508.41</v>
      </c>
      <c r="G14" s="9">
        <v>269810</v>
      </c>
      <c r="I14" s="34">
        <v>5.5</v>
      </c>
      <c r="J14">
        <v>202</v>
      </c>
      <c r="K14" s="4">
        <v>1.3759930000000001E-5</v>
      </c>
      <c r="L14" s="7">
        <v>1474.38</v>
      </c>
      <c r="M14" s="7">
        <v>196.24</v>
      </c>
      <c r="N14" s="7">
        <v>1670.63</v>
      </c>
      <c r="O14" s="9">
        <v>1875548</v>
      </c>
      <c r="Q14" s="35">
        <v>5.5</v>
      </c>
      <c r="R14" s="5">
        <v>202</v>
      </c>
      <c r="S14" s="6">
        <v>5.3418280000000002E-6</v>
      </c>
      <c r="T14" s="8">
        <v>1881.86</v>
      </c>
      <c r="U14" s="8">
        <v>567.95000000000005</v>
      </c>
      <c r="V14" s="8">
        <v>2449.8200000000002</v>
      </c>
      <c r="W14" s="10">
        <v>14777754</v>
      </c>
    </row>
    <row r="15" spans="1:31" ht="14.25" thickBot="1" x14ac:dyDescent="0.45">
      <c r="A15" s="36">
        <v>6</v>
      </c>
      <c r="B15" s="5">
        <v>202</v>
      </c>
      <c r="C15" s="6">
        <v>5.5625870000000002E-6</v>
      </c>
      <c r="D15" s="8">
        <v>1176.8900000000001</v>
      </c>
      <c r="E15" s="8">
        <v>29.1</v>
      </c>
      <c r="F15" s="8">
        <v>1205.99</v>
      </c>
      <c r="G15" s="10">
        <v>671808</v>
      </c>
      <c r="I15" s="35">
        <v>6</v>
      </c>
      <c r="J15" s="5">
        <v>170</v>
      </c>
      <c r="K15" s="6">
        <v>5.7508470000000003E-6</v>
      </c>
      <c r="L15" s="8">
        <v>1183.93</v>
      </c>
      <c r="M15" s="8">
        <v>35.82</v>
      </c>
      <c r="N15" s="150">
        <v>1219.75</v>
      </c>
      <c r="O15" s="10">
        <v>69017048</v>
      </c>
      <c r="Q15" s="143">
        <v>6</v>
      </c>
      <c r="R15" s="7"/>
      <c r="U15" s="165"/>
      <c r="V15" s="160">
        <v>1305.52</v>
      </c>
      <c r="Y15" s="166">
        <v>6</v>
      </c>
      <c r="AD15" s="161">
        <v>1476</v>
      </c>
    </row>
    <row r="17" spans="1:40" ht="14.25" thickBot="1" x14ac:dyDescent="0.45">
      <c r="A17" t="s">
        <v>45</v>
      </c>
      <c r="E17" t="s">
        <v>46</v>
      </c>
      <c r="I17" t="s">
        <v>67</v>
      </c>
      <c r="M17" t="s">
        <v>68</v>
      </c>
      <c r="Q17" t="s">
        <v>69</v>
      </c>
      <c r="U17" t="s">
        <v>70</v>
      </c>
      <c r="Y17" t="s">
        <v>71</v>
      </c>
      <c r="AC17" t="s">
        <v>72</v>
      </c>
    </row>
    <row r="18" spans="1:40" x14ac:dyDescent="0.4">
      <c r="A18" s="1" t="s">
        <v>38</v>
      </c>
      <c r="B18" s="2" t="s">
        <v>39</v>
      </c>
      <c r="C18" s="2" t="s">
        <v>40</v>
      </c>
      <c r="D18" s="2" t="s">
        <v>41</v>
      </c>
      <c r="E18" s="2" t="s">
        <v>42</v>
      </c>
      <c r="F18" s="2" t="s">
        <v>43</v>
      </c>
      <c r="G18" s="3" t="s">
        <v>44</v>
      </c>
      <c r="I18" s="1" t="s">
        <v>38</v>
      </c>
      <c r="J18" s="2" t="s">
        <v>39</v>
      </c>
      <c r="K18" s="2" t="s">
        <v>40</v>
      </c>
      <c r="L18" s="2" t="s">
        <v>41</v>
      </c>
      <c r="M18" s="2" t="s">
        <v>42</v>
      </c>
      <c r="N18" s="2" t="s">
        <v>43</v>
      </c>
      <c r="O18" s="3" t="s">
        <v>44</v>
      </c>
      <c r="Q18" s="1" t="s">
        <v>38</v>
      </c>
      <c r="R18" s="2" t="s">
        <v>39</v>
      </c>
      <c r="S18" s="2" t="s">
        <v>40</v>
      </c>
      <c r="T18" s="2" t="s">
        <v>41</v>
      </c>
      <c r="U18" s="2" t="s">
        <v>42</v>
      </c>
      <c r="V18" s="2" t="s">
        <v>43</v>
      </c>
      <c r="W18" s="3" t="s">
        <v>44</v>
      </c>
      <c r="Y18" s="1" t="s">
        <v>38</v>
      </c>
      <c r="Z18" s="2" t="s">
        <v>39</v>
      </c>
      <c r="AA18" s="2" t="s">
        <v>40</v>
      </c>
      <c r="AB18" s="2" t="s">
        <v>41</v>
      </c>
      <c r="AC18" s="2" t="s">
        <v>42</v>
      </c>
      <c r="AD18" s="2" t="s">
        <v>43</v>
      </c>
      <c r="AE18" s="3" t="s">
        <v>44</v>
      </c>
      <c r="AF18" s="7"/>
      <c r="AG18" s="77"/>
      <c r="AN18" s="7"/>
    </row>
    <row r="19" spans="1:40" x14ac:dyDescent="0.4">
      <c r="A19" s="34">
        <v>0</v>
      </c>
      <c r="B19">
        <v>202</v>
      </c>
      <c r="C19" s="4">
        <v>0.90990990000000005</v>
      </c>
      <c r="D19" s="7">
        <v>1817840.37</v>
      </c>
      <c r="E19" s="7">
        <v>1447166.21</v>
      </c>
      <c r="F19" s="7">
        <v>3265006.58</v>
      </c>
      <c r="G19" s="9">
        <v>227128</v>
      </c>
      <c r="I19" s="34">
        <v>0</v>
      </c>
      <c r="J19">
        <v>202</v>
      </c>
      <c r="K19" s="4">
        <v>0.86695279999999997</v>
      </c>
      <c r="L19" s="7">
        <v>6431525.5300000003</v>
      </c>
      <c r="M19" s="7">
        <v>5777532.6100000003</v>
      </c>
      <c r="N19" s="7">
        <v>12209058.140000001</v>
      </c>
      <c r="O19" s="9">
        <v>952093</v>
      </c>
      <c r="Q19" s="34">
        <v>0</v>
      </c>
      <c r="R19">
        <v>202</v>
      </c>
      <c r="S19" s="4">
        <v>0.8451883</v>
      </c>
      <c r="T19" s="7">
        <v>26107967.059999999</v>
      </c>
      <c r="U19" s="7">
        <v>23138623.010000002</v>
      </c>
      <c r="V19" s="7">
        <v>49246590.07</v>
      </c>
      <c r="W19" s="9">
        <v>3911674</v>
      </c>
      <c r="Y19" s="34">
        <v>0</v>
      </c>
      <c r="Z19">
        <v>202</v>
      </c>
      <c r="AA19" s="4">
        <v>0.90990990000000005</v>
      </c>
      <c r="AB19" s="7">
        <v>13716714.68</v>
      </c>
      <c r="AC19" s="7">
        <v>1437865.97</v>
      </c>
      <c r="AD19" s="7">
        <v>15154580.640000001</v>
      </c>
      <c r="AE19" s="9">
        <v>225659</v>
      </c>
      <c r="AF19" s="7"/>
      <c r="AG19" s="77"/>
      <c r="AN19" s="7"/>
    </row>
    <row r="20" spans="1:40" x14ac:dyDescent="0.4">
      <c r="A20" s="34">
        <v>0.5</v>
      </c>
      <c r="B20">
        <v>202</v>
      </c>
      <c r="C20" s="4">
        <v>0.80478090000000002</v>
      </c>
      <c r="D20" s="7">
        <v>1805004.37</v>
      </c>
      <c r="E20" s="7">
        <v>1435347.35</v>
      </c>
      <c r="F20" s="7">
        <v>3240351.72</v>
      </c>
      <c r="G20" s="9">
        <v>254718</v>
      </c>
      <c r="I20" s="34">
        <v>0.5</v>
      </c>
      <c r="J20">
        <v>202</v>
      </c>
      <c r="K20" s="4">
        <v>0.75092939999999997</v>
      </c>
      <c r="L20" s="7">
        <v>6383946.0199999996</v>
      </c>
      <c r="M20" s="7">
        <v>5734055.4199999999</v>
      </c>
      <c r="N20" s="7">
        <v>12118001.43</v>
      </c>
      <c r="O20" s="9">
        <v>1090934</v>
      </c>
      <c r="Q20" s="34">
        <v>0.5</v>
      </c>
      <c r="R20">
        <v>202</v>
      </c>
      <c r="S20" s="4">
        <v>0.71631210000000001</v>
      </c>
      <c r="T20" s="7">
        <v>25845502.98</v>
      </c>
      <c r="U20" s="7">
        <v>22904016.66</v>
      </c>
      <c r="V20" s="7">
        <v>48749519.630000003</v>
      </c>
      <c r="W20" s="9">
        <v>4568931</v>
      </c>
      <c r="Y20" s="34">
        <v>0.5</v>
      </c>
      <c r="Z20">
        <v>202</v>
      </c>
      <c r="AA20" s="4">
        <v>0.80800000000000005</v>
      </c>
      <c r="AB20" s="7">
        <v>13707550.42</v>
      </c>
      <c r="AC20" s="7">
        <v>1429337.82</v>
      </c>
      <c r="AD20" s="7">
        <v>15136888.24</v>
      </c>
      <c r="AE20" s="9">
        <v>252618</v>
      </c>
      <c r="AF20" s="7"/>
      <c r="AG20" s="77"/>
      <c r="AN20" s="7"/>
    </row>
    <row r="21" spans="1:40" x14ac:dyDescent="0.4">
      <c r="A21" s="34">
        <v>1</v>
      </c>
      <c r="B21">
        <v>202</v>
      </c>
      <c r="C21" s="4">
        <v>0.72661869999999995</v>
      </c>
      <c r="D21" s="7">
        <v>1754041.6</v>
      </c>
      <c r="E21" s="7">
        <v>1389936.8</v>
      </c>
      <c r="F21" s="7">
        <v>3143978.4</v>
      </c>
      <c r="G21" s="9">
        <v>273159</v>
      </c>
      <c r="I21" s="34">
        <v>1</v>
      </c>
      <c r="J21">
        <v>202</v>
      </c>
      <c r="K21" s="4">
        <v>0.59064329999999998</v>
      </c>
      <c r="L21" s="7">
        <v>6259889.4100000001</v>
      </c>
      <c r="M21" s="7">
        <v>5622255.9699999997</v>
      </c>
      <c r="N21" s="7">
        <v>11882145.369999999</v>
      </c>
      <c r="O21" s="9">
        <v>1360012</v>
      </c>
      <c r="Q21" s="34">
        <v>1</v>
      </c>
      <c r="R21">
        <v>202</v>
      </c>
      <c r="S21" s="4">
        <v>0.4975369</v>
      </c>
      <c r="T21" s="7">
        <v>25383919.41</v>
      </c>
      <c r="U21" s="7">
        <v>22489850.190000001</v>
      </c>
      <c r="V21" s="7">
        <v>47873769.600000001</v>
      </c>
      <c r="W21" s="9">
        <v>6458520</v>
      </c>
      <c r="Y21" s="34">
        <v>1</v>
      </c>
      <c r="Z21">
        <v>202</v>
      </c>
      <c r="AA21" s="4">
        <v>0.69178079999999997</v>
      </c>
      <c r="AB21" s="7">
        <v>13636898.390000001</v>
      </c>
      <c r="AC21" s="7">
        <v>1401861.11</v>
      </c>
      <c r="AD21" s="7">
        <v>15038759.51</v>
      </c>
      <c r="AE21" s="9">
        <v>289414</v>
      </c>
      <c r="AF21" s="7"/>
      <c r="AG21" s="77"/>
      <c r="AN21" s="7"/>
    </row>
    <row r="22" spans="1:40" x14ac:dyDescent="0.4">
      <c r="A22" s="34">
        <v>1.5</v>
      </c>
      <c r="B22">
        <v>202</v>
      </c>
      <c r="C22" s="4">
        <v>0.45909090000000002</v>
      </c>
      <c r="D22" s="7">
        <v>1693103.26</v>
      </c>
      <c r="E22" s="7">
        <v>1336009.8799999999</v>
      </c>
      <c r="F22" s="7">
        <v>3029113.14</v>
      </c>
      <c r="G22" s="9">
        <v>415550</v>
      </c>
      <c r="I22" s="34">
        <v>1.5</v>
      </c>
      <c r="J22">
        <v>202</v>
      </c>
      <c r="K22" s="4">
        <v>0.40239039999999998</v>
      </c>
      <c r="L22" s="7">
        <v>6032419.5</v>
      </c>
      <c r="M22" s="7">
        <v>5415543.2599999998</v>
      </c>
      <c r="N22" s="7">
        <v>11447962.76</v>
      </c>
      <c r="O22" s="9">
        <v>1922742</v>
      </c>
      <c r="Q22" s="34">
        <v>1.5</v>
      </c>
      <c r="R22">
        <v>202</v>
      </c>
      <c r="S22" s="4">
        <v>0.27900550000000002</v>
      </c>
      <c r="T22" s="7">
        <v>24545218.77</v>
      </c>
      <c r="U22" s="7">
        <v>21739946.09</v>
      </c>
      <c r="V22" s="7">
        <v>46285164.859999999</v>
      </c>
      <c r="W22" s="9">
        <v>11133200</v>
      </c>
      <c r="Y22" s="34">
        <v>1.5</v>
      </c>
      <c r="Z22">
        <v>202</v>
      </c>
      <c r="AA22" s="4">
        <v>0.44690269999999999</v>
      </c>
      <c r="AB22" s="7">
        <v>13415814.060000001</v>
      </c>
      <c r="AC22" s="7">
        <v>1334033.52</v>
      </c>
      <c r="AD22" s="7">
        <v>14749847.57</v>
      </c>
      <c r="AE22" s="9">
        <v>426274</v>
      </c>
      <c r="AF22" s="7"/>
      <c r="AG22" s="77"/>
      <c r="AN22" s="7"/>
    </row>
    <row r="23" spans="1:40" x14ac:dyDescent="0.4">
      <c r="A23" s="34">
        <v>2</v>
      </c>
      <c r="B23">
        <v>202</v>
      </c>
      <c r="C23" s="4">
        <v>0.26544020000000002</v>
      </c>
      <c r="D23" s="7">
        <v>1556106.06</v>
      </c>
      <c r="E23" s="7">
        <v>1212687.29</v>
      </c>
      <c r="F23" s="7">
        <v>2768793.34</v>
      </c>
      <c r="G23" s="9">
        <v>652394</v>
      </c>
      <c r="I23" s="34">
        <v>2</v>
      </c>
      <c r="J23">
        <v>202</v>
      </c>
      <c r="K23" s="4">
        <v>0.18617510000000001</v>
      </c>
      <c r="L23" s="7">
        <v>5579059.9699999997</v>
      </c>
      <c r="M23" s="7">
        <v>5005719.5999999996</v>
      </c>
      <c r="N23" s="160">
        <v>10584779.560000001</v>
      </c>
      <c r="O23" s="9">
        <v>3841148</v>
      </c>
      <c r="Q23" s="34">
        <v>2</v>
      </c>
      <c r="R23">
        <v>202</v>
      </c>
      <c r="S23" s="4">
        <v>0.14787700000000001</v>
      </c>
      <c r="T23" s="7">
        <v>23036953.809999999</v>
      </c>
      <c r="U23" s="160">
        <v>20391233.710000001</v>
      </c>
      <c r="V23" s="7">
        <v>43428187.520000003</v>
      </c>
      <c r="W23" s="9">
        <v>19703088</v>
      </c>
      <c r="Y23" s="34">
        <v>2</v>
      </c>
      <c r="Z23">
        <v>202</v>
      </c>
      <c r="AA23" s="4">
        <v>0.28898430000000003</v>
      </c>
      <c r="AB23" s="7">
        <v>12873167.439999999</v>
      </c>
      <c r="AC23" s="7">
        <v>1200775.05</v>
      </c>
      <c r="AD23" s="7">
        <v>14073942.49</v>
      </c>
      <c r="AE23" s="9">
        <v>593318</v>
      </c>
      <c r="AF23" s="7"/>
      <c r="AG23" s="77"/>
      <c r="AN23" s="7"/>
    </row>
    <row r="24" spans="1:40" x14ac:dyDescent="0.4">
      <c r="A24" s="34">
        <v>2.5</v>
      </c>
      <c r="B24">
        <v>202</v>
      </c>
      <c r="C24" s="4">
        <v>0.1243842</v>
      </c>
      <c r="D24" s="7">
        <v>1284730.82</v>
      </c>
      <c r="E24" s="7">
        <v>984177.44</v>
      </c>
      <c r="F24" s="7">
        <v>2268908.2599999998</v>
      </c>
      <c r="G24" s="9">
        <v>1129708</v>
      </c>
      <c r="I24" s="34">
        <v>2.5</v>
      </c>
      <c r="J24">
        <v>202</v>
      </c>
      <c r="K24" s="4">
        <v>7.8844650000000002E-2</v>
      </c>
      <c r="L24" s="7">
        <v>4537568.5</v>
      </c>
      <c r="M24" s="7">
        <v>4066308.9</v>
      </c>
      <c r="N24" s="7">
        <v>8603877.4000000004</v>
      </c>
      <c r="O24" s="9">
        <v>73674608</v>
      </c>
      <c r="Q24" s="34">
        <v>2.5</v>
      </c>
      <c r="R24">
        <v>202</v>
      </c>
      <c r="S24" s="4">
        <v>5.0462149999999997E-2</v>
      </c>
      <c r="T24" s="7">
        <v>19369943.469999999</v>
      </c>
      <c r="U24" s="7">
        <v>17129266.07</v>
      </c>
      <c r="V24" s="7">
        <v>36499209.539999999</v>
      </c>
      <c r="W24" s="9">
        <v>48500560</v>
      </c>
      <c r="Y24" s="34">
        <v>2.5</v>
      </c>
      <c r="Z24">
        <v>202</v>
      </c>
      <c r="AA24" s="4">
        <v>0.11757860000000001</v>
      </c>
      <c r="AB24" s="7">
        <v>11471546.630000001</v>
      </c>
      <c r="AC24" s="7">
        <v>990543.65</v>
      </c>
      <c r="AD24" s="7">
        <v>12462090.279999999</v>
      </c>
      <c r="AE24" s="9">
        <v>1202872</v>
      </c>
      <c r="AF24" s="7"/>
      <c r="AG24" s="77"/>
      <c r="AN24" s="7"/>
    </row>
    <row r="25" spans="1:40" x14ac:dyDescent="0.4">
      <c r="A25" s="34">
        <v>3</v>
      </c>
      <c r="B25">
        <v>202</v>
      </c>
      <c r="C25" s="4">
        <v>4.6672829999999998E-2</v>
      </c>
      <c r="D25" s="7">
        <v>978730.39</v>
      </c>
      <c r="E25" s="7">
        <v>731733.84</v>
      </c>
      <c r="F25" s="7">
        <v>1710464.22</v>
      </c>
      <c r="G25" s="9">
        <v>22383028</v>
      </c>
      <c r="I25" s="34">
        <v>3</v>
      </c>
      <c r="J25">
        <v>202</v>
      </c>
      <c r="K25" s="4">
        <v>2.1601970000000002E-2</v>
      </c>
      <c r="L25" s="7">
        <v>3432429.52</v>
      </c>
      <c r="M25" s="7">
        <v>3071599.83</v>
      </c>
      <c r="N25" s="160">
        <v>6504029.3499999996</v>
      </c>
      <c r="O25" s="9">
        <v>20312536</v>
      </c>
      <c r="Q25" s="34">
        <v>3</v>
      </c>
      <c r="R25">
        <v>202</v>
      </c>
      <c r="S25" s="4">
        <v>1.207917E-2</v>
      </c>
      <c r="T25" s="7">
        <v>14705524.130000001</v>
      </c>
      <c r="U25" s="160">
        <v>12989468.42</v>
      </c>
      <c r="V25" s="7">
        <v>27694992.539999999</v>
      </c>
      <c r="W25" s="9">
        <v>153643206</v>
      </c>
      <c r="Y25" s="34">
        <v>3</v>
      </c>
      <c r="Z25">
        <v>202</v>
      </c>
      <c r="AA25" s="4">
        <v>4.4366349999999999E-2</v>
      </c>
      <c r="AB25" s="7">
        <v>9226723.9100000001</v>
      </c>
      <c r="AC25" s="7">
        <v>715770.38</v>
      </c>
      <c r="AD25" s="7">
        <v>9942494.2899999991</v>
      </c>
      <c r="AE25" s="9">
        <v>230333382</v>
      </c>
      <c r="AF25" s="7"/>
      <c r="AG25" s="77"/>
      <c r="AN25" s="7"/>
    </row>
    <row r="26" spans="1:40" x14ac:dyDescent="0.4">
      <c r="A26" s="34">
        <v>3.5</v>
      </c>
      <c r="B26">
        <v>202</v>
      </c>
      <c r="C26" s="4">
        <v>9.8898409999999999E-3</v>
      </c>
      <c r="D26" s="7">
        <v>611989.66</v>
      </c>
      <c r="E26" s="7">
        <v>438870.68</v>
      </c>
      <c r="F26" s="7">
        <v>1050860.3400000001</v>
      </c>
      <c r="G26" s="9">
        <v>6334503</v>
      </c>
      <c r="I26" s="34">
        <v>3.5</v>
      </c>
      <c r="J26">
        <v>202</v>
      </c>
      <c r="K26" s="4">
        <v>4.9669279999999998E-3</v>
      </c>
      <c r="L26" s="7">
        <v>2093696.39</v>
      </c>
      <c r="M26" s="7">
        <v>1870364.56</v>
      </c>
      <c r="N26" s="7">
        <v>3964060.95</v>
      </c>
      <c r="O26" s="9">
        <v>53789008</v>
      </c>
      <c r="Q26" s="34">
        <v>3.5</v>
      </c>
      <c r="R26">
        <v>202</v>
      </c>
      <c r="S26" s="4">
        <v>2.3991640000000001E-3</v>
      </c>
      <c r="T26" s="7">
        <v>9145334.9199999999</v>
      </c>
      <c r="U26" s="7">
        <v>8067614.8700000001</v>
      </c>
      <c r="V26" s="7">
        <v>17212949.789999999</v>
      </c>
      <c r="W26" s="9">
        <v>48042898806</v>
      </c>
      <c r="Y26" s="34">
        <v>3.5</v>
      </c>
      <c r="Z26">
        <v>202</v>
      </c>
      <c r="AA26" s="4">
        <v>1.0005450000000001E-2</v>
      </c>
      <c r="AB26" s="7">
        <v>6255578.5899999999</v>
      </c>
      <c r="AC26" s="7">
        <v>432862.75</v>
      </c>
      <c r="AD26" s="7">
        <v>6688441.3399999999</v>
      </c>
      <c r="AE26" s="9">
        <v>6176099</v>
      </c>
      <c r="AF26" s="7"/>
      <c r="AG26" s="77"/>
      <c r="AN26" s="7"/>
    </row>
    <row r="27" spans="1:40" x14ac:dyDescent="0.4">
      <c r="A27" s="34">
        <v>4</v>
      </c>
      <c r="B27">
        <v>202</v>
      </c>
      <c r="C27" s="4">
        <v>1.6762089999999999E-3</v>
      </c>
      <c r="D27" s="7">
        <v>299100.15000000002</v>
      </c>
      <c r="E27" s="7">
        <v>202465.61</v>
      </c>
      <c r="F27" s="7">
        <v>501565.75</v>
      </c>
      <c r="G27" s="9">
        <v>17238796</v>
      </c>
      <c r="I27" s="34">
        <v>4</v>
      </c>
      <c r="J27">
        <v>202</v>
      </c>
      <c r="K27" s="4">
        <v>5.6570429999999998E-4</v>
      </c>
      <c r="L27" s="7">
        <v>1002760.93</v>
      </c>
      <c r="M27" s="7">
        <v>893627.1</v>
      </c>
      <c r="N27" s="160">
        <v>1896388.03</v>
      </c>
      <c r="O27" s="9">
        <v>225619672</v>
      </c>
      <c r="Q27" s="34">
        <v>4</v>
      </c>
      <c r="R27">
        <v>202</v>
      </c>
      <c r="S27" s="4">
        <v>2.1983859999999999E-4</v>
      </c>
      <c r="T27" s="7">
        <v>4428065.9000000004</v>
      </c>
      <c r="U27" s="160">
        <v>3900719.27</v>
      </c>
      <c r="V27" s="7">
        <v>8328785.1699999999</v>
      </c>
      <c r="W27" s="85"/>
      <c r="Y27" s="34">
        <v>4</v>
      </c>
      <c r="Z27">
        <v>202</v>
      </c>
      <c r="AA27" s="4">
        <v>1.5573080000000001E-3</v>
      </c>
      <c r="AB27" s="7">
        <v>3262373.26</v>
      </c>
      <c r="AC27" s="7">
        <v>201475.51</v>
      </c>
      <c r="AD27" s="7">
        <v>3463848.78</v>
      </c>
      <c r="AE27" s="9">
        <v>18466121</v>
      </c>
      <c r="AG27" s="77"/>
      <c r="AN27" s="7"/>
    </row>
    <row r="28" spans="1:40" ht="14.25" thickBot="1" x14ac:dyDescent="0.45">
      <c r="A28" s="34">
        <v>4.5</v>
      </c>
      <c r="B28">
        <v>202</v>
      </c>
      <c r="C28" s="4">
        <v>1.6622699999999999E-4</v>
      </c>
      <c r="D28" s="7">
        <v>110730.23</v>
      </c>
      <c r="E28" s="7">
        <v>68608.259999999995</v>
      </c>
      <c r="F28" s="7">
        <v>179338.49</v>
      </c>
      <c r="G28" s="9">
        <v>588922696</v>
      </c>
      <c r="I28" s="34">
        <v>4.5</v>
      </c>
      <c r="J28">
        <v>202</v>
      </c>
      <c r="K28" s="4">
        <v>6.1792579999999994E-5</v>
      </c>
      <c r="L28" s="7">
        <v>347351.47</v>
      </c>
      <c r="M28" s="7">
        <v>308230.33</v>
      </c>
      <c r="N28" s="7">
        <v>655581.80000000005</v>
      </c>
      <c r="O28" s="9">
        <v>71232308772</v>
      </c>
      <c r="Q28" s="35">
        <v>4.5</v>
      </c>
      <c r="R28" s="5">
        <v>13</v>
      </c>
      <c r="S28" s="6">
        <v>1.349567E-5</v>
      </c>
      <c r="T28" s="8">
        <v>1559637.01</v>
      </c>
      <c r="U28" s="8">
        <v>1371532.73</v>
      </c>
      <c r="V28" s="8">
        <v>2931169.75</v>
      </c>
      <c r="W28" s="86">
        <v>934353606125</v>
      </c>
      <c r="Y28" s="34">
        <v>4.5</v>
      </c>
      <c r="Z28">
        <v>202</v>
      </c>
      <c r="AA28" s="4">
        <v>1.7594759999999999E-4</v>
      </c>
      <c r="AB28" s="7">
        <v>1238475.19</v>
      </c>
      <c r="AC28" s="7">
        <v>67913.429999999993</v>
      </c>
      <c r="AD28" s="7">
        <v>1306388.6200000001</v>
      </c>
      <c r="AE28" s="9">
        <v>550865741</v>
      </c>
      <c r="AG28" s="77"/>
      <c r="AN28" s="7"/>
    </row>
    <row r="29" spans="1:40" ht="14.25" thickBot="1" x14ac:dyDescent="0.45">
      <c r="A29" s="35">
        <v>5</v>
      </c>
      <c r="B29" s="5">
        <v>202</v>
      </c>
      <c r="C29" s="6">
        <v>1.543471E-5</v>
      </c>
      <c r="D29" s="8">
        <v>29572.06</v>
      </c>
      <c r="E29" s="8">
        <v>15532.83</v>
      </c>
      <c r="F29" s="8">
        <v>45104.89</v>
      </c>
      <c r="G29" s="10">
        <v>143551629</v>
      </c>
      <c r="I29" s="35">
        <v>5</v>
      </c>
      <c r="J29" s="5">
        <v>202</v>
      </c>
      <c r="K29" s="6">
        <v>7.5048279999999996E-6</v>
      </c>
      <c r="L29" s="8">
        <v>81302.22</v>
      </c>
      <c r="M29" s="8">
        <v>71128.929999999993</v>
      </c>
      <c r="N29" s="161">
        <v>152431.15</v>
      </c>
      <c r="O29" s="10">
        <v>1353026038</v>
      </c>
      <c r="Q29" s="78">
        <v>5</v>
      </c>
      <c r="S29" s="7"/>
      <c r="T29" s="7"/>
      <c r="U29" s="160">
        <v>735011.02</v>
      </c>
      <c r="V29" s="7"/>
      <c r="W29" s="7"/>
      <c r="Y29" s="35">
        <v>5</v>
      </c>
      <c r="Z29" s="5">
        <v>202</v>
      </c>
      <c r="AA29" s="6">
        <v>1.220015E-5</v>
      </c>
      <c r="AB29" s="8">
        <v>315413.95</v>
      </c>
      <c r="AC29" s="8">
        <v>15469.93</v>
      </c>
      <c r="AD29" s="8">
        <v>330883.88</v>
      </c>
      <c r="AE29" s="10">
        <v>180950214</v>
      </c>
    </row>
    <row r="30" spans="1:40" ht="14.25" thickBot="1" x14ac:dyDescent="0.45">
      <c r="I30" s="143">
        <v>6</v>
      </c>
      <c r="N30" s="161">
        <v>3290.93</v>
      </c>
      <c r="Q30" s="78">
        <v>6</v>
      </c>
      <c r="U30" s="160">
        <v>5112.5</v>
      </c>
    </row>
    <row r="31" spans="1:40" ht="14.25" thickBot="1" x14ac:dyDescent="0.45">
      <c r="A31" t="s">
        <v>6</v>
      </c>
      <c r="L31" t="s">
        <v>111</v>
      </c>
      <c r="Y31" t="s">
        <v>73</v>
      </c>
      <c r="AC31" t="s">
        <v>74</v>
      </c>
    </row>
    <row r="32" spans="1:40" x14ac:dyDescent="0.4">
      <c r="A32" s="1" t="s">
        <v>13</v>
      </c>
      <c r="B32" s="2" t="s">
        <v>40</v>
      </c>
      <c r="C32" s="2" t="s">
        <v>47</v>
      </c>
      <c r="D32" s="2" t="s">
        <v>48</v>
      </c>
      <c r="E32" s="2" t="s">
        <v>49</v>
      </c>
      <c r="F32" s="2" t="s">
        <v>50</v>
      </c>
      <c r="G32" s="2" t="s">
        <v>51</v>
      </c>
      <c r="H32" s="2" t="s">
        <v>52</v>
      </c>
      <c r="I32" s="2"/>
      <c r="J32" s="3" t="s">
        <v>53</v>
      </c>
      <c r="L32" s="1" t="s">
        <v>13</v>
      </c>
      <c r="M32" s="2" t="s">
        <v>40</v>
      </c>
      <c r="N32" s="2" t="s">
        <v>47</v>
      </c>
      <c r="O32" s="2" t="s">
        <v>48</v>
      </c>
      <c r="P32" s="2" t="s">
        <v>49</v>
      </c>
      <c r="Q32" s="2" t="s">
        <v>50</v>
      </c>
      <c r="R32" s="2" t="s">
        <v>51</v>
      </c>
      <c r="S32" s="2" t="s">
        <v>52</v>
      </c>
      <c r="T32" s="3" t="s">
        <v>53</v>
      </c>
      <c r="V32" s="1" t="s">
        <v>83</v>
      </c>
      <c r="W32" s="3" t="s">
        <v>84</v>
      </c>
      <c r="Y32" s="1" t="s">
        <v>38</v>
      </c>
      <c r="Z32" s="2" t="s">
        <v>39</v>
      </c>
      <c r="AA32" s="2" t="s">
        <v>40</v>
      </c>
      <c r="AB32" s="2" t="s">
        <v>41</v>
      </c>
      <c r="AC32" s="2" t="s">
        <v>42</v>
      </c>
      <c r="AD32" s="2" t="s">
        <v>43</v>
      </c>
      <c r="AE32" s="3" t="s">
        <v>44</v>
      </c>
      <c r="AG32" s="77"/>
      <c r="AN32" s="7"/>
    </row>
    <row r="33" spans="1:40" x14ac:dyDescent="0.4">
      <c r="A33" s="34">
        <v>1</v>
      </c>
      <c r="B33" s="4">
        <v>0.43840000000000001</v>
      </c>
      <c r="C33">
        <v>4384</v>
      </c>
      <c r="D33">
        <v>10000</v>
      </c>
      <c r="E33" s="87">
        <v>513900</v>
      </c>
      <c r="F33" s="7">
        <v>2095</v>
      </c>
      <c r="G33" s="7">
        <v>64.67</v>
      </c>
      <c r="H33" s="7">
        <v>5.1999999999999998E-3</v>
      </c>
      <c r="I33" s="7"/>
      <c r="J33" s="9">
        <v>3.8939999999999998E-4</v>
      </c>
      <c r="K33" s="7"/>
      <c r="L33" s="34">
        <v>1</v>
      </c>
      <c r="M33" s="4">
        <v>0.21079999999999999</v>
      </c>
      <c r="N33">
        <v>2108</v>
      </c>
      <c r="O33">
        <v>10000</v>
      </c>
      <c r="P33" s="87">
        <v>770600</v>
      </c>
      <c r="Q33" s="7">
        <v>69280</v>
      </c>
      <c r="R33" s="7">
        <v>2070</v>
      </c>
      <c r="S33" s="7">
        <v>5.1999999999999998E-3</v>
      </c>
      <c r="T33" s="9">
        <v>1.456E-3</v>
      </c>
      <c r="U33" s="7"/>
      <c r="V33" s="16">
        <v>507600</v>
      </c>
      <c r="W33" s="9">
        <v>517500</v>
      </c>
      <c r="Y33" s="34">
        <v>0</v>
      </c>
      <c r="Z33">
        <v>202</v>
      </c>
      <c r="AA33" s="4">
        <v>0.88596490000000006</v>
      </c>
      <c r="AB33" s="7">
        <v>18577249.809999999</v>
      </c>
      <c r="AC33" s="7">
        <v>5786136.3099999996</v>
      </c>
      <c r="AD33" s="7">
        <v>24363386.120000001</v>
      </c>
      <c r="AE33" s="9">
        <v>933070</v>
      </c>
      <c r="AG33" s="77"/>
      <c r="AN33" s="7"/>
    </row>
    <row r="34" spans="1:40" x14ac:dyDescent="0.4">
      <c r="A34" s="34">
        <v>1.5</v>
      </c>
      <c r="B34" s="4">
        <v>0.29720000000000002</v>
      </c>
      <c r="C34">
        <v>2972</v>
      </c>
      <c r="D34">
        <v>10000</v>
      </c>
      <c r="E34" s="87">
        <v>513800</v>
      </c>
      <c r="F34" s="7">
        <v>2070</v>
      </c>
      <c r="G34" s="7">
        <v>63.96</v>
      </c>
      <c r="H34" s="7">
        <v>1.66E-2</v>
      </c>
      <c r="I34" s="7"/>
      <c r="J34" s="9">
        <v>3.902E-4</v>
      </c>
      <c r="K34" s="7"/>
      <c r="L34" s="34">
        <v>1.5</v>
      </c>
      <c r="M34" s="4">
        <v>0.1038</v>
      </c>
      <c r="N34">
        <v>1038</v>
      </c>
      <c r="O34">
        <v>10000</v>
      </c>
      <c r="P34" s="87">
        <v>767600</v>
      </c>
      <c r="Q34" s="7">
        <v>68490</v>
      </c>
      <c r="R34" s="7">
        <v>2046</v>
      </c>
      <c r="S34" s="7">
        <v>1.66E-2</v>
      </c>
      <c r="T34" s="9">
        <v>1.433E-3</v>
      </c>
      <c r="U34" s="7"/>
      <c r="V34" s="88" t="s">
        <v>85</v>
      </c>
      <c r="W34" s="85"/>
      <c r="Y34" s="34">
        <v>0.5</v>
      </c>
      <c r="Z34">
        <v>202</v>
      </c>
      <c r="AA34" s="4">
        <v>0.74538749999999998</v>
      </c>
      <c r="AB34" s="7">
        <v>18527594.32</v>
      </c>
      <c r="AC34" s="7">
        <v>5740980.4000000004</v>
      </c>
      <c r="AD34" s="7">
        <v>24268574.719999999</v>
      </c>
      <c r="AE34" s="9">
        <v>1100466</v>
      </c>
      <c r="AG34" s="77"/>
      <c r="AN34" s="7"/>
    </row>
    <row r="35" spans="1:40" ht="14.25" thickBot="1" x14ac:dyDescent="0.45">
      <c r="A35" s="34">
        <v>2</v>
      </c>
      <c r="B35" s="4">
        <v>0.16980000000000001</v>
      </c>
      <c r="C35">
        <v>1698</v>
      </c>
      <c r="D35">
        <v>10000</v>
      </c>
      <c r="E35" s="160">
        <v>503000</v>
      </c>
      <c r="F35" s="7">
        <v>1989</v>
      </c>
      <c r="G35" s="7">
        <v>61.51</v>
      </c>
      <c r="H35" s="7">
        <v>5.6000000000000001E-2</v>
      </c>
      <c r="I35" s="7"/>
      <c r="J35" s="9">
        <v>3.9730000000000001E-4</v>
      </c>
      <c r="K35" s="7"/>
      <c r="L35" s="34">
        <v>2</v>
      </c>
      <c r="M35" s="4">
        <v>4.5699999999999998E-2</v>
      </c>
      <c r="N35">
        <v>457</v>
      </c>
      <c r="O35">
        <v>10000</v>
      </c>
      <c r="P35" s="160">
        <v>746700</v>
      </c>
      <c r="Q35" s="7">
        <v>65730</v>
      </c>
      <c r="R35" s="7">
        <v>1964</v>
      </c>
      <c r="S35" s="7">
        <v>5.62E-2</v>
      </c>
      <c r="T35" s="9">
        <v>1.3849999999999999E-3</v>
      </c>
      <c r="U35" s="7"/>
      <c r="V35" s="89">
        <f>W33-V33</f>
        <v>9900</v>
      </c>
      <c r="W35" s="10">
        <v>9900</v>
      </c>
      <c r="Y35" s="34">
        <v>1</v>
      </c>
      <c r="Z35">
        <v>202</v>
      </c>
      <c r="AA35" s="4">
        <v>0.58381499999999997</v>
      </c>
      <c r="AB35" s="7">
        <v>18320150.59</v>
      </c>
      <c r="AC35" s="7">
        <v>5616881.4900000002</v>
      </c>
      <c r="AD35" s="7">
        <v>23937032.079999998</v>
      </c>
      <c r="AE35" s="9">
        <v>1374499</v>
      </c>
      <c r="AG35" s="77"/>
      <c r="AN35" s="7"/>
    </row>
    <row r="36" spans="1:40" x14ac:dyDescent="0.4">
      <c r="A36" s="34">
        <v>2.5</v>
      </c>
      <c r="B36" s="4">
        <v>8.8999999999999996E-2</v>
      </c>
      <c r="C36">
        <v>890</v>
      </c>
      <c r="D36">
        <v>10000</v>
      </c>
      <c r="E36" s="87"/>
      <c r="F36" s="7">
        <v>1793</v>
      </c>
      <c r="G36" s="7">
        <v>55.52</v>
      </c>
      <c r="H36" s="7">
        <v>0.15079999999999999</v>
      </c>
      <c r="I36" s="7"/>
      <c r="J36" s="9">
        <v>3.859E-4</v>
      </c>
      <c r="K36" s="7"/>
      <c r="L36" s="34">
        <v>2.5</v>
      </c>
      <c r="M36" s="4">
        <v>1.46E-2</v>
      </c>
      <c r="N36">
        <v>200</v>
      </c>
      <c r="O36">
        <v>13697</v>
      </c>
      <c r="P36" s="87"/>
      <c r="Q36" s="7">
        <v>59280</v>
      </c>
      <c r="R36" s="7">
        <v>1771</v>
      </c>
      <c r="S36" s="7">
        <v>0.14899999999999999</v>
      </c>
      <c r="T36" s="9">
        <v>1.289E-3</v>
      </c>
      <c r="U36" s="7"/>
      <c r="Y36" s="34">
        <v>1.5</v>
      </c>
      <c r="Z36">
        <v>202</v>
      </c>
      <c r="AA36" s="4">
        <v>0.36071429999999999</v>
      </c>
      <c r="AB36" s="7">
        <v>18015437.52</v>
      </c>
      <c r="AC36" s="7">
        <v>5414093.1100000003</v>
      </c>
      <c r="AD36" s="7">
        <v>23429530.620000001</v>
      </c>
      <c r="AE36" s="9">
        <v>2144266</v>
      </c>
      <c r="AG36" s="77"/>
      <c r="AN36" s="7"/>
    </row>
    <row r="37" spans="1:40" x14ac:dyDescent="0.4">
      <c r="A37" s="34">
        <v>3</v>
      </c>
      <c r="B37" s="4">
        <v>4.1500000000000002E-2</v>
      </c>
      <c r="C37">
        <v>415</v>
      </c>
      <c r="D37">
        <v>10000</v>
      </c>
      <c r="E37" s="160">
        <v>501800</v>
      </c>
      <c r="F37" s="7">
        <v>1469</v>
      </c>
      <c r="G37" s="7">
        <v>45.55</v>
      </c>
      <c r="H37" s="7">
        <v>0.30930000000000002</v>
      </c>
      <c r="I37" s="7"/>
      <c r="J37" s="9">
        <v>3.8089999999999999E-4</v>
      </c>
      <c r="K37" s="7"/>
      <c r="L37" s="34">
        <v>3</v>
      </c>
      <c r="M37" s="4">
        <v>4.6519999999999999E-3</v>
      </c>
      <c r="N37">
        <v>200</v>
      </c>
      <c r="O37">
        <v>42993</v>
      </c>
      <c r="P37" s="160">
        <v>678700</v>
      </c>
      <c r="Q37" s="7">
        <v>48030</v>
      </c>
      <c r="R37" s="7">
        <v>1435</v>
      </c>
      <c r="S37" s="7">
        <v>0.31069999999999998</v>
      </c>
      <c r="T37" s="9">
        <v>1.1119999999999999E-3</v>
      </c>
      <c r="U37" s="7"/>
      <c r="Y37" s="34">
        <v>2</v>
      </c>
      <c r="Z37">
        <v>202</v>
      </c>
      <c r="AA37" s="4">
        <v>0.1918329</v>
      </c>
      <c r="AB37" s="7">
        <v>16878399.710000001</v>
      </c>
      <c r="AC37" s="7">
        <v>4877202.08</v>
      </c>
      <c r="AD37" s="7">
        <v>21755601.789999999</v>
      </c>
      <c r="AE37" s="9">
        <v>3632327</v>
      </c>
      <c r="AG37" s="77"/>
      <c r="AN37" s="7"/>
    </row>
    <row r="38" spans="1:40" x14ac:dyDescent="0.4">
      <c r="A38" s="34">
        <v>3.5</v>
      </c>
      <c r="B38" s="4">
        <v>1.5440000000000001E-2</v>
      </c>
      <c r="C38">
        <v>200</v>
      </c>
      <c r="D38">
        <v>12954</v>
      </c>
      <c r="E38" s="87"/>
      <c r="F38" s="7">
        <v>1000</v>
      </c>
      <c r="G38" s="7">
        <v>31.13</v>
      </c>
      <c r="H38" s="7">
        <v>0.53710000000000002</v>
      </c>
      <c r="I38" s="7"/>
      <c r="J38" s="9">
        <v>3.7219999999999999E-4</v>
      </c>
      <c r="K38" s="7"/>
      <c r="L38" s="34">
        <v>3.5</v>
      </c>
      <c r="M38" s="4">
        <v>1.2279999999999999E-3</v>
      </c>
      <c r="N38">
        <v>200</v>
      </c>
      <c r="O38">
        <v>162810</v>
      </c>
      <c r="P38" s="87"/>
      <c r="Q38" s="7">
        <v>32270</v>
      </c>
      <c r="R38" s="7">
        <v>964.4</v>
      </c>
      <c r="S38" s="7">
        <v>0.53720000000000001</v>
      </c>
      <c r="T38" s="9">
        <v>8.6390000000000002E-4</v>
      </c>
      <c r="U38" s="7"/>
      <c r="Y38" s="34">
        <v>2.5</v>
      </c>
      <c r="Z38">
        <v>202</v>
      </c>
      <c r="AA38" s="4">
        <v>8.5412260000000004E-2</v>
      </c>
      <c r="AB38" s="7">
        <v>15202248.68</v>
      </c>
      <c r="AC38" s="7">
        <v>4164718.95</v>
      </c>
      <c r="AD38" s="7">
        <v>19366967.640000001</v>
      </c>
      <c r="AE38" s="9">
        <v>6965974</v>
      </c>
      <c r="AG38" s="77"/>
      <c r="AN38" s="7"/>
    </row>
    <row r="39" spans="1:40" x14ac:dyDescent="0.4">
      <c r="A39" s="34">
        <v>4</v>
      </c>
      <c r="B39" s="4">
        <v>4.7600000000000003E-3</v>
      </c>
      <c r="C39">
        <v>200</v>
      </c>
      <c r="D39">
        <v>42014</v>
      </c>
      <c r="E39" s="160">
        <v>500100</v>
      </c>
      <c r="F39" s="7">
        <v>542.70000000000005</v>
      </c>
      <c r="G39" s="7">
        <v>17.05</v>
      </c>
      <c r="H39" s="7">
        <v>0.75760000000000005</v>
      </c>
      <c r="I39" s="7"/>
      <c r="J39" s="9">
        <v>3.6479999999999998E-4</v>
      </c>
      <c r="K39" s="7"/>
      <c r="L39" s="34">
        <v>4</v>
      </c>
      <c r="M39" s="4">
        <v>2.0340000000000001E-4</v>
      </c>
      <c r="N39">
        <v>200</v>
      </c>
      <c r="O39">
        <v>983108</v>
      </c>
      <c r="P39" s="160">
        <v>563700</v>
      </c>
      <c r="Q39" s="7">
        <v>16740</v>
      </c>
      <c r="R39" s="7">
        <v>500.4</v>
      </c>
      <c r="S39" s="7">
        <v>0.76029999999999998</v>
      </c>
      <c r="T39" s="9">
        <v>6.2279999999999996E-4</v>
      </c>
      <c r="U39" s="7"/>
      <c r="Y39" s="34">
        <v>3</v>
      </c>
      <c r="Z39">
        <v>202</v>
      </c>
      <c r="AA39" s="4">
        <v>2.2436970000000001E-2</v>
      </c>
      <c r="AB39" s="7">
        <v>11909617.439999999</v>
      </c>
      <c r="AC39" s="7">
        <v>3057303.94</v>
      </c>
      <c r="AD39" s="7">
        <v>14966921.380000001</v>
      </c>
      <c r="AE39" s="9">
        <v>19465757</v>
      </c>
      <c r="AG39" s="77"/>
      <c r="AN39" s="7"/>
    </row>
    <row r="40" spans="1:40" x14ac:dyDescent="0.4">
      <c r="A40" s="34">
        <v>4.5</v>
      </c>
      <c r="B40" s="4">
        <v>1.683E-3</v>
      </c>
      <c r="C40">
        <v>200</v>
      </c>
      <c r="D40">
        <v>118861</v>
      </c>
      <c r="E40" s="87"/>
      <c r="F40" s="7">
        <v>221.5</v>
      </c>
      <c r="G40" s="7">
        <v>7.1719999999999997</v>
      </c>
      <c r="H40" s="7">
        <v>0.9103</v>
      </c>
      <c r="I40" s="7"/>
      <c r="J40" s="9">
        <v>3.6230000000000002E-4</v>
      </c>
      <c r="K40" s="7"/>
      <c r="L40" s="34">
        <v>4.5</v>
      </c>
      <c r="M40" s="4">
        <v>2.987E-5</v>
      </c>
      <c r="N40">
        <v>200</v>
      </c>
      <c r="O40">
        <v>6696028</v>
      </c>
      <c r="P40" s="87"/>
      <c r="Q40" s="7">
        <v>6214</v>
      </c>
      <c r="R40" s="7">
        <v>186</v>
      </c>
      <c r="S40" s="7">
        <v>0.9113</v>
      </c>
      <c r="T40" s="9">
        <v>4.548E-4</v>
      </c>
      <c r="U40" s="7"/>
      <c r="Y40" s="34">
        <v>3.5</v>
      </c>
      <c r="Z40">
        <v>202</v>
      </c>
      <c r="AA40" s="4">
        <v>4.4519870000000001E-3</v>
      </c>
      <c r="AB40" s="7">
        <v>7806197.6799999997</v>
      </c>
      <c r="AC40" s="7">
        <v>1852352.99</v>
      </c>
      <c r="AD40" s="7">
        <v>9658550.6600000001</v>
      </c>
      <c r="AE40" s="9">
        <v>5943540257</v>
      </c>
      <c r="AG40" s="77"/>
      <c r="AN40" s="7"/>
    </row>
    <row r="41" spans="1:40" ht="14.25" thickBot="1" x14ac:dyDescent="0.45">
      <c r="A41" s="34">
        <v>5</v>
      </c>
      <c r="B41" s="4">
        <v>3.9510000000000001E-4</v>
      </c>
      <c r="C41">
        <v>200</v>
      </c>
      <c r="D41">
        <v>506180</v>
      </c>
      <c r="E41" s="160">
        <v>499100</v>
      </c>
      <c r="F41" s="7">
        <v>74.86</v>
      </c>
      <c r="G41" s="7">
        <v>2.6579999999999999</v>
      </c>
      <c r="H41" s="7">
        <v>0.97829999999999995</v>
      </c>
      <c r="I41" s="7"/>
      <c r="J41" s="9">
        <v>3.5930000000000001E-4</v>
      </c>
      <c r="K41" s="7"/>
      <c r="L41" s="35">
        <v>5</v>
      </c>
      <c r="M41" s="6">
        <v>3.9090000000000002E-6</v>
      </c>
      <c r="N41" s="5">
        <v>200</v>
      </c>
      <c r="O41" s="5">
        <v>51170460</v>
      </c>
      <c r="P41" s="161">
        <v>504400</v>
      </c>
      <c r="Q41" s="8">
        <v>1544</v>
      </c>
      <c r="R41" s="8">
        <v>46.51</v>
      </c>
      <c r="S41" s="8">
        <v>0.97829999999999995</v>
      </c>
      <c r="T41" s="10">
        <v>3.7889999999999999E-4</v>
      </c>
      <c r="U41" s="7"/>
      <c r="Y41" s="34">
        <v>4</v>
      </c>
      <c r="Z41">
        <v>202</v>
      </c>
      <c r="AA41" s="4">
        <v>6.0337770000000002E-4</v>
      </c>
      <c r="AB41" s="7">
        <v>4031182.6</v>
      </c>
      <c r="AC41" s="7">
        <v>887120.48</v>
      </c>
      <c r="AD41" s="7">
        <v>4918303.09</v>
      </c>
      <c r="AE41" s="9">
        <v>210014616</v>
      </c>
      <c r="AG41" s="77"/>
      <c r="AN41" s="7"/>
    </row>
    <row r="42" spans="1:40" ht="14.25" thickBot="1" x14ac:dyDescent="0.45">
      <c r="A42" s="34">
        <v>5.5</v>
      </c>
      <c r="B42" s="4">
        <v>6.6929999999999998E-5</v>
      </c>
      <c r="C42">
        <v>200</v>
      </c>
      <c r="D42">
        <v>2988254</v>
      </c>
      <c r="E42" s="87"/>
      <c r="F42" s="7">
        <v>32.15</v>
      </c>
      <c r="G42" s="7">
        <v>1.3440000000000001</v>
      </c>
      <c r="H42" s="7">
        <v>0.99660000000000004</v>
      </c>
      <c r="I42" s="7"/>
      <c r="J42" s="9">
        <v>3.592E-4</v>
      </c>
      <c r="K42" s="7"/>
      <c r="L42" s="143">
        <v>6</v>
      </c>
      <c r="P42" s="161">
        <v>499200</v>
      </c>
      <c r="U42" s="7"/>
      <c r="Y42" s="34">
        <v>4.5</v>
      </c>
      <c r="Z42">
        <v>202</v>
      </c>
      <c r="AA42" s="4">
        <v>5.6991280000000003E-5</v>
      </c>
      <c r="AB42" s="7">
        <v>1505737.51</v>
      </c>
      <c r="AC42" s="7">
        <v>306953.01</v>
      </c>
      <c r="AD42" s="7">
        <v>1812690.53</v>
      </c>
      <c r="AE42" s="9">
        <v>769313044</v>
      </c>
      <c r="AG42" s="77"/>
      <c r="AN42" s="7"/>
    </row>
    <row r="43" spans="1:40" ht="14.25" thickBot="1" x14ac:dyDescent="0.45">
      <c r="A43" s="35">
        <v>6</v>
      </c>
      <c r="B43" s="6">
        <v>1.1049999999999999E-5</v>
      </c>
      <c r="C43" s="5">
        <v>200</v>
      </c>
      <c r="D43" s="5">
        <v>18095325</v>
      </c>
      <c r="E43" s="161">
        <v>499100</v>
      </c>
      <c r="F43" s="8">
        <v>23.29</v>
      </c>
      <c r="G43" s="8">
        <v>1.071</v>
      </c>
      <c r="H43" s="8">
        <v>0.99970000000000003</v>
      </c>
      <c r="I43" s="8"/>
      <c r="J43" s="10">
        <v>3.5799999999999997E-4</v>
      </c>
      <c r="K43" s="7"/>
      <c r="U43" s="7"/>
      <c r="Y43" s="35">
        <v>5</v>
      </c>
      <c r="Z43" s="5">
        <v>202</v>
      </c>
      <c r="AA43" s="6">
        <v>6.3208079999999999E-6</v>
      </c>
      <c r="AB43" s="8">
        <v>377861.07</v>
      </c>
      <c r="AC43" s="8">
        <v>70980.08</v>
      </c>
      <c r="AD43" s="8">
        <v>448841.15</v>
      </c>
      <c r="AE43" s="10">
        <v>16039578804</v>
      </c>
    </row>
    <row r="45" spans="1:40" ht="14.25" thickBot="1" x14ac:dyDescent="0.45">
      <c r="A45" t="s">
        <v>117</v>
      </c>
    </row>
    <row r="46" spans="1:40" x14ac:dyDescent="0.4">
      <c r="A46" s="1" t="s">
        <v>13</v>
      </c>
      <c r="B46" s="2" t="s">
        <v>40</v>
      </c>
      <c r="C46" s="2" t="s">
        <v>47</v>
      </c>
      <c r="D46" s="2" t="s">
        <v>48</v>
      </c>
      <c r="E46" s="2" t="s">
        <v>49</v>
      </c>
      <c r="F46" s="2" t="s">
        <v>50</v>
      </c>
      <c r="G46" s="2" t="s">
        <v>51</v>
      </c>
      <c r="H46" s="2" t="s">
        <v>52</v>
      </c>
      <c r="I46" s="2"/>
      <c r="J46" s="3" t="s">
        <v>53</v>
      </c>
    </row>
    <row r="47" spans="1:40" x14ac:dyDescent="0.4">
      <c r="A47" s="34">
        <v>1</v>
      </c>
      <c r="B47" s="4">
        <v>0.1241</v>
      </c>
      <c r="C47">
        <v>1241</v>
      </c>
      <c r="D47">
        <v>10000</v>
      </c>
      <c r="E47" s="87">
        <v>8728100</v>
      </c>
      <c r="F47" s="7">
        <v>1499000</v>
      </c>
      <c r="G47" s="7">
        <v>43520</v>
      </c>
      <c r="H47" s="7">
        <v>5.1999999999999998E-3</v>
      </c>
      <c r="I47" s="7"/>
      <c r="J47" s="9">
        <v>2.6030000000000001E-2</v>
      </c>
      <c r="K47" s="7"/>
    </row>
    <row r="48" spans="1:40" x14ac:dyDescent="0.4">
      <c r="A48" s="34">
        <v>1.5</v>
      </c>
      <c r="B48" s="4">
        <v>4.3200000000000002E-2</v>
      </c>
      <c r="C48">
        <v>432</v>
      </c>
      <c r="D48">
        <v>10000</v>
      </c>
      <c r="E48" s="87">
        <v>8634100</v>
      </c>
      <c r="F48" s="7">
        <v>1482000</v>
      </c>
      <c r="G48" s="7">
        <v>43020</v>
      </c>
      <c r="H48" s="7">
        <v>1.66E-2</v>
      </c>
      <c r="I48" s="7"/>
      <c r="J48" s="9">
        <v>2.5819999999999999E-2</v>
      </c>
      <c r="K48" s="7"/>
    </row>
    <row r="49" spans="1:11" x14ac:dyDescent="0.4">
      <c r="A49" s="34">
        <v>2</v>
      </c>
      <c r="B49" s="4">
        <v>1.2529999999999999E-2</v>
      </c>
      <c r="C49">
        <v>200</v>
      </c>
      <c r="D49">
        <v>15956</v>
      </c>
      <c r="E49" s="160">
        <v>8300000</v>
      </c>
      <c r="F49" s="7">
        <v>1418000</v>
      </c>
      <c r="G49" s="7">
        <v>41160</v>
      </c>
      <c r="H49" s="7">
        <v>5.9040000000000002E-2</v>
      </c>
      <c r="I49" s="7"/>
      <c r="J49" s="9">
        <v>2.469E-2</v>
      </c>
      <c r="K49" s="7"/>
    </row>
    <row r="50" spans="1:11" x14ac:dyDescent="0.4">
      <c r="A50" s="34">
        <v>2.5</v>
      </c>
      <c r="B50" s="4">
        <v>2.7290000000000001E-3</v>
      </c>
      <c r="C50">
        <v>200</v>
      </c>
      <c r="D50">
        <v>73278</v>
      </c>
      <c r="E50" s="87"/>
      <c r="F50" s="7">
        <v>1286000</v>
      </c>
      <c r="G50" s="7">
        <v>37310</v>
      </c>
      <c r="H50" s="7">
        <v>0.14699999999999999</v>
      </c>
      <c r="I50" s="7"/>
      <c r="J50" s="9">
        <v>2.2380000000000001E-2</v>
      </c>
      <c r="K50" s="7"/>
    </row>
    <row r="51" spans="1:11" x14ac:dyDescent="0.4">
      <c r="A51" s="34">
        <v>3</v>
      </c>
      <c r="B51" s="4">
        <v>4.5300000000000001E-4</v>
      </c>
      <c r="C51">
        <v>200</v>
      </c>
      <c r="D51">
        <v>441503</v>
      </c>
      <c r="E51" s="160">
        <v>6161000</v>
      </c>
      <c r="F51" s="7">
        <v>1038000</v>
      </c>
      <c r="G51" s="7">
        <v>30140</v>
      </c>
      <c r="H51" s="7">
        <v>0.311</v>
      </c>
      <c r="I51" s="7"/>
      <c r="J51" s="9">
        <v>1.8030000000000001E-2</v>
      </c>
      <c r="K51" s="7"/>
    </row>
    <row r="52" spans="1:11" ht="14.25" thickBot="1" x14ac:dyDescent="0.45">
      <c r="A52" s="35">
        <v>3.5</v>
      </c>
      <c r="B52" s="6">
        <v>5.8640000000000001E-5</v>
      </c>
      <c r="C52" s="5">
        <v>200</v>
      </c>
      <c r="D52" s="5">
        <v>3410395</v>
      </c>
      <c r="E52" s="90"/>
      <c r="F52" s="8">
        <v>697900</v>
      </c>
      <c r="G52" s="8">
        <v>20260</v>
      </c>
      <c r="H52" s="8">
        <v>0.53700000000000003</v>
      </c>
      <c r="I52" s="8"/>
      <c r="J52" s="10">
        <v>1.205E-2</v>
      </c>
      <c r="K52" s="7"/>
    </row>
    <row r="53" spans="1:11" x14ac:dyDescent="0.4">
      <c r="A53" s="162">
        <v>4</v>
      </c>
      <c r="B53" s="163"/>
      <c r="C53" s="148"/>
      <c r="D53" s="148"/>
      <c r="E53" s="164">
        <v>2535000</v>
      </c>
      <c r="F53" s="149"/>
      <c r="G53" s="149"/>
      <c r="H53" s="149"/>
      <c r="I53" s="149"/>
      <c r="J53" s="149"/>
    </row>
    <row r="54" spans="1:11" x14ac:dyDescent="0.4">
      <c r="A54" s="162">
        <v>5</v>
      </c>
      <c r="B54" s="163"/>
      <c r="C54" s="148"/>
      <c r="D54" s="148"/>
      <c r="E54" s="164">
        <v>666800</v>
      </c>
      <c r="F54" s="149"/>
      <c r="G54" s="149"/>
      <c r="H54" s="149"/>
      <c r="I54" s="149"/>
      <c r="J54" s="149"/>
    </row>
    <row r="55" spans="1:11" ht="14.25" thickBot="1" x14ac:dyDescent="0.45">
      <c r="A55" s="162">
        <v>6</v>
      </c>
      <c r="B55" s="163"/>
      <c r="C55" s="148"/>
      <c r="D55" s="148"/>
      <c r="E55" s="161">
        <v>501600</v>
      </c>
      <c r="F55" s="149"/>
      <c r="G55" s="149"/>
      <c r="H55" s="149"/>
      <c r="I55" s="149"/>
      <c r="J55" s="149"/>
    </row>
    <row r="56" spans="1:11" x14ac:dyDescent="0.4">
      <c r="J56" s="7"/>
    </row>
    <row r="57" spans="1:11" ht="14.25" thickBot="1" x14ac:dyDescent="0.45">
      <c r="A57" t="s">
        <v>121</v>
      </c>
      <c r="D57" t="s">
        <v>86</v>
      </c>
    </row>
    <row r="58" spans="1:11" x14ac:dyDescent="0.4">
      <c r="A58" s="1" t="s">
        <v>13</v>
      </c>
      <c r="B58" s="2" t="s">
        <v>40</v>
      </c>
      <c r="C58" s="2" t="s">
        <v>47</v>
      </c>
      <c r="D58" s="2" t="s">
        <v>48</v>
      </c>
      <c r="E58" s="2" t="s">
        <v>49</v>
      </c>
      <c r="F58" s="2" t="s">
        <v>50</v>
      </c>
      <c r="G58" s="2" t="s">
        <v>51</v>
      </c>
      <c r="H58" s="2" t="s">
        <v>52</v>
      </c>
      <c r="I58" s="2" t="s">
        <v>87</v>
      </c>
      <c r="J58" s="3" t="s">
        <v>53</v>
      </c>
    </row>
    <row r="59" spans="1:11" x14ac:dyDescent="0.4">
      <c r="A59" s="34">
        <v>1</v>
      </c>
      <c r="B59" s="7">
        <v>0.21079999999999999</v>
      </c>
      <c r="C59" s="91">
        <v>2108</v>
      </c>
      <c r="D59">
        <v>10000</v>
      </c>
      <c r="E59" s="7">
        <v>770700</v>
      </c>
      <c r="F59" s="7">
        <v>69950</v>
      </c>
      <c r="G59" s="7">
        <v>2070</v>
      </c>
      <c r="H59" s="7">
        <v>5.1999999999999998E-3</v>
      </c>
      <c r="I59" s="7">
        <v>0</v>
      </c>
      <c r="J59" s="9">
        <v>1.3699999999999999E-3</v>
      </c>
    </row>
    <row r="60" spans="1:11" x14ac:dyDescent="0.4">
      <c r="A60" s="34">
        <v>1.5</v>
      </c>
      <c r="B60" s="7">
        <v>0.1038</v>
      </c>
      <c r="C60" s="91">
        <v>1038</v>
      </c>
      <c r="D60">
        <v>10000</v>
      </c>
      <c r="E60" s="7">
        <v>767600</v>
      </c>
      <c r="F60" s="7">
        <v>69150</v>
      </c>
      <c r="G60" s="7">
        <v>2046</v>
      </c>
      <c r="H60" s="7">
        <v>1.66E-2</v>
      </c>
      <c r="I60" s="7">
        <v>0</v>
      </c>
      <c r="J60" s="9">
        <v>1.3489999999999999E-3</v>
      </c>
    </row>
    <row r="61" spans="1:11" x14ac:dyDescent="0.4">
      <c r="A61" s="34">
        <v>2</v>
      </c>
      <c r="B61" s="7">
        <v>4.5699999999999998E-2</v>
      </c>
      <c r="C61" s="91">
        <v>457</v>
      </c>
      <c r="D61">
        <v>10000</v>
      </c>
      <c r="E61" s="160">
        <v>757100</v>
      </c>
      <c r="F61" s="7">
        <v>66400</v>
      </c>
      <c r="G61" s="7">
        <v>1964</v>
      </c>
      <c r="H61" s="7">
        <v>5.62E-2</v>
      </c>
      <c r="I61" s="7">
        <v>0</v>
      </c>
      <c r="J61" s="9">
        <v>1.305E-3</v>
      </c>
    </row>
    <row r="62" spans="1:11" x14ac:dyDescent="0.4">
      <c r="A62" s="34">
        <v>2.5</v>
      </c>
      <c r="B62" s="7">
        <v>1.46E-2</v>
      </c>
      <c r="C62" s="91">
        <v>200</v>
      </c>
      <c r="D62">
        <v>13697</v>
      </c>
      <c r="E62" s="7">
        <v>732900</v>
      </c>
      <c r="F62" s="7">
        <v>59940</v>
      </c>
      <c r="G62" s="7">
        <v>1771</v>
      </c>
      <c r="H62" s="7">
        <v>0.14899999999999999</v>
      </c>
      <c r="I62" s="7">
        <v>0</v>
      </c>
      <c r="J62" s="9">
        <v>1.2110000000000001E-3</v>
      </c>
    </row>
    <row r="63" spans="1:11" x14ac:dyDescent="0.4">
      <c r="A63" s="34">
        <v>3</v>
      </c>
      <c r="B63" s="7">
        <v>4.6519999999999999E-3</v>
      </c>
      <c r="C63" s="91">
        <v>200</v>
      </c>
      <c r="D63">
        <v>42993</v>
      </c>
      <c r="E63" s="160">
        <v>690700</v>
      </c>
      <c r="F63" s="7">
        <v>48700</v>
      </c>
      <c r="G63" s="7">
        <v>1435</v>
      </c>
      <c r="H63" s="7">
        <v>0.31069999999999998</v>
      </c>
      <c r="I63" s="7">
        <v>0</v>
      </c>
      <c r="J63" s="9">
        <v>1.047E-3</v>
      </c>
    </row>
    <row r="64" spans="1:11" x14ac:dyDescent="0.4">
      <c r="A64" s="34">
        <v>3.5</v>
      </c>
      <c r="B64" s="7">
        <v>1.2279999999999999E-3</v>
      </c>
      <c r="C64">
        <v>200</v>
      </c>
      <c r="D64" s="91">
        <v>162810</v>
      </c>
      <c r="E64" s="7">
        <v>631300</v>
      </c>
      <c r="F64" s="7">
        <v>32940</v>
      </c>
      <c r="G64" s="7">
        <v>964.4</v>
      </c>
      <c r="H64" s="7">
        <v>0.53720000000000001</v>
      </c>
      <c r="I64" s="7">
        <v>0</v>
      </c>
      <c r="J64" s="9">
        <v>8.3790000000000004E-4</v>
      </c>
    </row>
    <row r="65" spans="1:22" x14ac:dyDescent="0.4">
      <c r="A65" s="34">
        <v>4</v>
      </c>
      <c r="B65" s="7">
        <v>2.0340000000000001E-4</v>
      </c>
      <c r="C65">
        <v>200</v>
      </c>
      <c r="D65" s="91">
        <v>983108</v>
      </c>
      <c r="E65" s="160">
        <v>572500</v>
      </c>
      <c r="F65" s="7">
        <v>17410</v>
      </c>
      <c r="G65" s="7">
        <v>500.4</v>
      </c>
      <c r="H65" s="7">
        <v>0.76029999999999998</v>
      </c>
      <c r="I65" s="7">
        <v>0</v>
      </c>
      <c r="J65" s="9">
        <v>6.0550000000000003E-4</v>
      </c>
    </row>
    <row r="66" spans="1:22" x14ac:dyDescent="0.4">
      <c r="A66" s="34">
        <v>4.5</v>
      </c>
      <c r="B66" s="7">
        <v>2.987E-5</v>
      </c>
      <c r="C66">
        <v>200</v>
      </c>
      <c r="D66" s="91">
        <v>6696028</v>
      </c>
      <c r="E66" s="7">
        <v>533200</v>
      </c>
      <c r="F66" s="7">
        <v>6883</v>
      </c>
      <c r="G66" s="7">
        <v>186</v>
      </c>
      <c r="H66" s="7">
        <v>0.9113</v>
      </c>
      <c r="I66" s="7">
        <v>2.9869999999999999E-7</v>
      </c>
      <c r="J66" s="9">
        <v>4.4509999999999998E-4</v>
      </c>
    </row>
    <row r="67" spans="1:22" ht="14.25" thickBot="1" x14ac:dyDescent="0.45">
      <c r="A67" s="35">
        <v>5</v>
      </c>
      <c r="B67" s="8">
        <v>3.8399999999999997E-6</v>
      </c>
      <c r="C67" s="5">
        <v>192</v>
      </c>
      <c r="D67" s="92">
        <v>50000000</v>
      </c>
      <c r="E67" s="161">
        <v>515600</v>
      </c>
      <c r="F67" s="8">
        <v>2213</v>
      </c>
      <c r="G67" s="8">
        <v>46.51</v>
      </c>
      <c r="H67" s="8">
        <v>0.97829999999999995</v>
      </c>
      <c r="I67" s="8">
        <v>2.3600000000000001E-5</v>
      </c>
      <c r="J67" s="10">
        <v>3.703E-4</v>
      </c>
      <c r="L67" t="s">
        <v>100</v>
      </c>
    </row>
    <row r="68" spans="1:22" x14ac:dyDescent="0.4">
      <c r="A68" s="162">
        <v>6</v>
      </c>
      <c r="B68" s="149"/>
      <c r="C68" s="148"/>
      <c r="D68" s="188"/>
      <c r="E68" s="164">
        <v>506100</v>
      </c>
      <c r="F68" s="149"/>
      <c r="G68" s="149"/>
      <c r="H68" s="149"/>
      <c r="I68" s="149"/>
      <c r="J68" s="149"/>
      <c r="L68" s="152" t="s">
        <v>1</v>
      </c>
      <c r="M68" s="174" t="s">
        <v>102</v>
      </c>
      <c r="N68" s="153" t="s">
        <v>102</v>
      </c>
      <c r="O68" s="153" t="s">
        <v>102</v>
      </c>
      <c r="P68" s="153" t="s">
        <v>105</v>
      </c>
      <c r="Q68" s="153" t="s">
        <v>107</v>
      </c>
      <c r="R68" s="153" t="s">
        <v>107</v>
      </c>
      <c r="S68" s="153" t="s">
        <v>107</v>
      </c>
      <c r="T68" s="158" t="s">
        <v>107</v>
      </c>
      <c r="U68" s="13" t="s">
        <v>130</v>
      </c>
      <c r="V68" s="13" t="s">
        <v>131</v>
      </c>
    </row>
    <row r="69" spans="1:22" x14ac:dyDescent="0.4">
      <c r="L69" s="155" t="s">
        <v>101</v>
      </c>
      <c r="M69" s="154" t="s">
        <v>103</v>
      </c>
      <c r="N69" s="154" t="s">
        <v>104</v>
      </c>
      <c r="O69" s="154" t="s">
        <v>116</v>
      </c>
      <c r="P69" s="154" t="s">
        <v>116</v>
      </c>
      <c r="Q69" s="156" t="s">
        <v>110</v>
      </c>
      <c r="R69" s="156" t="s">
        <v>113</v>
      </c>
      <c r="S69" s="156" t="s">
        <v>114</v>
      </c>
      <c r="T69" s="159" t="s">
        <v>115</v>
      </c>
      <c r="U69" s="187" t="s">
        <v>104</v>
      </c>
      <c r="V69" s="187" t="s">
        <v>104</v>
      </c>
    </row>
    <row r="70" spans="1:22" ht="14.25" thickBot="1" x14ac:dyDescent="0.45">
      <c r="A70" t="s">
        <v>132</v>
      </c>
      <c r="D70" t="s">
        <v>88</v>
      </c>
      <c r="L70" s="155">
        <v>2</v>
      </c>
      <c r="M70" s="160">
        <v>503000</v>
      </c>
      <c r="N70" s="160">
        <v>746700</v>
      </c>
      <c r="O70" s="160">
        <v>8300000</v>
      </c>
      <c r="P70" s="156">
        <v>596200</v>
      </c>
      <c r="Q70" s="149">
        <v>632063</v>
      </c>
      <c r="R70" s="149">
        <v>2592759.86</v>
      </c>
      <c r="S70" s="149">
        <v>10596239.560000001</v>
      </c>
      <c r="T70" s="9">
        <v>20402693.710000001</v>
      </c>
      <c r="U70" s="160">
        <v>757100</v>
      </c>
      <c r="V70" s="160">
        <v>764100</v>
      </c>
    </row>
    <row r="71" spans="1:22" x14ac:dyDescent="0.4">
      <c r="A71" s="1" t="s">
        <v>13</v>
      </c>
      <c r="B71" s="2" t="s">
        <v>40</v>
      </c>
      <c r="C71" s="2" t="s">
        <v>47</v>
      </c>
      <c r="D71" s="2" t="s">
        <v>48</v>
      </c>
      <c r="E71" s="2" t="s">
        <v>49</v>
      </c>
      <c r="F71" s="2" t="s">
        <v>50</v>
      </c>
      <c r="G71" s="2" t="s">
        <v>51</v>
      </c>
      <c r="H71" s="2" t="s">
        <v>52</v>
      </c>
      <c r="I71" s="2" t="s">
        <v>87</v>
      </c>
      <c r="J71" s="3" t="s">
        <v>53</v>
      </c>
      <c r="L71" s="155">
        <v>3</v>
      </c>
      <c r="M71" s="160">
        <v>501800</v>
      </c>
      <c r="N71" s="160">
        <v>678700</v>
      </c>
      <c r="O71" s="160">
        <v>6161000</v>
      </c>
      <c r="P71" s="140">
        <v>438400</v>
      </c>
      <c r="Q71" s="149">
        <v>372410.66</v>
      </c>
      <c r="R71" s="149">
        <v>1519043.94</v>
      </c>
      <c r="S71" s="149">
        <v>6515489.3499999996</v>
      </c>
      <c r="T71" s="9">
        <v>13000928.42</v>
      </c>
      <c r="U71" s="160">
        <v>690700</v>
      </c>
      <c r="V71" s="160">
        <v>656300</v>
      </c>
    </row>
    <row r="72" spans="1:22" x14ac:dyDescent="0.4">
      <c r="A72" s="34">
        <v>1</v>
      </c>
      <c r="B72" s="7">
        <v>0.2107</v>
      </c>
      <c r="C72" s="91">
        <v>2107</v>
      </c>
      <c r="D72">
        <v>10000</v>
      </c>
      <c r="E72" s="7">
        <v>787700</v>
      </c>
      <c r="F72" s="7">
        <v>69160</v>
      </c>
      <c r="G72" s="7">
        <v>2261</v>
      </c>
      <c r="H72" s="7">
        <v>6.8999999999999999E-3</v>
      </c>
      <c r="I72" s="7">
        <v>2.3E-3</v>
      </c>
      <c r="J72" s="9">
        <v>1.4450000000000001E-3</v>
      </c>
      <c r="L72" s="155">
        <v>4</v>
      </c>
      <c r="M72" s="160">
        <v>500100</v>
      </c>
      <c r="N72" s="160">
        <v>563700</v>
      </c>
      <c r="O72" s="164">
        <v>2535000</v>
      </c>
      <c r="P72" s="7">
        <v>169100</v>
      </c>
      <c r="Q72" s="149">
        <v>110814.6</v>
      </c>
      <c r="R72" s="149">
        <v>443577.17</v>
      </c>
      <c r="S72" s="149">
        <v>1907848.03</v>
      </c>
      <c r="T72" s="9">
        <v>3912179.27</v>
      </c>
      <c r="U72" s="160">
        <v>572500</v>
      </c>
      <c r="V72" s="160">
        <v>442700</v>
      </c>
    </row>
    <row r="73" spans="1:22" ht="14.25" thickBot="1" x14ac:dyDescent="0.45">
      <c r="A73" s="34">
        <v>1.5</v>
      </c>
      <c r="B73" s="7">
        <v>0.1037</v>
      </c>
      <c r="C73" s="91">
        <v>1037</v>
      </c>
      <c r="D73">
        <v>10000</v>
      </c>
      <c r="E73" s="7">
        <v>781200</v>
      </c>
      <c r="F73" s="7">
        <v>68200</v>
      </c>
      <c r="G73" s="7">
        <v>2232</v>
      </c>
      <c r="H73" s="7">
        <v>2.07E-2</v>
      </c>
      <c r="I73" s="7">
        <v>7.4999999999999997E-3</v>
      </c>
      <c r="J73" s="9">
        <v>1.421E-3</v>
      </c>
      <c r="L73" s="157">
        <v>5</v>
      </c>
      <c r="M73" s="160">
        <v>499100</v>
      </c>
      <c r="N73" s="161">
        <v>504400</v>
      </c>
      <c r="O73" s="164">
        <v>666800</v>
      </c>
      <c r="P73" s="7">
        <v>28000</v>
      </c>
      <c r="Q73" s="149">
        <v>20515.940000000002</v>
      </c>
      <c r="R73" s="149">
        <v>46097.33</v>
      </c>
      <c r="S73" s="149">
        <v>163891.15</v>
      </c>
      <c r="T73" s="9">
        <v>746471.02</v>
      </c>
      <c r="U73" s="161">
        <v>515600</v>
      </c>
      <c r="V73" s="161">
        <v>227700</v>
      </c>
    </row>
    <row r="74" spans="1:22" ht="14.25" thickBot="1" x14ac:dyDescent="0.45">
      <c r="A74" s="34">
        <v>2</v>
      </c>
      <c r="B74" s="7">
        <v>4.5699999999999998E-2</v>
      </c>
      <c r="C74" s="91">
        <v>457</v>
      </c>
      <c r="D74">
        <v>10000</v>
      </c>
      <c r="E74" s="160">
        <v>764100</v>
      </c>
      <c r="F74" s="7">
        <v>65290</v>
      </c>
      <c r="G74" s="7">
        <v>2144</v>
      </c>
      <c r="H74" s="7">
        <v>6.25E-2</v>
      </c>
      <c r="I74" s="7">
        <v>1.6400000000000001E-2</v>
      </c>
      <c r="J74" s="9">
        <v>1.372E-3</v>
      </c>
      <c r="L74" s="157">
        <v>6</v>
      </c>
      <c r="M74" s="161">
        <v>499100</v>
      </c>
      <c r="N74" s="161">
        <v>499200</v>
      </c>
      <c r="O74" s="161">
        <v>501600</v>
      </c>
      <c r="P74" s="7">
        <v>12870</v>
      </c>
      <c r="Q74" s="8">
        <v>12765.52</v>
      </c>
      <c r="R74" s="8">
        <v>12936</v>
      </c>
      <c r="S74" s="8">
        <v>14750.93</v>
      </c>
      <c r="T74" s="10">
        <v>16572.5</v>
      </c>
      <c r="U74" s="164">
        <v>506100</v>
      </c>
      <c r="V74" s="160">
        <v>81460</v>
      </c>
    </row>
    <row r="75" spans="1:22" x14ac:dyDescent="0.4">
      <c r="A75" s="34">
        <v>2.5</v>
      </c>
      <c r="B75" s="7">
        <v>1.4540000000000001E-2</v>
      </c>
      <c r="C75" s="91">
        <v>200</v>
      </c>
      <c r="D75">
        <v>13758</v>
      </c>
      <c r="E75" s="7">
        <v>725900</v>
      </c>
      <c r="F75" s="7">
        <v>58460</v>
      </c>
      <c r="G75" s="7">
        <v>1937</v>
      </c>
      <c r="H75" s="7">
        <v>0.16070000000000001</v>
      </c>
      <c r="I75" s="7">
        <v>4.3540000000000002E-2</v>
      </c>
      <c r="J75" s="9">
        <v>1.2620000000000001E-3</v>
      </c>
      <c r="L75" s="7"/>
      <c r="P75" s="7"/>
    </row>
    <row r="76" spans="1:22" x14ac:dyDescent="0.4">
      <c r="A76" s="34">
        <v>3</v>
      </c>
      <c r="B76" s="7">
        <v>4.6589999999999999E-3</v>
      </c>
      <c r="C76" s="91">
        <v>200</v>
      </c>
      <c r="D76">
        <v>42932</v>
      </c>
      <c r="E76" s="160">
        <v>656300</v>
      </c>
      <c r="F76" s="7">
        <v>47030</v>
      </c>
      <c r="G76" s="7">
        <v>1590</v>
      </c>
      <c r="H76" s="7">
        <v>0.32490000000000002</v>
      </c>
      <c r="I76" s="7">
        <v>9.2749999999999999E-2</v>
      </c>
      <c r="J76" s="9">
        <v>1.0759999999999999E-3</v>
      </c>
      <c r="L76" s="7"/>
      <c r="M76" t="s">
        <v>120</v>
      </c>
    </row>
    <row r="77" spans="1:22" x14ac:dyDescent="0.4">
      <c r="A77" s="34">
        <v>3.5</v>
      </c>
      <c r="B77" s="7">
        <v>1.1919999999999999E-3</v>
      </c>
      <c r="C77">
        <v>200</v>
      </c>
      <c r="D77" s="91">
        <v>167825</v>
      </c>
      <c r="E77" s="7">
        <v>559500</v>
      </c>
      <c r="F77" s="7">
        <v>31390</v>
      </c>
      <c r="G77" s="7">
        <v>1115</v>
      </c>
      <c r="H77" s="7">
        <v>0.54959999999999998</v>
      </c>
      <c r="I77" s="7">
        <v>0.16789999999999999</v>
      </c>
      <c r="J77" s="9">
        <v>8.4099999999999995E-4</v>
      </c>
      <c r="L77" s="7"/>
    </row>
    <row r="78" spans="1:22" x14ac:dyDescent="0.4">
      <c r="A78" s="34">
        <v>4</v>
      </c>
      <c r="B78" s="7">
        <v>1.907E-4</v>
      </c>
      <c r="C78">
        <v>200</v>
      </c>
      <c r="D78" s="91">
        <v>1048778</v>
      </c>
      <c r="E78" s="160">
        <v>442700</v>
      </c>
      <c r="F78" s="7">
        <v>16150</v>
      </c>
      <c r="G78" s="7">
        <v>645.20000000000005</v>
      </c>
      <c r="H78" s="7">
        <v>0.76849999999999996</v>
      </c>
      <c r="I78" s="7">
        <v>0.28360000000000002</v>
      </c>
      <c r="J78" s="9">
        <v>5.6680000000000001E-4</v>
      </c>
    </row>
    <row r="79" spans="1:22" x14ac:dyDescent="0.4">
      <c r="A79" s="34">
        <v>4.5</v>
      </c>
      <c r="B79" s="7">
        <v>2.7699999999999999E-5</v>
      </c>
      <c r="C79">
        <v>200</v>
      </c>
      <c r="D79" s="91">
        <v>7220882</v>
      </c>
      <c r="E79" s="7">
        <v>327000</v>
      </c>
      <c r="F79" s="7">
        <v>5960</v>
      </c>
      <c r="G79" s="7">
        <v>321.5</v>
      </c>
      <c r="H79" s="7">
        <v>0.91469999999999996</v>
      </c>
      <c r="I79" s="7">
        <v>0.43059999999999998</v>
      </c>
      <c r="J79" s="9">
        <v>3.5349999999999997E-4</v>
      </c>
    </row>
    <row r="80" spans="1:22" ht="14.25" thickBot="1" x14ac:dyDescent="0.45">
      <c r="A80" s="35">
        <v>5</v>
      </c>
      <c r="B80" s="8">
        <v>3.0599999999999999E-6</v>
      </c>
      <c r="C80" s="5">
        <v>153</v>
      </c>
      <c r="D80" s="92">
        <v>50000000</v>
      </c>
      <c r="E80" s="161">
        <v>227700</v>
      </c>
      <c r="F80" s="8">
        <v>1464</v>
      </c>
      <c r="G80" s="8">
        <v>163.6</v>
      </c>
      <c r="H80" s="8">
        <v>0.97919999999999996</v>
      </c>
      <c r="I80" s="8">
        <v>0.59130000000000005</v>
      </c>
      <c r="J80" s="10">
        <v>2.187E-4</v>
      </c>
    </row>
    <row r="81" spans="1:7" x14ac:dyDescent="0.4">
      <c r="A81" s="143">
        <v>6</v>
      </c>
      <c r="E81" s="160">
        <v>81460</v>
      </c>
    </row>
    <row r="83" spans="1:7" ht="14.25" thickBot="1" x14ac:dyDescent="0.45">
      <c r="A83" t="s">
        <v>7</v>
      </c>
    </row>
    <row r="84" spans="1:7" x14ac:dyDescent="0.4">
      <c r="A84" s="1" t="s">
        <v>38</v>
      </c>
      <c r="B84" s="2" t="s">
        <v>39</v>
      </c>
      <c r="C84" s="2" t="s">
        <v>40</v>
      </c>
      <c r="D84" s="2" t="s">
        <v>41</v>
      </c>
      <c r="E84" s="151" t="s">
        <v>112</v>
      </c>
      <c r="F84" s="2" t="s">
        <v>43</v>
      </c>
      <c r="G84" s="3" t="s">
        <v>94</v>
      </c>
    </row>
    <row r="85" spans="1:7" x14ac:dyDescent="0.4">
      <c r="A85">
        <v>1</v>
      </c>
      <c r="B85" s="7"/>
      <c r="C85" s="7">
        <v>0.98039220000000005</v>
      </c>
      <c r="E85" s="7">
        <v>11460</v>
      </c>
      <c r="F85" s="7"/>
      <c r="G85" s="7"/>
    </row>
    <row r="86" spans="1:7" x14ac:dyDescent="0.4">
      <c r="A86">
        <v>1.5</v>
      </c>
      <c r="B86" s="7"/>
      <c r="C86" s="7">
        <v>0.93896710000000005</v>
      </c>
      <c r="E86" s="7">
        <v>11460</v>
      </c>
      <c r="F86" s="7"/>
      <c r="G86">
        <v>3691.5305159999998</v>
      </c>
    </row>
    <row r="87" spans="1:7" x14ac:dyDescent="0.4">
      <c r="A87">
        <v>2</v>
      </c>
      <c r="B87" s="7"/>
      <c r="C87" s="7">
        <v>0.85470089999999999</v>
      </c>
      <c r="D87" s="7"/>
      <c r="E87" s="7">
        <v>11460</v>
      </c>
      <c r="F87" s="140">
        <v>596200</v>
      </c>
    </row>
    <row r="88" spans="1:7" x14ac:dyDescent="0.4">
      <c r="A88">
        <v>2.5</v>
      </c>
      <c r="B88" s="7"/>
      <c r="C88" s="7">
        <v>0.71684590000000004</v>
      </c>
      <c r="D88" s="7"/>
      <c r="E88" s="7">
        <v>11460</v>
      </c>
      <c r="F88" s="140"/>
      <c r="G88">
        <v>3321.2258059999999</v>
      </c>
    </row>
    <row r="89" spans="1:7" x14ac:dyDescent="0.4">
      <c r="A89">
        <v>3</v>
      </c>
      <c r="B89" s="7"/>
      <c r="C89" s="7">
        <v>0.4587156</v>
      </c>
      <c r="D89" s="7"/>
      <c r="E89" s="7">
        <v>11460</v>
      </c>
      <c r="F89" s="140">
        <v>438400</v>
      </c>
    </row>
    <row r="90" spans="1:7" x14ac:dyDescent="0.4">
      <c r="A90">
        <v>3.5</v>
      </c>
      <c r="B90" s="7"/>
      <c r="C90" s="7">
        <v>0.25</v>
      </c>
      <c r="D90" s="7"/>
      <c r="E90" s="7">
        <v>11460</v>
      </c>
      <c r="F90" s="140"/>
      <c r="G90">
        <v>1788.7201250000001</v>
      </c>
    </row>
    <row r="91" spans="1:7" x14ac:dyDescent="0.4">
      <c r="A91">
        <v>4</v>
      </c>
      <c r="C91" s="7">
        <v>0.100553</v>
      </c>
      <c r="D91" s="7"/>
      <c r="E91" s="7">
        <v>11460</v>
      </c>
      <c r="F91" s="7">
        <v>169100</v>
      </c>
    </row>
    <row r="92" spans="1:7" x14ac:dyDescent="0.4">
      <c r="A92">
        <v>4.5</v>
      </c>
      <c r="C92" s="7">
        <v>3.1382390000000003E-2</v>
      </c>
      <c r="D92" s="7"/>
      <c r="E92" s="7">
        <v>11460</v>
      </c>
      <c r="F92" s="7"/>
      <c r="G92">
        <v>406.48783900000001</v>
      </c>
    </row>
    <row r="93" spans="1:7" x14ac:dyDescent="0.4">
      <c r="A93">
        <v>5</v>
      </c>
      <c r="C93" s="7">
        <v>6.9705840000000002E-3</v>
      </c>
      <c r="E93" s="7">
        <v>11460</v>
      </c>
      <c r="F93" s="7">
        <v>28000</v>
      </c>
    </row>
    <row r="94" spans="1:7" x14ac:dyDescent="0.4">
      <c r="A94">
        <v>5.5</v>
      </c>
      <c r="C94" s="7">
        <v>9.4613650000000004E-4</v>
      </c>
      <c r="E94" s="7">
        <v>11460</v>
      </c>
      <c r="G94">
        <v>29.265678000000001</v>
      </c>
    </row>
    <row r="95" spans="1:7" x14ac:dyDescent="0.4">
      <c r="A95">
        <v>6</v>
      </c>
      <c r="C95" s="7">
        <v>9.3487779999999995E-5</v>
      </c>
      <c r="E95" s="7">
        <v>11460</v>
      </c>
      <c r="F95" s="7">
        <v>12870</v>
      </c>
    </row>
    <row r="97" spans="1:1" x14ac:dyDescent="0.4">
      <c r="A97" s="173"/>
    </row>
    <row r="98" spans="1:1" x14ac:dyDescent="0.4">
      <c r="A98" s="173"/>
    </row>
    <row r="101" spans="1:1" x14ac:dyDescent="0.4">
      <c r="A101" s="173"/>
    </row>
    <row r="102" spans="1:1" x14ac:dyDescent="0.4">
      <c r="A102" s="173"/>
    </row>
    <row r="105" spans="1:1" x14ac:dyDescent="0.4">
      <c r="A105" s="173"/>
    </row>
    <row r="106" spans="1:1" x14ac:dyDescent="0.4">
      <c r="A106" s="173"/>
    </row>
    <row r="109" spans="1:1" x14ac:dyDescent="0.4">
      <c r="A109" s="173"/>
    </row>
    <row r="110" spans="1:1" x14ac:dyDescent="0.4">
      <c r="A110" s="173"/>
    </row>
    <row r="113" spans="1:8" x14ac:dyDescent="0.4">
      <c r="A113" s="173"/>
    </row>
    <row r="114" spans="1:8" x14ac:dyDescent="0.4">
      <c r="A114" s="173"/>
    </row>
    <row r="115" spans="1:8" x14ac:dyDescent="0.4">
      <c r="H115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1C34-CBAF-4A11-952F-BE8AAC3C5D64}">
  <dimension ref="A1:Y80"/>
  <sheetViews>
    <sheetView topLeftCell="A36" workbookViewId="0">
      <selection activeCell="N59" sqref="N59"/>
    </sheetView>
  </sheetViews>
  <sheetFormatPr defaultRowHeight="13.9" x14ac:dyDescent="0.4"/>
  <sheetData>
    <row r="1" spans="1:20" ht="14.25" thickBot="1" x14ac:dyDescent="0.45">
      <c r="A1" t="s">
        <v>6</v>
      </c>
      <c r="K1" t="s">
        <v>118</v>
      </c>
      <c r="O1" t="s">
        <v>143</v>
      </c>
    </row>
    <row r="2" spans="1:20" x14ac:dyDescent="0.4">
      <c r="A2" s="1" t="s">
        <v>13</v>
      </c>
      <c r="B2" s="2" t="s">
        <v>48</v>
      </c>
      <c r="C2" s="2" t="s">
        <v>47</v>
      </c>
      <c r="D2" s="2" t="s">
        <v>140</v>
      </c>
      <c r="E2" s="2" t="s">
        <v>40</v>
      </c>
      <c r="F2" s="2" t="s">
        <v>141</v>
      </c>
      <c r="G2" s="2" t="s">
        <v>49</v>
      </c>
      <c r="H2" s="2" t="s">
        <v>50</v>
      </c>
      <c r="I2" s="3" t="s">
        <v>142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 x14ac:dyDescent="0.4">
      <c r="A3" s="34">
        <v>1</v>
      </c>
      <c r="B3" s="148">
        <v>5000</v>
      </c>
      <c r="C3" s="148">
        <v>2826</v>
      </c>
      <c r="D3" s="148">
        <v>1421</v>
      </c>
      <c r="E3" s="149">
        <v>0.56520000000000004</v>
      </c>
      <c r="F3" s="149">
        <v>0.28420000000000001</v>
      </c>
      <c r="G3" s="149">
        <v>258700</v>
      </c>
      <c r="H3" s="149">
        <v>1880</v>
      </c>
      <c r="I3" s="9">
        <v>1224</v>
      </c>
      <c r="K3" s="88">
        <v>1</v>
      </c>
      <c r="L3" s="149">
        <v>0.56520000000000004</v>
      </c>
      <c r="M3" s="148">
        <v>2826</v>
      </c>
      <c r="N3" s="148">
        <v>5000</v>
      </c>
      <c r="O3" s="149">
        <v>262700</v>
      </c>
      <c r="P3" s="149">
        <v>2581</v>
      </c>
      <c r="Q3" s="149">
        <v>85.66</v>
      </c>
      <c r="R3" s="149">
        <v>4.0000000000000001E-3</v>
      </c>
      <c r="S3" s="149">
        <v>0</v>
      </c>
      <c r="T3" s="9">
        <v>2.9460000000000001E-4</v>
      </c>
    </row>
    <row r="4" spans="1:20" x14ac:dyDescent="0.4">
      <c r="A4" s="34">
        <v>1.5</v>
      </c>
      <c r="B4" s="148">
        <v>5000</v>
      </c>
      <c r="C4" s="148">
        <v>1962</v>
      </c>
      <c r="D4" s="148">
        <v>638</v>
      </c>
      <c r="E4" s="149">
        <v>0.39240000000000003</v>
      </c>
      <c r="F4" s="149">
        <v>0.12759999999999999</v>
      </c>
      <c r="G4" s="149">
        <v>258600</v>
      </c>
      <c r="H4" s="149">
        <v>1855</v>
      </c>
      <c r="I4" s="9">
        <v>1223</v>
      </c>
      <c r="K4" s="88">
        <v>1.5</v>
      </c>
      <c r="L4" s="149">
        <v>0.39240000000000003</v>
      </c>
      <c r="M4" s="148">
        <v>1962</v>
      </c>
      <c r="N4" s="148">
        <v>5000</v>
      </c>
      <c r="O4" s="149">
        <v>262600</v>
      </c>
      <c r="P4" s="149">
        <v>2556</v>
      </c>
      <c r="Q4" s="149">
        <v>84.6</v>
      </c>
      <c r="R4" s="149">
        <v>1.66E-2</v>
      </c>
      <c r="S4" s="149">
        <v>0</v>
      </c>
      <c r="T4" s="9">
        <v>2.834E-4</v>
      </c>
    </row>
    <row r="5" spans="1:20" x14ac:dyDescent="0.4">
      <c r="A5" s="34">
        <v>2</v>
      </c>
      <c r="B5" s="148">
        <v>5000</v>
      </c>
      <c r="C5" s="148">
        <v>1138</v>
      </c>
      <c r="D5" s="148">
        <v>175</v>
      </c>
      <c r="E5" s="149">
        <v>0.2276</v>
      </c>
      <c r="F5" s="149">
        <v>3.5000000000000003E-2</v>
      </c>
      <c r="G5" s="149">
        <v>258500</v>
      </c>
      <c r="H5" s="149">
        <v>1786</v>
      </c>
      <c r="I5" s="9">
        <v>1219</v>
      </c>
      <c r="K5" s="88">
        <v>2</v>
      </c>
      <c r="L5" s="149">
        <v>0.2276</v>
      </c>
      <c r="M5" s="148">
        <v>1138</v>
      </c>
      <c r="N5" s="148">
        <v>5000</v>
      </c>
      <c r="O5" s="149">
        <v>262600</v>
      </c>
      <c r="P5" s="149">
        <v>2487</v>
      </c>
      <c r="Q5" s="149">
        <v>81.5</v>
      </c>
      <c r="R5" s="149">
        <v>5.3600000000000002E-2</v>
      </c>
      <c r="S5" s="149">
        <v>0</v>
      </c>
      <c r="T5" s="9">
        <v>2.8160000000000001E-4</v>
      </c>
    </row>
    <row r="6" spans="1:20" x14ac:dyDescent="0.4">
      <c r="A6" s="34">
        <v>2.5</v>
      </c>
      <c r="B6" s="148">
        <v>5000</v>
      </c>
      <c r="C6" s="148">
        <v>509</v>
      </c>
      <c r="D6" s="148">
        <v>37</v>
      </c>
      <c r="E6" s="149">
        <v>0.1018</v>
      </c>
      <c r="F6" s="149">
        <v>7.4000000000000003E-3</v>
      </c>
      <c r="G6" s="149">
        <v>258200</v>
      </c>
      <c r="H6" s="149">
        <v>1633</v>
      </c>
      <c r="I6" s="9">
        <v>1211</v>
      </c>
      <c r="K6" s="88">
        <v>2.5</v>
      </c>
      <c r="L6" s="149">
        <v>0.1018</v>
      </c>
      <c r="M6" s="148">
        <v>509</v>
      </c>
      <c r="N6" s="148">
        <v>5000</v>
      </c>
      <c r="O6" s="149">
        <v>262200</v>
      </c>
      <c r="P6" s="149">
        <v>2334</v>
      </c>
      <c r="Q6" s="149">
        <v>74.61</v>
      </c>
      <c r="R6" s="149">
        <v>0.13519999999999999</v>
      </c>
      <c r="S6" s="149">
        <v>0</v>
      </c>
      <c r="T6" s="9">
        <v>2.7940000000000002E-4</v>
      </c>
    </row>
    <row r="7" spans="1:20" x14ac:dyDescent="0.4">
      <c r="A7" s="34">
        <v>3</v>
      </c>
      <c r="B7" s="148">
        <v>5000</v>
      </c>
      <c r="C7" s="148">
        <v>223</v>
      </c>
      <c r="D7" s="148">
        <v>9</v>
      </c>
      <c r="E7" s="149">
        <v>4.4600000000000001E-2</v>
      </c>
      <c r="F7" s="149">
        <v>1.8E-3</v>
      </c>
      <c r="G7" s="149">
        <v>257700</v>
      </c>
      <c r="H7" s="149">
        <v>1328</v>
      </c>
      <c r="I7" s="9">
        <v>1196</v>
      </c>
      <c r="K7" s="88">
        <v>3</v>
      </c>
      <c r="L7" s="149">
        <v>4.4600000000000001E-2</v>
      </c>
      <c r="M7" s="148">
        <v>223</v>
      </c>
      <c r="N7" s="148">
        <v>5000</v>
      </c>
      <c r="O7" s="149">
        <v>261800</v>
      </c>
      <c r="P7" s="149">
        <v>2029</v>
      </c>
      <c r="Q7" s="149">
        <v>60.79</v>
      </c>
      <c r="R7" s="149">
        <v>0.29880000000000001</v>
      </c>
      <c r="S7" s="149">
        <v>0</v>
      </c>
      <c r="T7" s="9">
        <v>2.7500000000000002E-4</v>
      </c>
    </row>
    <row r="8" spans="1:20" x14ac:dyDescent="0.4">
      <c r="A8" s="34">
        <v>3.5</v>
      </c>
      <c r="B8" s="148">
        <v>13173</v>
      </c>
      <c r="C8" s="148">
        <v>200</v>
      </c>
      <c r="D8" s="148">
        <v>1</v>
      </c>
      <c r="E8" s="149">
        <v>1.5180000000000001E-2</v>
      </c>
      <c r="F8" s="149">
        <v>7.5909999999999997E-5</v>
      </c>
      <c r="G8" s="149">
        <v>256800</v>
      </c>
      <c r="H8" s="149">
        <v>906.5</v>
      </c>
      <c r="I8" s="9">
        <v>1178</v>
      </c>
      <c r="K8" s="88">
        <v>3.5</v>
      </c>
      <c r="L8" s="149">
        <v>1.5180000000000001E-2</v>
      </c>
      <c r="M8" s="148">
        <v>200</v>
      </c>
      <c r="N8" s="148">
        <v>13173</v>
      </c>
      <c r="O8" s="149">
        <v>260800</v>
      </c>
      <c r="P8" s="149">
        <v>1608</v>
      </c>
      <c r="Q8" s="149">
        <v>41.62</v>
      </c>
      <c r="R8" s="149">
        <v>0.52610000000000001</v>
      </c>
      <c r="S8" s="149">
        <v>0</v>
      </c>
      <c r="T8" s="9">
        <v>2.6650000000000003E-4</v>
      </c>
    </row>
    <row r="9" spans="1:20" x14ac:dyDescent="0.4">
      <c r="A9" s="34">
        <v>4</v>
      </c>
      <c r="B9" s="148">
        <v>52635</v>
      </c>
      <c r="C9" s="148">
        <v>200</v>
      </c>
      <c r="D9" s="148">
        <v>0</v>
      </c>
      <c r="E9" s="149">
        <v>3.8E-3</v>
      </c>
      <c r="F9" s="149">
        <v>0</v>
      </c>
      <c r="G9" s="149">
        <v>256100</v>
      </c>
      <c r="H9" s="149">
        <v>498.6</v>
      </c>
      <c r="I9" s="9">
        <v>1158</v>
      </c>
      <c r="K9" s="88">
        <v>4</v>
      </c>
      <c r="L9" s="149">
        <v>3.8E-3</v>
      </c>
      <c r="M9" s="148">
        <v>200</v>
      </c>
      <c r="N9" s="148">
        <v>52635</v>
      </c>
      <c r="O9" s="149">
        <v>260100</v>
      </c>
      <c r="P9" s="149">
        <v>1200</v>
      </c>
      <c r="Q9" s="149">
        <v>23.08</v>
      </c>
      <c r="R9" s="149">
        <v>0.74409999999999998</v>
      </c>
      <c r="S9" s="149">
        <v>0</v>
      </c>
      <c r="T9" s="9">
        <v>2.609E-4</v>
      </c>
    </row>
    <row r="10" spans="1:20" x14ac:dyDescent="0.4">
      <c r="A10" s="34">
        <v>4.5</v>
      </c>
      <c r="B10" s="148">
        <v>217720</v>
      </c>
      <c r="C10" s="148">
        <v>200</v>
      </c>
      <c r="D10" s="148">
        <v>0</v>
      </c>
      <c r="E10" s="149">
        <v>9.1859999999999999E-4</v>
      </c>
      <c r="F10" s="149">
        <v>0</v>
      </c>
      <c r="G10" s="149">
        <v>255500</v>
      </c>
      <c r="H10" s="149">
        <v>201.9</v>
      </c>
      <c r="I10" s="9">
        <v>1145</v>
      </c>
      <c r="K10" s="88">
        <v>4.5</v>
      </c>
      <c r="L10" s="149">
        <v>9.1859999999999999E-4</v>
      </c>
      <c r="M10" s="148">
        <v>200</v>
      </c>
      <c r="N10" s="148">
        <v>217720</v>
      </c>
      <c r="O10" s="149">
        <v>259500</v>
      </c>
      <c r="P10" s="149">
        <v>902.9</v>
      </c>
      <c r="Q10" s="149">
        <v>9.5869999999999997</v>
      </c>
      <c r="R10" s="149">
        <v>0.90190000000000003</v>
      </c>
      <c r="S10" s="149">
        <v>0</v>
      </c>
      <c r="T10" s="9">
        <v>2.6049999999999999E-4</v>
      </c>
    </row>
    <row r="11" spans="1:20" x14ac:dyDescent="0.4">
      <c r="A11" s="34">
        <v>5</v>
      </c>
      <c r="B11" s="148">
        <v>1274864</v>
      </c>
      <c r="C11" s="148">
        <v>200</v>
      </c>
      <c r="D11" s="148">
        <v>0</v>
      </c>
      <c r="E11" s="149">
        <v>1.5689999999999999E-4</v>
      </c>
      <c r="F11" s="149">
        <v>0</v>
      </c>
      <c r="G11" s="149">
        <v>255200</v>
      </c>
      <c r="H11" s="149">
        <v>66.34</v>
      </c>
      <c r="I11" s="9">
        <v>1138</v>
      </c>
      <c r="K11" s="88">
        <v>5</v>
      </c>
      <c r="L11" s="149">
        <v>1.5689999999999999E-4</v>
      </c>
      <c r="M11" s="148">
        <v>200</v>
      </c>
      <c r="N11" s="148">
        <v>1274864</v>
      </c>
      <c r="O11" s="149">
        <v>259200</v>
      </c>
      <c r="P11" s="149">
        <v>767.3</v>
      </c>
      <c r="Q11" s="149">
        <v>3.4249999999999998</v>
      </c>
      <c r="R11" s="149">
        <v>0.97319999999999995</v>
      </c>
      <c r="S11" s="149">
        <v>0</v>
      </c>
      <c r="T11" s="9">
        <v>2.6850000000000002E-4</v>
      </c>
    </row>
    <row r="12" spans="1:20" x14ac:dyDescent="0.4">
      <c r="A12" s="34">
        <v>5.5</v>
      </c>
      <c r="B12" s="148">
        <v>7536466</v>
      </c>
      <c r="C12" s="148">
        <v>200</v>
      </c>
      <c r="D12" s="148">
        <v>0</v>
      </c>
      <c r="E12" s="149">
        <v>2.654E-5</v>
      </c>
      <c r="F12" s="149">
        <v>0</v>
      </c>
      <c r="G12" s="149">
        <v>255100</v>
      </c>
      <c r="H12" s="149">
        <v>23.15</v>
      </c>
      <c r="I12" s="9">
        <v>1136</v>
      </c>
      <c r="K12" s="88">
        <v>5.5</v>
      </c>
      <c r="L12" s="149">
        <v>2.654E-5</v>
      </c>
      <c r="M12" s="148">
        <v>200</v>
      </c>
      <c r="N12" s="148">
        <v>7536466</v>
      </c>
      <c r="O12" s="149">
        <v>259200</v>
      </c>
      <c r="P12" s="149">
        <v>724.2</v>
      </c>
      <c r="Q12" s="149">
        <v>1.462</v>
      </c>
      <c r="R12" s="149">
        <v>0.99529999999999996</v>
      </c>
      <c r="S12" s="149">
        <v>3.715E-6</v>
      </c>
      <c r="T12" s="9">
        <v>2.7720000000000002E-4</v>
      </c>
    </row>
    <row r="13" spans="1:20" ht="14.25" thickBot="1" x14ac:dyDescent="0.45">
      <c r="A13" s="35">
        <v>6</v>
      </c>
      <c r="B13" s="150"/>
      <c r="C13" s="192"/>
      <c r="D13" s="192"/>
      <c r="E13" s="150"/>
      <c r="F13" s="150"/>
      <c r="G13" s="150"/>
      <c r="H13" s="150"/>
      <c r="I13" s="193"/>
      <c r="K13" s="35"/>
      <c r="L13" s="150"/>
      <c r="M13" s="192"/>
      <c r="N13" s="192"/>
      <c r="O13" s="150"/>
      <c r="P13" s="8"/>
      <c r="Q13" s="8"/>
      <c r="R13" s="8"/>
      <c r="S13" s="8"/>
      <c r="T13" s="10"/>
    </row>
    <row r="16" spans="1:20" ht="14.25" thickBot="1" x14ac:dyDescent="0.45">
      <c r="A16" t="s">
        <v>111</v>
      </c>
      <c r="K16" t="s">
        <v>123</v>
      </c>
      <c r="O16" t="s">
        <v>89</v>
      </c>
    </row>
    <row r="17" spans="1:22" x14ac:dyDescent="0.4">
      <c r="A17" s="1" t="s">
        <v>13</v>
      </c>
      <c r="B17" s="2" t="s">
        <v>48</v>
      </c>
      <c r="C17" s="2" t="s">
        <v>47</v>
      </c>
      <c r="D17" s="2" t="s">
        <v>140</v>
      </c>
      <c r="E17" s="2" t="s">
        <v>40</v>
      </c>
      <c r="F17" s="2" t="s">
        <v>141</v>
      </c>
      <c r="G17" s="2" t="s">
        <v>49</v>
      </c>
      <c r="H17" s="2" t="s">
        <v>50</v>
      </c>
      <c r="I17" s="3" t="s">
        <v>142</v>
      </c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 x14ac:dyDescent="0.4">
      <c r="A18" s="34">
        <v>1</v>
      </c>
      <c r="B18" s="148">
        <v>5000</v>
      </c>
      <c r="C18" s="148">
        <v>2054</v>
      </c>
      <c r="D18" s="148">
        <v>1781</v>
      </c>
      <c r="E18" s="149">
        <v>0.4108</v>
      </c>
      <c r="F18" s="149">
        <v>0.35620000000000002</v>
      </c>
      <c r="G18" s="149">
        <v>564500</v>
      </c>
      <c r="H18" s="149">
        <v>83660</v>
      </c>
      <c r="I18" s="9">
        <v>4780</v>
      </c>
      <c r="K18" s="34">
        <v>1</v>
      </c>
      <c r="L18" s="144"/>
      <c r="M18" s="197"/>
      <c r="N18" s="197"/>
      <c r="O18" s="144"/>
      <c r="P18" s="144"/>
      <c r="Q18" s="144"/>
      <c r="R18" s="149"/>
      <c r="S18" s="149"/>
      <c r="T18" s="9"/>
    </row>
    <row r="19" spans="1:22" x14ac:dyDescent="0.4">
      <c r="A19" s="34">
        <v>1.5</v>
      </c>
      <c r="B19" s="148">
        <v>5000</v>
      </c>
      <c r="C19" s="148">
        <v>1120</v>
      </c>
      <c r="D19" s="148">
        <v>860</v>
      </c>
      <c r="E19" s="149">
        <v>0.224</v>
      </c>
      <c r="F19" s="149">
        <v>0.17199999999999999</v>
      </c>
      <c r="G19" s="149">
        <v>560600</v>
      </c>
      <c r="H19" s="149">
        <v>82600</v>
      </c>
      <c r="I19" s="9">
        <v>4734</v>
      </c>
      <c r="K19" s="34">
        <v>1.5</v>
      </c>
      <c r="L19" s="144"/>
      <c r="M19" s="197"/>
      <c r="N19" s="197"/>
      <c r="O19" s="144"/>
      <c r="P19" s="144"/>
      <c r="Q19" s="144"/>
      <c r="R19" s="149"/>
      <c r="S19" s="149"/>
      <c r="T19" s="9"/>
    </row>
    <row r="20" spans="1:22" x14ac:dyDescent="0.4">
      <c r="A20" s="34">
        <v>2</v>
      </c>
      <c r="B20" s="148">
        <v>5000</v>
      </c>
      <c r="C20" s="148">
        <v>421</v>
      </c>
      <c r="D20" s="148">
        <v>273</v>
      </c>
      <c r="E20" s="149">
        <v>8.4199999999999997E-2</v>
      </c>
      <c r="F20" s="149">
        <v>5.4600000000000003E-2</v>
      </c>
      <c r="G20" s="149">
        <v>549100</v>
      </c>
      <c r="H20" s="149">
        <v>79500</v>
      </c>
      <c r="I20" s="9">
        <v>4598</v>
      </c>
      <c r="K20" s="34">
        <v>2</v>
      </c>
      <c r="L20" s="144"/>
      <c r="M20" s="197"/>
      <c r="N20" s="197"/>
      <c r="O20" s="144"/>
      <c r="P20" s="144"/>
      <c r="Q20" s="144"/>
      <c r="R20" s="149"/>
      <c r="S20" s="149"/>
      <c r="T20" s="9"/>
    </row>
    <row r="21" spans="1:22" x14ac:dyDescent="0.4">
      <c r="A21" s="34">
        <v>2.5</v>
      </c>
      <c r="B21" s="148">
        <v>7949</v>
      </c>
      <c r="C21" s="148">
        <v>200</v>
      </c>
      <c r="D21" s="148">
        <v>102</v>
      </c>
      <c r="E21" s="149">
        <v>2.5159999999999998E-2</v>
      </c>
      <c r="F21" s="149">
        <v>1.2829999999999999E-2</v>
      </c>
      <c r="G21" s="149">
        <v>523000</v>
      </c>
      <c r="H21" s="149">
        <v>72430</v>
      </c>
      <c r="I21" s="9">
        <v>4288</v>
      </c>
      <c r="K21" s="34">
        <v>2.5</v>
      </c>
      <c r="L21" s="144"/>
      <c r="M21" s="197"/>
      <c r="N21" s="197"/>
      <c r="O21" s="144"/>
      <c r="P21" s="144"/>
      <c r="Q21" s="144"/>
      <c r="R21" s="149"/>
      <c r="S21" s="149"/>
      <c r="T21" s="9"/>
    </row>
    <row r="22" spans="1:22" x14ac:dyDescent="0.4">
      <c r="A22" s="34">
        <v>3</v>
      </c>
      <c r="B22" s="148">
        <v>30855</v>
      </c>
      <c r="C22" s="148">
        <v>200</v>
      </c>
      <c r="D22" s="148">
        <v>75</v>
      </c>
      <c r="E22" s="149">
        <v>6.4819999999999999E-3</v>
      </c>
      <c r="F22" s="149">
        <v>2.431E-3</v>
      </c>
      <c r="G22" s="149">
        <v>471800</v>
      </c>
      <c r="H22" s="149">
        <v>58620</v>
      </c>
      <c r="I22" s="9">
        <v>3687</v>
      </c>
      <c r="K22" s="34">
        <v>3</v>
      </c>
      <c r="L22" s="144"/>
      <c r="M22" s="197"/>
      <c r="N22" s="197"/>
      <c r="O22" s="144"/>
      <c r="P22" s="144"/>
      <c r="Q22" s="144"/>
      <c r="R22" s="149"/>
      <c r="S22" s="149"/>
      <c r="T22" s="9"/>
    </row>
    <row r="23" spans="1:22" x14ac:dyDescent="0.4">
      <c r="A23" s="34">
        <v>3.5</v>
      </c>
      <c r="B23" s="148">
        <v>186917</v>
      </c>
      <c r="C23" s="148">
        <v>200</v>
      </c>
      <c r="D23" s="148">
        <v>46</v>
      </c>
      <c r="E23" s="149">
        <v>1.07E-3</v>
      </c>
      <c r="F23" s="149">
        <v>2.4610000000000002E-4</v>
      </c>
      <c r="G23" s="149">
        <v>403300</v>
      </c>
      <c r="H23" s="149">
        <v>40080</v>
      </c>
      <c r="I23" s="9">
        <v>2880</v>
      </c>
      <c r="K23" s="34">
        <v>3.5</v>
      </c>
      <c r="L23" s="144"/>
      <c r="M23" s="197"/>
      <c r="N23" s="197"/>
      <c r="O23" s="144"/>
      <c r="P23" s="144"/>
      <c r="Q23" s="144"/>
      <c r="R23" s="149"/>
      <c r="S23" s="149"/>
      <c r="T23" s="9"/>
    </row>
    <row r="24" spans="1:22" x14ac:dyDescent="0.4">
      <c r="A24" s="34">
        <v>4</v>
      </c>
      <c r="B24" s="148">
        <v>1519397</v>
      </c>
      <c r="C24" s="148">
        <v>200</v>
      </c>
      <c r="D24" s="148">
        <v>10</v>
      </c>
      <c r="E24" s="149">
        <v>1.316E-4</v>
      </c>
      <c r="F24" s="149">
        <v>6.5819999999999998E-6</v>
      </c>
      <c r="G24" s="149">
        <v>334500</v>
      </c>
      <c r="H24" s="149">
        <v>21480</v>
      </c>
      <c r="I24" s="9">
        <v>2070</v>
      </c>
      <c r="K24" s="34">
        <v>4</v>
      </c>
      <c r="L24" s="144"/>
      <c r="M24" s="197"/>
      <c r="N24" s="197"/>
      <c r="O24" s="144"/>
      <c r="P24" s="144"/>
      <c r="Q24" s="144"/>
      <c r="R24" s="149"/>
      <c r="S24" s="149"/>
      <c r="T24" s="9"/>
    </row>
    <row r="25" spans="1:22" x14ac:dyDescent="0.4">
      <c r="A25" s="34">
        <v>4.5</v>
      </c>
      <c r="B25" s="148">
        <v>11906180</v>
      </c>
      <c r="C25" s="148">
        <v>200</v>
      </c>
      <c r="D25" s="148">
        <v>7</v>
      </c>
      <c r="E25" s="149">
        <v>1.6799999999999998E-5</v>
      </c>
      <c r="F25" s="149">
        <v>5.8790000000000002E-7</v>
      </c>
      <c r="G25" s="149">
        <v>286200</v>
      </c>
      <c r="H25" s="149">
        <v>8411</v>
      </c>
      <c r="I25" s="9">
        <v>1501</v>
      </c>
      <c r="K25" s="34">
        <v>4.5</v>
      </c>
      <c r="L25" s="144"/>
      <c r="M25" s="197"/>
      <c r="N25" s="197"/>
      <c r="O25" s="144"/>
      <c r="P25" s="144"/>
      <c r="Q25" s="144"/>
      <c r="R25" s="149"/>
      <c r="S25" s="149"/>
      <c r="T25" s="9"/>
    </row>
    <row r="26" spans="1:22" x14ac:dyDescent="0.4">
      <c r="A26" s="34"/>
      <c r="B26" s="144"/>
      <c r="C26" s="197"/>
      <c r="D26" s="197"/>
      <c r="E26" s="144"/>
      <c r="F26" s="144"/>
      <c r="G26" s="144"/>
      <c r="H26" s="144"/>
      <c r="I26" s="191"/>
      <c r="K26" s="34">
        <v>5</v>
      </c>
      <c r="L26" s="144"/>
      <c r="M26" s="197"/>
      <c r="N26" s="197"/>
      <c r="O26" s="144"/>
      <c r="P26" s="144"/>
      <c r="Q26" s="144"/>
      <c r="R26" s="149"/>
      <c r="S26" s="149"/>
      <c r="T26" s="9"/>
    </row>
    <row r="27" spans="1:22" x14ac:dyDescent="0.4">
      <c r="A27" s="34"/>
      <c r="B27" s="144"/>
      <c r="C27" s="197"/>
      <c r="D27" s="197"/>
      <c r="E27" s="144"/>
      <c r="F27" s="144"/>
      <c r="G27" s="144"/>
      <c r="H27" s="144"/>
      <c r="I27" s="191"/>
      <c r="K27" s="34">
        <v>5.5</v>
      </c>
      <c r="L27" s="144"/>
      <c r="M27" s="197"/>
      <c r="N27" s="197"/>
      <c r="O27" s="144"/>
      <c r="P27" s="144"/>
      <c r="Q27" s="144"/>
      <c r="R27" s="149"/>
      <c r="S27" s="149"/>
      <c r="T27" s="9"/>
    </row>
    <row r="28" spans="1:22" ht="14.25" thickBot="1" x14ac:dyDescent="0.45">
      <c r="A28" s="35"/>
      <c r="B28" s="150"/>
      <c r="C28" s="192"/>
      <c r="D28" s="192"/>
      <c r="E28" s="150"/>
      <c r="F28" s="150"/>
      <c r="G28" s="150"/>
      <c r="H28" s="150"/>
      <c r="I28" s="193"/>
      <c r="K28" s="35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 x14ac:dyDescent="0.4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4.25" thickBot="1" x14ac:dyDescent="0.45">
      <c r="A31" s="148" t="s">
        <v>31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35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x14ac:dyDescent="0.4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5" x14ac:dyDescent="0.4">
      <c r="A33" s="7">
        <v>1</v>
      </c>
      <c r="B33">
        <v>201</v>
      </c>
      <c r="C33" s="7">
        <v>0.90950229999999999</v>
      </c>
      <c r="D33">
        <v>17330.03</v>
      </c>
      <c r="E33">
        <v>14319.36</v>
      </c>
      <c r="F33">
        <v>31649.39</v>
      </c>
      <c r="G33">
        <v>3448</v>
      </c>
      <c r="H33" s="197"/>
      <c r="I33" s="197"/>
      <c r="J33" s="197"/>
      <c r="K33">
        <v>1</v>
      </c>
      <c r="L33">
        <v>201</v>
      </c>
      <c r="M33" s="7">
        <v>0.77011490000000005</v>
      </c>
      <c r="N33">
        <v>246836.64</v>
      </c>
      <c r="O33">
        <v>226319.22</v>
      </c>
      <c r="P33">
        <v>473155.85</v>
      </c>
      <c r="Q33">
        <v>65602</v>
      </c>
      <c r="R33" s="197"/>
      <c r="S33" s="197"/>
      <c r="T33" s="148"/>
      <c r="U33" s="148"/>
      <c r="V33" s="148"/>
    </row>
    <row r="34" spans="1:25" x14ac:dyDescent="0.4">
      <c r="A34" s="7">
        <v>2</v>
      </c>
      <c r="B34">
        <v>201</v>
      </c>
      <c r="C34" s="7">
        <v>0.66336629999999996</v>
      </c>
      <c r="D34">
        <v>15995.14</v>
      </c>
      <c r="E34">
        <v>13077.8</v>
      </c>
      <c r="F34">
        <v>29072.94</v>
      </c>
      <c r="G34">
        <v>4315</v>
      </c>
      <c r="H34" s="197"/>
      <c r="I34" s="197"/>
      <c r="J34" s="197"/>
      <c r="K34">
        <v>2</v>
      </c>
      <c r="L34">
        <v>201</v>
      </c>
      <c r="M34" s="7">
        <v>0.41104289999999999</v>
      </c>
      <c r="N34">
        <v>225595.74</v>
      </c>
      <c r="O34">
        <v>206518.08</v>
      </c>
      <c r="P34">
        <v>432113.82</v>
      </c>
      <c r="Q34">
        <v>112122</v>
      </c>
      <c r="R34" s="197"/>
      <c r="S34" s="197"/>
      <c r="T34" s="148"/>
      <c r="U34" s="148"/>
      <c r="V34" s="148"/>
    </row>
    <row r="35" spans="1:25" x14ac:dyDescent="0.4">
      <c r="A35" s="7">
        <v>3</v>
      </c>
      <c r="B35">
        <v>201</v>
      </c>
      <c r="C35" s="7">
        <v>0.22533629999999999</v>
      </c>
      <c r="D35">
        <v>10391.92</v>
      </c>
      <c r="E35">
        <v>8014.26</v>
      </c>
      <c r="F35">
        <v>18406.18</v>
      </c>
      <c r="G35">
        <v>77465</v>
      </c>
      <c r="H35" s="197"/>
      <c r="I35" s="197"/>
      <c r="J35" s="197"/>
      <c r="K35">
        <v>3</v>
      </c>
      <c r="L35">
        <v>201</v>
      </c>
      <c r="M35" s="7">
        <v>8.3437109999999995E-2</v>
      </c>
      <c r="N35">
        <v>143661.03</v>
      </c>
      <c r="O35">
        <v>130798.63</v>
      </c>
      <c r="P35">
        <v>274459.65999999997</v>
      </c>
      <c r="Q35">
        <v>349670</v>
      </c>
      <c r="R35" s="197"/>
      <c r="S35" s="197"/>
      <c r="T35" s="148"/>
      <c r="U35" s="148"/>
      <c r="V35" s="148"/>
    </row>
    <row r="36" spans="1:25" x14ac:dyDescent="0.4">
      <c r="A36" s="7">
        <v>4</v>
      </c>
      <c r="B36">
        <v>201</v>
      </c>
      <c r="C36" s="7">
        <v>2.6110680000000001E-2</v>
      </c>
      <c r="D36">
        <v>3750.39</v>
      </c>
      <c r="E36">
        <v>2340.08</v>
      </c>
      <c r="F36">
        <v>6090.47</v>
      </c>
      <c r="G36">
        <v>194366</v>
      </c>
      <c r="H36" s="197"/>
      <c r="I36" s="197"/>
      <c r="J36" s="197"/>
      <c r="K36">
        <v>4</v>
      </c>
      <c r="L36">
        <v>201</v>
      </c>
      <c r="M36" s="7">
        <v>3.7414140000000002E-3</v>
      </c>
      <c r="N36">
        <v>45852.18</v>
      </c>
      <c r="O36">
        <v>41050.720000000001</v>
      </c>
      <c r="P36">
        <v>86902.9</v>
      </c>
      <c r="Q36">
        <v>244646870</v>
      </c>
      <c r="R36" s="197"/>
      <c r="S36" s="197"/>
      <c r="T36" s="148"/>
      <c r="U36" s="148"/>
      <c r="V36" s="148"/>
    </row>
    <row r="37" spans="1:25" x14ac:dyDescent="0.4">
      <c r="A37" s="7">
        <v>5</v>
      </c>
      <c r="B37">
        <v>201</v>
      </c>
      <c r="C37" s="7">
        <v>6.9509529999999995E-4</v>
      </c>
      <c r="D37">
        <v>1051.71</v>
      </c>
      <c r="E37">
        <v>226.2</v>
      </c>
      <c r="F37">
        <v>1277.9100000000001</v>
      </c>
      <c r="G37">
        <v>705976</v>
      </c>
      <c r="H37" s="197"/>
      <c r="I37" s="197"/>
      <c r="J37" s="197"/>
      <c r="K37">
        <v>5</v>
      </c>
      <c r="L37">
        <v>201</v>
      </c>
      <c r="M37" s="7">
        <v>3.205475E-5</v>
      </c>
      <c r="N37">
        <v>4990.08</v>
      </c>
      <c r="O37">
        <v>3840.17</v>
      </c>
      <c r="P37">
        <v>8830.26</v>
      </c>
      <c r="Q37">
        <v>267119248</v>
      </c>
      <c r="R37" s="197"/>
      <c r="S37" s="197"/>
      <c r="T37" s="148"/>
      <c r="U37" s="148"/>
      <c r="V37" s="148"/>
    </row>
    <row r="38" spans="1:25" x14ac:dyDescent="0.4">
      <c r="A38" s="7">
        <v>6</v>
      </c>
      <c r="B38">
        <v>71</v>
      </c>
      <c r="C38" s="7">
        <v>5.2259670000000002E-6</v>
      </c>
      <c r="D38">
        <v>707.99</v>
      </c>
      <c r="E38">
        <v>5.55</v>
      </c>
      <c r="F38">
        <v>713.54</v>
      </c>
      <c r="G38">
        <v>865770597</v>
      </c>
      <c r="H38" s="197"/>
      <c r="I38" s="197"/>
      <c r="J38" s="197"/>
      <c r="K38">
        <v>6</v>
      </c>
      <c r="L38">
        <v>36</v>
      </c>
      <c r="M38" s="7">
        <v>4.8429050000000002E-6</v>
      </c>
      <c r="N38">
        <v>775.9</v>
      </c>
      <c r="O38">
        <v>67.78</v>
      </c>
      <c r="P38">
        <v>843.68</v>
      </c>
      <c r="Q38">
        <v>5615386711924</v>
      </c>
      <c r="R38" s="197"/>
      <c r="S38" s="197"/>
      <c r="T38" s="148"/>
      <c r="U38" s="148"/>
      <c r="V38" s="148"/>
    </row>
    <row r="39" spans="1:25" x14ac:dyDescent="0.4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5" ht="14.25" thickBot="1" x14ac:dyDescent="0.45">
      <c r="A40" s="197" t="s">
        <v>33</v>
      </c>
      <c r="B40" s="197"/>
      <c r="C40" s="197"/>
      <c r="D40" s="197"/>
      <c r="E40" s="197"/>
      <c r="F40" s="197"/>
      <c r="G40" s="197"/>
      <c r="H40" s="197"/>
      <c r="I40" s="197"/>
      <c r="J40" s="197"/>
      <c r="K40" s="197" t="s">
        <v>37</v>
      </c>
      <c r="L40" s="197"/>
      <c r="M40" s="197"/>
      <c r="N40" s="197"/>
      <c r="O40" s="197"/>
      <c r="P40" s="197"/>
      <c r="Q40" s="197"/>
      <c r="R40" s="197"/>
      <c r="S40" s="197" t="s">
        <v>68</v>
      </c>
      <c r="T40" s="197"/>
      <c r="U40" s="197"/>
      <c r="V40" s="197"/>
      <c r="W40" s="197"/>
      <c r="X40" s="197"/>
      <c r="Y40" s="197"/>
    </row>
    <row r="41" spans="1:25" x14ac:dyDescent="0.4">
      <c r="A41" s="194" t="s">
        <v>38</v>
      </c>
      <c r="B41" s="195" t="s">
        <v>39</v>
      </c>
      <c r="C41" s="195" t="s">
        <v>40</v>
      </c>
      <c r="D41" s="195" t="s">
        <v>41</v>
      </c>
      <c r="E41" s="195" t="s">
        <v>42</v>
      </c>
      <c r="F41" s="195" t="s">
        <v>43</v>
      </c>
      <c r="G41" s="196" t="s">
        <v>44</v>
      </c>
      <c r="H41" s="197"/>
      <c r="I41" s="197"/>
      <c r="J41" s="197"/>
      <c r="K41" s="194" t="s">
        <v>38</v>
      </c>
      <c r="L41" s="195" t="s">
        <v>39</v>
      </c>
      <c r="M41" s="195" t="s">
        <v>40</v>
      </c>
      <c r="N41" s="195" t="s">
        <v>41</v>
      </c>
      <c r="O41" s="195" t="s">
        <v>42</v>
      </c>
      <c r="P41" s="195" t="s">
        <v>43</v>
      </c>
      <c r="Q41" s="196" t="s">
        <v>44</v>
      </c>
      <c r="R41" s="197"/>
      <c r="S41" s="194" t="s">
        <v>38</v>
      </c>
      <c r="T41" s="195" t="s">
        <v>39</v>
      </c>
      <c r="U41" s="195" t="s">
        <v>40</v>
      </c>
      <c r="V41" s="195" t="s">
        <v>41</v>
      </c>
      <c r="W41" s="195" t="s">
        <v>42</v>
      </c>
      <c r="X41" s="195" t="s">
        <v>43</v>
      </c>
      <c r="Y41" s="196" t="s">
        <v>44</v>
      </c>
    </row>
    <row r="42" spans="1:25" x14ac:dyDescent="0.4">
      <c r="A42">
        <v>1</v>
      </c>
      <c r="B42">
        <v>201</v>
      </c>
      <c r="C42" s="7">
        <v>0.83402489999999996</v>
      </c>
      <c r="D42">
        <v>61995.14</v>
      </c>
      <c r="E42">
        <v>56045.24</v>
      </c>
      <c r="F42">
        <v>118040.38</v>
      </c>
      <c r="G42">
        <v>14941</v>
      </c>
      <c r="H42" s="197"/>
      <c r="I42" s="197"/>
      <c r="J42" s="197"/>
      <c r="K42">
        <v>1</v>
      </c>
      <c r="L42">
        <v>201</v>
      </c>
      <c r="M42" s="7">
        <v>0.68367350000000005</v>
      </c>
      <c r="N42">
        <v>993820.56</v>
      </c>
      <c r="O42">
        <v>904584.55</v>
      </c>
      <c r="P42">
        <v>1898405.12</v>
      </c>
      <c r="Q42">
        <v>295485</v>
      </c>
      <c r="R42" s="197"/>
      <c r="S42">
        <v>1</v>
      </c>
      <c r="T42">
        <v>201</v>
      </c>
      <c r="U42" s="7">
        <v>0.58092489999999997</v>
      </c>
      <c r="V42">
        <v>4034747.45</v>
      </c>
      <c r="W42">
        <v>3627420.98</v>
      </c>
      <c r="X42">
        <v>7662168.4299999997</v>
      </c>
      <c r="Y42">
        <v>1394939</v>
      </c>
    </row>
    <row r="43" spans="1:25" x14ac:dyDescent="0.4">
      <c r="A43">
        <v>2</v>
      </c>
      <c r="B43">
        <v>201</v>
      </c>
      <c r="C43" s="7">
        <v>0.5207254</v>
      </c>
      <c r="D43">
        <v>57409.86</v>
      </c>
      <c r="E43">
        <v>51752.07</v>
      </c>
      <c r="F43">
        <v>109161.93</v>
      </c>
      <c r="G43">
        <v>22076</v>
      </c>
      <c r="H43" s="197"/>
      <c r="I43" s="197"/>
      <c r="J43" s="197"/>
      <c r="K43">
        <v>2</v>
      </c>
      <c r="L43">
        <v>201</v>
      </c>
      <c r="M43" s="7">
        <v>0.28072629999999998</v>
      </c>
      <c r="N43">
        <v>900504</v>
      </c>
      <c r="O43">
        <v>818928.64000000001</v>
      </c>
      <c r="P43">
        <v>1719432.64</v>
      </c>
      <c r="Q43">
        <v>651531</v>
      </c>
      <c r="R43" s="197"/>
      <c r="S43">
        <v>2</v>
      </c>
      <c r="T43">
        <v>201</v>
      </c>
      <c r="U43" s="7">
        <v>0.20915710000000001</v>
      </c>
      <c r="V43">
        <v>3688987.65</v>
      </c>
      <c r="W43">
        <v>3314214.43</v>
      </c>
      <c r="X43">
        <v>7003202.0800000001</v>
      </c>
      <c r="Y43">
        <v>3539695</v>
      </c>
    </row>
    <row r="44" spans="1:25" x14ac:dyDescent="0.4">
      <c r="A44">
        <v>3</v>
      </c>
      <c r="B44">
        <v>201</v>
      </c>
      <c r="C44" s="7">
        <v>0.1231618</v>
      </c>
      <c r="D44">
        <v>34877.78</v>
      </c>
      <c r="E44">
        <v>30856.52</v>
      </c>
      <c r="F44">
        <v>65734.3</v>
      </c>
      <c r="G44">
        <v>556176</v>
      </c>
      <c r="H44" s="197"/>
      <c r="I44" s="197"/>
      <c r="J44" s="197"/>
      <c r="K44">
        <v>3</v>
      </c>
      <c r="L44">
        <v>201</v>
      </c>
      <c r="M44" s="7">
        <v>3.8720860000000003E-2</v>
      </c>
      <c r="N44">
        <v>603836.98</v>
      </c>
      <c r="O44">
        <v>547783.32999999996</v>
      </c>
      <c r="P44">
        <v>1151620.31</v>
      </c>
      <c r="Q44">
        <v>3159089</v>
      </c>
      <c r="R44" s="197"/>
      <c r="S44">
        <v>3</v>
      </c>
      <c r="T44">
        <v>201</v>
      </c>
      <c r="U44" s="7">
        <v>2.035443E-2</v>
      </c>
      <c r="V44">
        <v>2566435.23</v>
      </c>
      <c r="W44">
        <v>2302096.81</v>
      </c>
      <c r="X44">
        <v>4868532.04</v>
      </c>
      <c r="Y44">
        <v>25264047</v>
      </c>
    </row>
    <row r="45" spans="1:25" x14ac:dyDescent="0.4">
      <c r="A45">
        <v>4</v>
      </c>
      <c r="B45">
        <v>201</v>
      </c>
      <c r="C45" s="7">
        <v>9.9166210000000005E-3</v>
      </c>
      <c r="D45">
        <v>11460.99</v>
      </c>
      <c r="E45">
        <v>9506.2999999999993</v>
      </c>
      <c r="F45">
        <v>20967.28</v>
      </c>
      <c r="G45">
        <v>212528</v>
      </c>
      <c r="H45" s="197"/>
      <c r="I45" s="197"/>
      <c r="J45" s="197"/>
      <c r="K45">
        <v>4</v>
      </c>
      <c r="L45">
        <v>201</v>
      </c>
      <c r="M45" s="7">
        <v>1.2057229999999999E-3</v>
      </c>
      <c r="N45">
        <v>199603.54</v>
      </c>
      <c r="O45">
        <v>180136.03</v>
      </c>
      <c r="P45">
        <v>379739.57</v>
      </c>
      <c r="Q45">
        <v>33358321</v>
      </c>
      <c r="R45" s="197"/>
      <c r="S45">
        <v>4</v>
      </c>
      <c r="T45">
        <v>201</v>
      </c>
      <c r="U45" s="7">
        <v>4.3443399999999998E-4</v>
      </c>
      <c r="V45">
        <v>872627.37</v>
      </c>
      <c r="W45">
        <v>780922.63</v>
      </c>
      <c r="X45">
        <v>1653549.99</v>
      </c>
      <c r="Y45">
        <v>4015033577</v>
      </c>
    </row>
    <row r="46" spans="1:25" x14ac:dyDescent="0.4">
      <c r="A46">
        <v>5</v>
      </c>
      <c r="B46">
        <v>201</v>
      </c>
      <c r="C46" s="7">
        <v>1.4045090000000001E-4</v>
      </c>
      <c r="D46">
        <v>1751.78</v>
      </c>
      <c r="E46">
        <v>875.09</v>
      </c>
      <c r="F46">
        <v>2626.87</v>
      </c>
      <c r="G46">
        <v>138124928</v>
      </c>
      <c r="H46" s="197"/>
      <c r="I46" s="197"/>
      <c r="J46" s="197"/>
      <c r="K46">
        <v>5</v>
      </c>
      <c r="L46">
        <v>201</v>
      </c>
      <c r="M46" s="7">
        <v>1.007015E-5</v>
      </c>
      <c r="N46">
        <v>19961.68</v>
      </c>
      <c r="O46">
        <v>17365.03</v>
      </c>
      <c r="P46">
        <v>37326.720000000001</v>
      </c>
      <c r="Q46">
        <v>3850141151</v>
      </c>
      <c r="R46" s="197"/>
      <c r="S46" s="197">
        <v>4.5</v>
      </c>
      <c r="U46" s="7">
        <v>3.0000000000000001E-5</v>
      </c>
    </row>
    <row r="47" spans="1:25" x14ac:dyDescent="0.4">
      <c r="A47">
        <v>6</v>
      </c>
      <c r="B47">
        <v>47</v>
      </c>
      <c r="C47" s="7">
        <v>3.7706989999999999E-6</v>
      </c>
      <c r="D47">
        <v>719.65</v>
      </c>
      <c r="E47">
        <v>16.37</v>
      </c>
      <c r="F47">
        <v>736.02</v>
      </c>
      <c r="G47">
        <v>2294861249</v>
      </c>
      <c r="H47" s="197"/>
      <c r="I47" s="197"/>
      <c r="J47" s="197"/>
      <c r="K47">
        <v>6</v>
      </c>
      <c r="L47">
        <v>79</v>
      </c>
      <c r="M47" s="7">
        <v>4.0114219999999996E-6</v>
      </c>
      <c r="N47">
        <v>1042.07</v>
      </c>
      <c r="O47">
        <v>308.02</v>
      </c>
      <c r="P47">
        <v>1350.09</v>
      </c>
      <c r="Q47">
        <v>67428575014115</v>
      </c>
      <c r="R47" s="197"/>
      <c r="S47">
        <v>5</v>
      </c>
      <c r="T47">
        <v>32</v>
      </c>
      <c r="U47" s="7">
        <v>7.9999999999999996E-7</v>
      </c>
      <c r="V47">
        <v>86996.93</v>
      </c>
      <c r="W47">
        <v>77136.479999999996</v>
      </c>
      <c r="X47">
        <v>164133.41</v>
      </c>
      <c r="Y47">
        <v>471903617357</v>
      </c>
    </row>
    <row r="48" spans="1:25" ht="14.25" thickBot="1" x14ac:dyDescent="0.45">
      <c r="A48" s="199"/>
      <c r="B48" s="192"/>
      <c r="C48" s="192"/>
      <c r="D48" s="192"/>
      <c r="E48" s="192"/>
      <c r="F48" s="192"/>
      <c r="G48" s="200"/>
      <c r="H48" s="197"/>
      <c r="I48" s="197"/>
      <c r="J48" s="197"/>
      <c r="K48" s="199"/>
      <c r="L48" s="192"/>
      <c r="M48" s="192"/>
      <c r="N48" s="192"/>
      <c r="O48" s="192"/>
      <c r="P48" s="192"/>
      <c r="Q48" s="200"/>
      <c r="R48" s="197"/>
      <c r="S48" s="34"/>
      <c r="T48" s="197"/>
      <c r="U48" s="197"/>
      <c r="V48" s="144"/>
      <c r="W48" s="144"/>
      <c r="X48" s="144"/>
      <c r="Y48" s="198"/>
    </row>
    <row r="49" spans="1:25" ht="14.25" thickBot="1" x14ac:dyDescent="0.45">
      <c r="A49" s="197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  <c r="R49" s="197"/>
      <c r="S49" s="199"/>
      <c r="T49" s="192"/>
      <c r="U49" s="192"/>
      <c r="V49" s="192"/>
      <c r="W49" s="192"/>
      <c r="X49" s="192"/>
      <c r="Y49" s="200"/>
    </row>
    <row r="50" spans="1:25" x14ac:dyDescent="0.4">
      <c r="A50" s="197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97"/>
      <c r="T50" s="148"/>
      <c r="U50" s="148"/>
      <c r="V50" s="148"/>
    </row>
    <row r="51" spans="1:25" x14ac:dyDescent="0.4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97"/>
      <c r="T51" s="148"/>
      <c r="U51" s="148"/>
      <c r="V51" s="148"/>
    </row>
    <row r="52" spans="1:25" x14ac:dyDescent="0.4">
      <c r="E52" s="7"/>
      <c r="F52" s="7"/>
      <c r="G52" s="7"/>
      <c r="H52" s="7"/>
      <c r="I52" s="7"/>
      <c r="J52" s="149"/>
      <c r="K52" s="149"/>
      <c r="L52" s="149"/>
      <c r="M52" s="149"/>
      <c r="N52" s="149"/>
      <c r="O52" s="149"/>
      <c r="P52" s="149"/>
      <c r="Q52" s="149"/>
      <c r="R52" s="148"/>
      <c r="S52" s="148"/>
      <c r="T52" s="148"/>
      <c r="U52" s="148"/>
      <c r="V52" s="148"/>
    </row>
    <row r="53" spans="1:25" x14ac:dyDescent="0.4"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S53" s="148"/>
      <c r="T53" s="148"/>
      <c r="U53" s="148"/>
      <c r="V53" s="148"/>
    </row>
    <row r="54" spans="1:25" x14ac:dyDescent="0.4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T54" s="7"/>
    </row>
    <row r="55" spans="1:25" x14ac:dyDescent="0.4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T55" s="7"/>
    </row>
    <row r="56" spans="1:25" x14ac:dyDescent="0.4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T56" s="7"/>
    </row>
    <row r="57" spans="1:25" x14ac:dyDescent="0.4"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T57" s="7"/>
    </row>
    <row r="58" spans="1:25" x14ac:dyDescent="0.4"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T58" s="7"/>
    </row>
    <row r="59" spans="1:25" x14ac:dyDescent="0.4"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T59" s="7"/>
    </row>
    <row r="60" spans="1:25" x14ac:dyDescent="0.4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25" x14ac:dyDescent="0.4"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73" spans="8:8" x14ac:dyDescent="0.4">
      <c r="H73" s="7"/>
    </row>
    <row r="74" spans="8:8" x14ac:dyDescent="0.4">
      <c r="H74" s="7"/>
    </row>
    <row r="75" spans="8:8" x14ac:dyDescent="0.4">
      <c r="H75" s="7"/>
    </row>
    <row r="76" spans="8:8" x14ac:dyDescent="0.4">
      <c r="H76" s="7"/>
    </row>
    <row r="77" spans="8:8" x14ac:dyDescent="0.4">
      <c r="H77" s="7"/>
    </row>
    <row r="78" spans="8:8" x14ac:dyDescent="0.4">
      <c r="H78" s="7"/>
    </row>
    <row r="79" spans="8:8" x14ac:dyDescent="0.4">
      <c r="H79" s="7"/>
    </row>
    <row r="80" spans="8:8" x14ac:dyDescent="0.4">
      <c r="H8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5BB9-F629-45C9-89AC-B57F5A2ACD13}">
  <dimension ref="A1:W70"/>
  <sheetViews>
    <sheetView topLeftCell="A26" zoomScale="70" zoomScaleNormal="70" workbookViewId="0">
      <selection activeCell="F66" sqref="F66"/>
    </sheetView>
  </sheetViews>
  <sheetFormatPr defaultRowHeight="13.9" x14ac:dyDescent="0.4"/>
  <cols>
    <col min="1" max="1" width="9" customWidth="1"/>
    <col min="4" max="4" width="9.3984375" bestFit="1" customWidth="1"/>
    <col min="7" max="7" width="9" customWidth="1"/>
  </cols>
  <sheetData>
    <row r="1" spans="1:20" ht="14.25" thickBot="1" x14ac:dyDescent="0.45">
      <c r="A1" t="s">
        <v>75</v>
      </c>
      <c r="K1" t="s">
        <v>143</v>
      </c>
    </row>
    <row r="2" spans="1:20" x14ac:dyDescent="0.4">
      <c r="A2" s="1" t="s">
        <v>13</v>
      </c>
      <c r="B2" s="2" t="s">
        <v>40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3" t="s">
        <v>53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 x14ac:dyDescent="0.4">
      <c r="A3" s="88">
        <v>1</v>
      </c>
      <c r="B3" s="7">
        <v>0.75939999999999996</v>
      </c>
      <c r="C3" s="91">
        <v>7594</v>
      </c>
      <c r="D3">
        <v>10000</v>
      </c>
      <c r="E3" s="7">
        <v>126600</v>
      </c>
      <c r="F3" s="7">
        <v>1491</v>
      </c>
      <c r="G3" s="7">
        <v>99.58</v>
      </c>
      <c r="H3" s="7">
        <v>4.3E-3</v>
      </c>
      <c r="I3" s="9">
        <v>1.462E-4</v>
      </c>
      <c r="K3" s="88">
        <v>1</v>
      </c>
      <c r="L3" s="7">
        <v>0.75939999999999996</v>
      </c>
      <c r="M3" s="91">
        <v>7594</v>
      </c>
      <c r="N3">
        <v>10000</v>
      </c>
      <c r="O3" s="7">
        <v>126600</v>
      </c>
      <c r="P3" s="7">
        <v>2225</v>
      </c>
      <c r="Q3" s="7">
        <v>99.58</v>
      </c>
      <c r="R3" s="7">
        <v>4.3E-3</v>
      </c>
      <c r="S3" s="7">
        <v>0</v>
      </c>
      <c r="T3" s="9">
        <v>1.418E-4</v>
      </c>
    </row>
    <row r="4" spans="1:20" x14ac:dyDescent="0.4">
      <c r="A4" s="88">
        <v>2</v>
      </c>
      <c r="B4" s="7">
        <v>0.35020000000000001</v>
      </c>
      <c r="C4" s="91">
        <v>3502</v>
      </c>
      <c r="D4">
        <v>10000</v>
      </c>
      <c r="E4" s="7">
        <v>126500</v>
      </c>
      <c r="F4" s="7">
        <v>1428</v>
      </c>
      <c r="G4" s="7">
        <v>95.48</v>
      </c>
      <c r="H4" s="7">
        <v>4.5999999999999999E-2</v>
      </c>
      <c r="I4" s="9">
        <v>1.392E-4</v>
      </c>
      <c r="K4" s="88">
        <v>2</v>
      </c>
      <c r="L4" s="7">
        <v>0.35020000000000001</v>
      </c>
      <c r="M4" s="91">
        <v>3502</v>
      </c>
      <c r="N4">
        <v>10000</v>
      </c>
      <c r="O4" s="7">
        <v>126500</v>
      </c>
      <c r="P4" s="7">
        <v>2162</v>
      </c>
      <c r="Q4" s="7">
        <v>95.48</v>
      </c>
      <c r="R4" s="7">
        <v>4.5999999999999999E-2</v>
      </c>
      <c r="S4" s="7">
        <v>0</v>
      </c>
      <c r="T4" s="9">
        <v>1.362E-4</v>
      </c>
    </row>
    <row r="5" spans="1:20" x14ac:dyDescent="0.4">
      <c r="A5" s="88">
        <v>3</v>
      </c>
      <c r="B5" s="7">
        <v>7.2999999999999995E-2</v>
      </c>
      <c r="C5" s="91">
        <v>730</v>
      </c>
      <c r="D5">
        <v>10000</v>
      </c>
      <c r="E5" s="160">
        <v>125600</v>
      </c>
      <c r="F5" s="7">
        <v>1101</v>
      </c>
      <c r="G5" s="7">
        <v>73.72</v>
      </c>
      <c r="H5" s="7">
        <v>0.26679999999999998</v>
      </c>
      <c r="I5" s="9">
        <v>1.2789999999999999E-4</v>
      </c>
      <c r="K5" s="88">
        <v>3</v>
      </c>
      <c r="L5" s="7">
        <v>7.2999999999999995E-2</v>
      </c>
      <c r="M5" s="91">
        <v>730</v>
      </c>
      <c r="N5">
        <v>10000</v>
      </c>
      <c r="O5" s="7">
        <v>125800</v>
      </c>
      <c r="P5" s="7">
        <v>1835</v>
      </c>
      <c r="Q5" s="7">
        <v>73.72</v>
      </c>
      <c r="R5" s="7">
        <v>0.26679999999999998</v>
      </c>
      <c r="S5" s="7">
        <v>0</v>
      </c>
      <c r="T5" s="9">
        <v>1.2999999999999999E-4</v>
      </c>
    </row>
    <row r="6" spans="1:20" x14ac:dyDescent="0.4">
      <c r="A6" s="88">
        <v>4</v>
      </c>
      <c r="B6" s="7">
        <v>5.8209999999999998E-3</v>
      </c>
      <c r="C6">
        <v>200</v>
      </c>
      <c r="D6" s="91">
        <v>34360</v>
      </c>
      <c r="E6" s="160">
        <v>124400</v>
      </c>
      <c r="F6" s="7">
        <v>470.3</v>
      </c>
      <c r="G6" s="7">
        <v>31.71</v>
      </c>
      <c r="H6" s="7">
        <v>0.69199999999999995</v>
      </c>
      <c r="I6" s="9">
        <v>1.145E-4</v>
      </c>
      <c r="K6" s="88">
        <v>4</v>
      </c>
      <c r="L6" s="7">
        <v>5.8209999999999998E-3</v>
      </c>
      <c r="M6">
        <v>200</v>
      </c>
      <c r="N6" s="91">
        <v>34360</v>
      </c>
      <c r="O6" s="7">
        <v>124600</v>
      </c>
      <c r="P6" s="7">
        <v>1204</v>
      </c>
      <c r="Q6" s="7">
        <v>31.71</v>
      </c>
      <c r="R6" s="7">
        <v>0.69199999999999995</v>
      </c>
      <c r="S6" s="7">
        <v>2.9099999999999999E-5</v>
      </c>
      <c r="T6" s="9">
        <v>1.171E-4</v>
      </c>
    </row>
    <row r="7" spans="1:20" x14ac:dyDescent="0.4">
      <c r="A7" s="88">
        <v>5</v>
      </c>
      <c r="B7" s="7">
        <v>1.916E-4</v>
      </c>
      <c r="C7">
        <v>200</v>
      </c>
      <c r="D7" s="91">
        <v>1043999</v>
      </c>
      <c r="E7" s="160">
        <v>123600</v>
      </c>
      <c r="F7" s="7">
        <v>76.290000000000006</v>
      </c>
      <c r="G7" s="7">
        <v>5.4809999999999999</v>
      </c>
      <c r="H7" s="7">
        <v>0.95579999999999998</v>
      </c>
      <c r="I7" s="9">
        <v>1.065E-4</v>
      </c>
      <c r="K7" s="88">
        <v>5</v>
      </c>
      <c r="L7" s="7">
        <v>1.916E-4</v>
      </c>
      <c r="M7">
        <v>200</v>
      </c>
      <c r="N7" s="91">
        <v>1043999</v>
      </c>
      <c r="O7" s="7">
        <v>121800</v>
      </c>
      <c r="P7" s="7">
        <v>837.6</v>
      </c>
      <c r="Q7" s="7">
        <v>5.7089999999999996</v>
      </c>
      <c r="R7" s="7">
        <v>0.95579999999999998</v>
      </c>
      <c r="S7" s="7">
        <v>1.6320000000000001E-2</v>
      </c>
      <c r="T7" s="9">
        <v>1.061E-4</v>
      </c>
    </row>
    <row r="8" spans="1:20" ht="14.25" thickBot="1" x14ac:dyDescent="0.45">
      <c r="A8" s="93">
        <v>6</v>
      </c>
      <c r="B8" s="8">
        <v>2.6599999999999999E-6</v>
      </c>
      <c r="C8" s="92">
        <v>133</v>
      </c>
      <c r="D8" s="5">
        <v>50000000</v>
      </c>
      <c r="E8" s="161">
        <v>123500</v>
      </c>
      <c r="F8" s="8">
        <v>11.35</v>
      </c>
      <c r="G8" s="8">
        <v>1.157</v>
      </c>
      <c r="H8" s="8">
        <v>0.99860000000000004</v>
      </c>
      <c r="I8" s="10">
        <v>1.055E-4</v>
      </c>
      <c r="K8" s="93">
        <v>6</v>
      </c>
      <c r="L8" s="8">
        <v>2.5600000000000001E-6</v>
      </c>
      <c r="M8" s="5">
        <v>128</v>
      </c>
      <c r="N8" s="5">
        <v>50000000</v>
      </c>
      <c r="O8" s="8">
        <v>91190</v>
      </c>
      <c r="P8" s="8">
        <v>1110</v>
      </c>
      <c r="Q8" s="8">
        <v>4.0380000000000003</v>
      </c>
      <c r="R8" s="8">
        <v>0.99860000000000004</v>
      </c>
      <c r="S8" s="8">
        <v>0.26600000000000001</v>
      </c>
      <c r="T8" s="10">
        <v>8.6249999999999996E-5</v>
      </c>
    </row>
    <row r="10" spans="1:20" ht="14.25" thickBot="1" x14ac:dyDescent="0.45">
      <c r="A10" t="s">
        <v>150</v>
      </c>
      <c r="K10" t="s">
        <v>89</v>
      </c>
    </row>
    <row r="11" spans="1:20" x14ac:dyDescent="0.4">
      <c r="A11" s="1" t="s">
        <v>13</v>
      </c>
      <c r="B11" s="2" t="s">
        <v>40</v>
      </c>
      <c r="C11" s="2" t="s">
        <v>47</v>
      </c>
      <c r="D11" s="2" t="s">
        <v>48</v>
      </c>
      <c r="E11" s="2" t="s">
        <v>49</v>
      </c>
      <c r="F11" s="2" t="s">
        <v>50</v>
      </c>
      <c r="G11" s="2" t="s">
        <v>51</v>
      </c>
      <c r="H11" s="2" t="s">
        <v>52</v>
      </c>
      <c r="I11" s="3" t="s">
        <v>53</v>
      </c>
      <c r="K11" s="1" t="s">
        <v>13</v>
      </c>
      <c r="L11" s="2" t="s">
        <v>40</v>
      </c>
      <c r="M11" s="2" t="s">
        <v>47</v>
      </c>
      <c r="N11" s="2" t="s">
        <v>48</v>
      </c>
      <c r="O11" s="2" t="s">
        <v>49</v>
      </c>
      <c r="P11" s="2" t="s">
        <v>50</v>
      </c>
      <c r="Q11" s="2" t="s">
        <v>51</v>
      </c>
      <c r="R11" s="2" t="s">
        <v>52</v>
      </c>
      <c r="S11" s="2" t="s">
        <v>87</v>
      </c>
      <c r="T11" s="3" t="s">
        <v>53</v>
      </c>
    </row>
    <row r="12" spans="1:20" x14ac:dyDescent="0.4">
      <c r="A12" s="88">
        <v>1</v>
      </c>
      <c r="B12" s="7">
        <v>0.70609999999999995</v>
      </c>
      <c r="C12" s="91">
        <v>7061</v>
      </c>
      <c r="D12">
        <v>10000</v>
      </c>
      <c r="E12" s="7">
        <v>406700</v>
      </c>
      <c r="F12" s="7">
        <v>78780</v>
      </c>
      <c r="G12" s="7">
        <v>4930</v>
      </c>
      <c r="H12" s="7">
        <v>4.3E-3</v>
      </c>
      <c r="I12" s="9">
        <v>1.8680000000000001E-3</v>
      </c>
      <c r="K12" s="88">
        <v>1</v>
      </c>
      <c r="L12" s="7">
        <v>0.75900000000000001</v>
      </c>
      <c r="M12" s="91">
        <v>7590</v>
      </c>
      <c r="N12">
        <v>10000</v>
      </c>
      <c r="O12" s="7">
        <v>138300</v>
      </c>
      <c r="P12" s="7">
        <v>1487</v>
      </c>
      <c r="Q12" s="7">
        <v>398.5</v>
      </c>
      <c r="R12" s="7">
        <v>7.1000000000000004E-3</v>
      </c>
      <c r="S12" s="7">
        <v>5.1000000000000004E-3</v>
      </c>
      <c r="T12" s="9">
        <v>2.4780000000000001E-4</v>
      </c>
    </row>
    <row r="13" spans="1:20" x14ac:dyDescent="0.4">
      <c r="A13" s="88">
        <v>2</v>
      </c>
      <c r="B13" s="7">
        <v>0.27129999999999999</v>
      </c>
      <c r="C13" s="91">
        <v>2713</v>
      </c>
      <c r="D13">
        <v>10000</v>
      </c>
      <c r="E13" s="7">
        <v>394900</v>
      </c>
      <c r="F13" s="7">
        <v>75490</v>
      </c>
      <c r="G13" s="7">
        <v>4723</v>
      </c>
      <c r="H13" s="7">
        <v>4.5999999999999999E-2</v>
      </c>
      <c r="I13" s="9">
        <v>1.7650000000000001E-3</v>
      </c>
      <c r="K13" s="88">
        <v>2</v>
      </c>
      <c r="L13" s="7">
        <v>0.34949999999999998</v>
      </c>
      <c r="M13" s="91">
        <v>3495</v>
      </c>
      <c r="N13">
        <v>10000</v>
      </c>
      <c r="O13" s="7">
        <v>134600</v>
      </c>
      <c r="P13" s="7">
        <v>1412</v>
      </c>
      <c r="Q13" s="7">
        <v>388.7</v>
      </c>
      <c r="R13" s="7">
        <v>5.62E-2</v>
      </c>
      <c r="S13" s="7">
        <v>3.1800000000000002E-2</v>
      </c>
      <c r="T13" s="9">
        <v>2.4489999999999999E-4</v>
      </c>
    </row>
    <row r="14" spans="1:20" x14ac:dyDescent="0.4">
      <c r="A14" s="88">
        <v>3</v>
      </c>
      <c r="B14" s="7">
        <v>3.49E-2</v>
      </c>
      <c r="C14" s="91">
        <v>349</v>
      </c>
      <c r="D14">
        <v>10000</v>
      </c>
      <c r="E14" s="160">
        <v>332400</v>
      </c>
      <c r="F14" s="7">
        <v>58030</v>
      </c>
      <c r="G14" s="7">
        <v>3630</v>
      </c>
      <c r="H14" s="7">
        <v>0.26679999999999998</v>
      </c>
      <c r="I14" s="9">
        <v>1.3699999999999999E-3</v>
      </c>
      <c r="K14" s="88">
        <v>3</v>
      </c>
      <c r="L14" s="7">
        <v>7.1800000000000003E-2</v>
      </c>
      <c r="M14" s="91">
        <v>718</v>
      </c>
      <c r="N14">
        <v>10000</v>
      </c>
      <c r="O14" s="7">
        <v>116300</v>
      </c>
      <c r="P14" s="7">
        <v>1065</v>
      </c>
      <c r="Q14" s="7">
        <v>338.8</v>
      </c>
      <c r="R14" s="7">
        <v>0.28920000000000001</v>
      </c>
      <c r="S14" s="7">
        <v>0.1661</v>
      </c>
      <c r="T14" s="9">
        <v>2.086E-4</v>
      </c>
    </row>
    <row r="15" spans="1:20" x14ac:dyDescent="0.4">
      <c r="A15" s="88">
        <v>4</v>
      </c>
      <c r="B15" s="7">
        <v>8.9619999999999999E-4</v>
      </c>
      <c r="C15">
        <v>200</v>
      </c>
      <c r="D15" s="91">
        <v>223169</v>
      </c>
      <c r="E15" s="160">
        <v>210200</v>
      </c>
      <c r="F15" s="7">
        <v>24320</v>
      </c>
      <c r="G15" s="7">
        <v>1522</v>
      </c>
      <c r="H15" s="7">
        <v>0.69289999999999996</v>
      </c>
      <c r="I15" s="9">
        <v>6.4590000000000003E-4</v>
      </c>
      <c r="K15" s="88">
        <v>4</v>
      </c>
      <c r="L15" s="7">
        <v>5.228E-3</v>
      </c>
      <c r="M15">
        <v>200</v>
      </c>
      <c r="N15" s="91">
        <v>38257</v>
      </c>
      <c r="O15" s="7">
        <v>74980</v>
      </c>
      <c r="P15" s="7">
        <v>435.4</v>
      </c>
      <c r="Q15" s="7">
        <v>229.4</v>
      </c>
      <c r="R15" s="7">
        <v>0.71099999999999997</v>
      </c>
      <c r="S15" s="7">
        <v>0.46970000000000001</v>
      </c>
      <c r="T15" s="9">
        <v>1.448E-4</v>
      </c>
    </row>
    <row r="16" spans="1:20" x14ac:dyDescent="0.4">
      <c r="A16" s="88">
        <v>5</v>
      </c>
      <c r="B16" s="7">
        <v>4.9790000000000001E-6</v>
      </c>
      <c r="C16">
        <v>200</v>
      </c>
      <c r="D16" s="91">
        <v>40171861</v>
      </c>
      <c r="E16" s="160">
        <v>135400</v>
      </c>
      <c r="F16" s="7">
        <v>3500</v>
      </c>
      <c r="G16" s="7">
        <v>219.3</v>
      </c>
      <c r="H16" s="7">
        <v>0.95589999999999997</v>
      </c>
      <c r="I16" s="9">
        <v>1.8230000000000001E-4</v>
      </c>
      <c r="K16" s="88">
        <v>5</v>
      </c>
      <c r="L16" s="7">
        <v>1.3630000000000001E-4</v>
      </c>
      <c r="M16">
        <v>200</v>
      </c>
      <c r="N16" s="91">
        <v>1467301</v>
      </c>
      <c r="O16" s="7">
        <v>31450</v>
      </c>
      <c r="P16" s="7">
        <v>62.36</v>
      </c>
      <c r="Q16" s="7">
        <v>116.2</v>
      </c>
      <c r="R16" s="7">
        <v>0.95960000000000001</v>
      </c>
      <c r="S16" s="7">
        <v>0.78869999999999996</v>
      </c>
      <c r="T16" s="9">
        <v>7.1879999999999996E-5</v>
      </c>
    </row>
    <row r="17" spans="1:23" ht="14.25" thickBot="1" x14ac:dyDescent="0.45">
      <c r="A17" s="93">
        <v>6</v>
      </c>
      <c r="B17" s="8">
        <v>2E-8</v>
      </c>
      <c r="C17" s="92">
        <v>1</v>
      </c>
      <c r="D17" s="5">
        <v>50000000</v>
      </c>
      <c r="E17" s="161">
        <v>124000</v>
      </c>
      <c r="F17" s="8">
        <v>120.5</v>
      </c>
      <c r="G17" s="8">
        <v>7.9740000000000002</v>
      </c>
      <c r="H17" s="8">
        <v>0.99860000000000004</v>
      </c>
      <c r="I17" s="10">
        <v>1.058E-4</v>
      </c>
      <c r="K17" s="93">
        <v>6</v>
      </c>
      <c r="L17" s="8">
        <v>1.44E-6</v>
      </c>
      <c r="M17" s="92">
        <v>72</v>
      </c>
      <c r="N17" s="5">
        <v>50000000</v>
      </c>
      <c r="O17" s="8">
        <v>8982</v>
      </c>
      <c r="P17" s="8">
        <v>2.4009999999999998</v>
      </c>
      <c r="Q17" s="8">
        <v>47.56</v>
      </c>
      <c r="R17" s="8">
        <v>0.99870000000000003</v>
      </c>
      <c r="S17" s="8">
        <v>0.94979999999999998</v>
      </c>
      <c r="T17" s="10">
        <v>3.2669999999999997E-5</v>
      </c>
    </row>
    <row r="19" spans="1:23" ht="14.25" thickBot="1" x14ac:dyDescent="0.45">
      <c r="A19" t="s">
        <v>151</v>
      </c>
      <c r="I19" t="s">
        <v>153</v>
      </c>
      <c r="Q19" t="s">
        <v>90</v>
      </c>
    </row>
    <row r="20" spans="1:23" x14ac:dyDescent="0.4">
      <c r="A20" s="1" t="s">
        <v>38</v>
      </c>
      <c r="B20" s="2" t="s">
        <v>39</v>
      </c>
      <c r="C20" s="2" t="s">
        <v>40</v>
      </c>
      <c r="D20" s="2" t="s">
        <v>41</v>
      </c>
      <c r="E20" s="2" t="s">
        <v>42</v>
      </c>
      <c r="F20" s="2" t="s">
        <v>43</v>
      </c>
      <c r="G20" s="3" t="s">
        <v>44</v>
      </c>
      <c r="I20" s="1" t="s">
        <v>38</v>
      </c>
      <c r="J20" s="2" t="s">
        <v>39</v>
      </c>
      <c r="K20" s="2" t="s">
        <v>40</v>
      </c>
      <c r="L20" s="2" t="s">
        <v>41</v>
      </c>
      <c r="M20" s="2" t="s">
        <v>42</v>
      </c>
      <c r="N20" s="2" t="s">
        <v>43</v>
      </c>
      <c r="O20" s="3" t="s">
        <v>44</v>
      </c>
      <c r="Q20" s="1" t="s">
        <v>38</v>
      </c>
      <c r="R20" s="2" t="s">
        <v>39</v>
      </c>
      <c r="S20" s="2" t="s">
        <v>40</v>
      </c>
      <c r="T20" s="2" t="s">
        <v>41</v>
      </c>
      <c r="U20" s="2" t="s">
        <v>42</v>
      </c>
      <c r="V20" s="2" t="s">
        <v>43</v>
      </c>
      <c r="W20" s="3" t="s">
        <v>44</v>
      </c>
    </row>
    <row r="21" spans="1:23" x14ac:dyDescent="0.4">
      <c r="A21" s="34">
        <v>1</v>
      </c>
      <c r="B21">
        <v>202</v>
      </c>
      <c r="C21" s="4">
        <v>0.94392520000000002</v>
      </c>
      <c r="D21" s="7">
        <v>12417</v>
      </c>
      <c r="E21" s="7">
        <v>10250.98</v>
      </c>
      <c r="F21" s="7">
        <v>22667.98</v>
      </c>
      <c r="G21" s="9">
        <v>3391</v>
      </c>
      <c r="I21" s="34">
        <v>1</v>
      </c>
      <c r="J21">
        <v>202</v>
      </c>
      <c r="K21" s="4">
        <v>0.82113820000000004</v>
      </c>
      <c r="L21" s="7">
        <v>175223.85</v>
      </c>
      <c r="M21" s="7">
        <v>160813.29999999999</v>
      </c>
      <c r="N21" s="7">
        <v>336037.15</v>
      </c>
      <c r="O21" s="9">
        <v>61900</v>
      </c>
      <c r="Q21" s="34">
        <v>1</v>
      </c>
      <c r="R21">
        <v>202</v>
      </c>
      <c r="S21" s="4">
        <v>0.82448980000000005</v>
      </c>
      <c r="T21" s="7">
        <v>286194.73</v>
      </c>
      <c r="U21" s="7">
        <v>159957.9</v>
      </c>
      <c r="V21" s="7">
        <v>446152.62</v>
      </c>
      <c r="W21" s="9">
        <v>61287</v>
      </c>
    </row>
    <row r="22" spans="1:23" x14ac:dyDescent="0.4">
      <c r="A22" s="34">
        <v>1.5</v>
      </c>
      <c r="B22">
        <v>202</v>
      </c>
      <c r="C22" s="4">
        <v>0.82113820000000004</v>
      </c>
      <c r="D22" s="7">
        <v>12079.22</v>
      </c>
      <c r="E22" s="7">
        <v>9938.76</v>
      </c>
      <c r="F22" s="7">
        <v>22017.98</v>
      </c>
      <c r="G22" s="9">
        <v>37838</v>
      </c>
      <c r="I22" s="34">
        <v>1.5</v>
      </c>
      <c r="J22">
        <v>202</v>
      </c>
      <c r="K22" s="4">
        <v>0.63124999999999998</v>
      </c>
      <c r="L22" s="7">
        <v>170160.83</v>
      </c>
      <c r="M22" s="7">
        <v>156106.54</v>
      </c>
      <c r="N22" s="7">
        <v>326267.37</v>
      </c>
      <c r="O22" s="9">
        <v>78157</v>
      </c>
      <c r="Q22" s="34">
        <v>1.5</v>
      </c>
      <c r="R22">
        <v>202</v>
      </c>
      <c r="S22" s="4">
        <v>0.60119049999999996</v>
      </c>
      <c r="T22" s="7">
        <v>281139.19</v>
      </c>
      <c r="U22" s="7">
        <v>156370.94</v>
      </c>
      <c r="V22" s="7">
        <v>437510.12</v>
      </c>
      <c r="W22" s="9">
        <v>82255</v>
      </c>
    </row>
    <row r="23" spans="1:23" x14ac:dyDescent="0.4">
      <c r="A23" s="34">
        <v>2</v>
      </c>
      <c r="B23">
        <v>202</v>
      </c>
      <c r="C23" s="4">
        <v>0.64331210000000005</v>
      </c>
      <c r="D23" s="7">
        <v>11420.72</v>
      </c>
      <c r="E23" s="7">
        <v>9335.32</v>
      </c>
      <c r="F23" s="7">
        <v>20756.04</v>
      </c>
      <c r="G23" s="9">
        <v>4529</v>
      </c>
      <c r="I23" s="34">
        <v>2</v>
      </c>
      <c r="J23">
        <v>202</v>
      </c>
      <c r="K23" s="4">
        <v>0.45701360000000002</v>
      </c>
      <c r="L23" s="7">
        <v>162825.07</v>
      </c>
      <c r="M23" s="7">
        <v>149272.01</v>
      </c>
      <c r="N23" s="7">
        <v>312097.09000000003</v>
      </c>
      <c r="O23" s="9">
        <v>103219</v>
      </c>
      <c r="Q23" s="34">
        <v>2</v>
      </c>
      <c r="R23">
        <v>202</v>
      </c>
      <c r="S23" s="4">
        <v>0.43722939999999999</v>
      </c>
      <c r="T23" s="7">
        <v>266379.08</v>
      </c>
      <c r="U23" s="7">
        <v>147007.03</v>
      </c>
      <c r="V23" s="7">
        <v>413386.11</v>
      </c>
      <c r="W23" s="9">
        <v>106282</v>
      </c>
    </row>
    <row r="24" spans="1:23" x14ac:dyDescent="0.4">
      <c r="A24" s="34">
        <v>2.5</v>
      </c>
      <c r="B24">
        <v>202</v>
      </c>
      <c r="C24" s="4">
        <v>0.49631449999999999</v>
      </c>
      <c r="D24" s="7">
        <v>10189.629999999999</v>
      </c>
      <c r="E24" s="7">
        <v>8251.85</v>
      </c>
      <c r="F24" s="7">
        <v>18441.490000000002</v>
      </c>
      <c r="G24" s="9">
        <v>5198</v>
      </c>
      <c r="I24" s="34">
        <v>2.5</v>
      </c>
      <c r="J24">
        <v>202</v>
      </c>
      <c r="K24" s="4">
        <v>0.21129709999999999</v>
      </c>
      <c r="L24" s="7">
        <v>143936.32000000001</v>
      </c>
      <c r="M24" s="7">
        <v>131779.32999999999</v>
      </c>
      <c r="N24" s="7">
        <v>275715.65000000002</v>
      </c>
      <c r="O24" s="9">
        <v>197129</v>
      </c>
      <c r="Q24" s="34">
        <v>2.5</v>
      </c>
      <c r="R24">
        <v>202</v>
      </c>
      <c r="S24" s="4">
        <v>0.194605</v>
      </c>
      <c r="T24" s="7">
        <v>241704.76</v>
      </c>
      <c r="U24" s="7">
        <v>131102.95000000001</v>
      </c>
      <c r="V24" s="7">
        <v>372807.71</v>
      </c>
      <c r="W24" s="9">
        <v>212878</v>
      </c>
    </row>
    <row r="25" spans="1:23" x14ac:dyDescent="0.4">
      <c r="A25" s="34">
        <v>3</v>
      </c>
      <c r="B25">
        <v>202</v>
      </c>
      <c r="C25" s="4">
        <v>0.24308060000000001</v>
      </c>
      <c r="D25" s="7">
        <v>7974.17</v>
      </c>
      <c r="E25" s="7">
        <v>6271.65</v>
      </c>
      <c r="F25" s="140">
        <v>14245.83</v>
      </c>
      <c r="G25" s="9">
        <v>80708</v>
      </c>
      <c r="I25" s="34">
        <v>3</v>
      </c>
      <c r="J25">
        <v>202</v>
      </c>
      <c r="K25" s="4">
        <v>9.7820820000000003E-2</v>
      </c>
      <c r="L25" s="7">
        <v>115121.21</v>
      </c>
      <c r="M25" s="7">
        <v>105191.15</v>
      </c>
      <c r="N25" s="140">
        <v>220312.36</v>
      </c>
      <c r="O25" s="9">
        <v>339860</v>
      </c>
      <c r="Q25" s="34">
        <v>3</v>
      </c>
      <c r="R25">
        <v>202</v>
      </c>
      <c r="S25" s="4">
        <v>8.7826089999999996E-2</v>
      </c>
      <c r="T25" s="7">
        <v>198733.6</v>
      </c>
      <c r="U25" s="7">
        <v>105926.55</v>
      </c>
      <c r="V25" s="140">
        <v>304660.15000000002</v>
      </c>
      <c r="W25" s="9">
        <v>381106</v>
      </c>
    </row>
    <row r="26" spans="1:23" x14ac:dyDescent="0.4">
      <c r="A26" s="34">
        <v>3.5</v>
      </c>
      <c r="B26">
        <v>202</v>
      </c>
      <c r="C26" s="4">
        <v>0.1050989</v>
      </c>
      <c r="D26" s="7">
        <v>5613.11</v>
      </c>
      <c r="E26" s="7">
        <v>4236</v>
      </c>
      <c r="F26" s="7">
        <v>9849.11</v>
      </c>
      <c r="G26" s="9">
        <v>12575</v>
      </c>
      <c r="I26" s="34">
        <v>3.5</v>
      </c>
      <c r="J26">
        <v>202</v>
      </c>
      <c r="K26" s="4">
        <v>2.5224779999999999E-2</v>
      </c>
      <c r="L26" s="7">
        <v>80904.210000000006</v>
      </c>
      <c r="M26" s="7">
        <v>73683.63</v>
      </c>
      <c r="N26" s="7">
        <v>154587.84</v>
      </c>
      <c r="O26" s="9">
        <v>92293760</v>
      </c>
      <c r="Q26" s="34">
        <v>3.5</v>
      </c>
      <c r="R26">
        <v>202</v>
      </c>
      <c r="S26" s="4">
        <v>2.3775890000000001E-2</v>
      </c>
      <c r="T26" s="7">
        <v>139975.79999999999</v>
      </c>
      <c r="U26" s="7">
        <v>73183.350000000006</v>
      </c>
      <c r="V26" s="7">
        <v>213159.15</v>
      </c>
      <c r="W26" s="9">
        <v>9723976</v>
      </c>
    </row>
    <row r="27" spans="1:23" x14ac:dyDescent="0.4">
      <c r="A27" s="34">
        <v>4</v>
      </c>
      <c r="B27">
        <v>202</v>
      </c>
      <c r="C27" s="4">
        <v>2.9588400000000001E-2</v>
      </c>
      <c r="D27" s="7">
        <v>3211.14</v>
      </c>
      <c r="E27" s="7">
        <v>2207.8000000000002</v>
      </c>
      <c r="F27" s="140">
        <v>5418.95</v>
      </c>
      <c r="G27" s="9">
        <v>23277</v>
      </c>
      <c r="I27" s="34">
        <v>4</v>
      </c>
      <c r="J27">
        <v>202</v>
      </c>
      <c r="K27" s="4">
        <v>4.6363239999999998E-3</v>
      </c>
      <c r="L27" s="7">
        <v>45326.720000000001</v>
      </c>
      <c r="M27" s="7">
        <v>41017.410000000003</v>
      </c>
      <c r="N27" s="140">
        <v>86344.13</v>
      </c>
      <c r="O27" s="9">
        <v>2794624</v>
      </c>
      <c r="Q27" s="34">
        <v>4</v>
      </c>
      <c r="R27">
        <v>202</v>
      </c>
      <c r="S27" s="4">
        <v>4.6119769999999997E-3</v>
      </c>
      <c r="T27" s="7">
        <v>79941.38</v>
      </c>
      <c r="U27" s="7">
        <v>40817.35</v>
      </c>
      <c r="V27" s="140">
        <v>120758.73</v>
      </c>
      <c r="W27" s="9">
        <v>2795445</v>
      </c>
    </row>
    <row r="28" spans="1:23" x14ac:dyDescent="0.4">
      <c r="A28" s="34">
        <v>4.5</v>
      </c>
      <c r="B28">
        <v>202</v>
      </c>
      <c r="C28" s="4">
        <v>6.9913129999999999E-3</v>
      </c>
      <c r="D28" s="7">
        <v>1630.75</v>
      </c>
      <c r="E28" s="7">
        <v>907.85</v>
      </c>
      <c r="F28" s="7">
        <v>2538.6</v>
      </c>
      <c r="G28" s="9">
        <v>405027</v>
      </c>
      <c r="I28" s="34">
        <v>4.5</v>
      </c>
      <c r="J28">
        <v>202</v>
      </c>
      <c r="K28" s="4">
        <v>7.3162960000000001E-4</v>
      </c>
      <c r="L28" s="7">
        <v>19458.8</v>
      </c>
      <c r="M28" s="7">
        <v>17325.900000000001</v>
      </c>
      <c r="N28" s="7">
        <v>36784.71</v>
      </c>
      <c r="O28" s="9">
        <v>7480601</v>
      </c>
      <c r="Q28" s="34">
        <v>4.5</v>
      </c>
      <c r="R28">
        <v>202</v>
      </c>
      <c r="S28" s="4">
        <v>6.3072569999999997E-4</v>
      </c>
      <c r="T28" s="7">
        <v>35167.83</v>
      </c>
      <c r="U28" s="7">
        <v>17463.34</v>
      </c>
      <c r="V28" s="7">
        <v>52631.17</v>
      </c>
      <c r="W28" s="9">
        <v>87438115</v>
      </c>
    </row>
    <row r="29" spans="1:23" x14ac:dyDescent="0.4">
      <c r="A29" s="34">
        <v>5</v>
      </c>
      <c r="B29">
        <v>202</v>
      </c>
      <c r="C29" s="4">
        <v>8.8046969999999996E-4</v>
      </c>
      <c r="D29" s="7">
        <v>850.44</v>
      </c>
      <c r="E29" s="7">
        <v>283.39999999999998</v>
      </c>
      <c r="F29" s="140">
        <v>1133.8399999999999</v>
      </c>
      <c r="G29" s="9">
        <v>100545</v>
      </c>
      <c r="I29" s="34">
        <v>5</v>
      </c>
      <c r="J29">
        <v>202</v>
      </c>
      <c r="K29" s="4">
        <v>4.7509819999999998E-5</v>
      </c>
      <c r="L29" s="7">
        <v>6434.71</v>
      </c>
      <c r="M29" s="7">
        <v>5423.5</v>
      </c>
      <c r="N29" s="140">
        <v>11858.21</v>
      </c>
      <c r="O29" s="9">
        <v>360592261</v>
      </c>
      <c r="Q29" s="34">
        <v>5</v>
      </c>
      <c r="R29">
        <v>202</v>
      </c>
      <c r="S29" s="4">
        <v>4.425352E-5</v>
      </c>
      <c r="T29" s="7">
        <v>11406.89</v>
      </c>
      <c r="U29" s="7">
        <v>5399.78</v>
      </c>
      <c r="V29" s="140">
        <v>16806.669999999998</v>
      </c>
      <c r="W29" s="9">
        <v>38528402</v>
      </c>
    </row>
    <row r="30" spans="1:23" ht="14.25" thickBot="1" x14ac:dyDescent="0.45">
      <c r="A30" s="34">
        <v>5.5</v>
      </c>
      <c r="B30">
        <v>202</v>
      </c>
      <c r="C30" s="4">
        <v>9.8056209999999999E-5</v>
      </c>
      <c r="D30" s="7">
        <v>560.16</v>
      </c>
      <c r="E30" s="7">
        <v>59.59</v>
      </c>
      <c r="F30" s="7">
        <v>619.76</v>
      </c>
      <c r="G30" s="9">
        <v>19055845</v>
      </c>
      <c r="I30" s="34">
        <v>5.2</v>
      </c>
      <c r="J30" s="148">
        <v>202</v>
      </c>
      <c r="K30" s="7">
        <v>1.163E-5</v>
      </c>
      <c r="L30" s="7"/>
      <c r="M30" s="7"/>
      <c r="N30" s="140"/>
      <c r="O30" s="9"/>
      <c r="Q30" s="35">
        <v>5.5</v>
      </c>
      <c r="R30" s="5">
        <v>202</v>
      </c>
      <c r="S30" s="6">
        <v>6.8597090000000002E-6</v>
      </c>
      <c r="T30" s="8">
        <v>2882.51</v>
      </c>
      <c r="U30" s="8">
        <v>1167.49</v>
      </c>
      <c r="V30" s="8">
        <v>4050.01</v>
      </c>
      <c r="W30" s="10">
        <v>537348292</v>
      </c>
    </row>
    <row r="31" spans="1:23" ht="14.25" thickBot="1" x14ac:dyDescent="0.45">
      <c r="A31" s="35">
        <v>6</v>
      </c>
      <c r="B31" s="5">
        <v>202</v>
      </c>
      <c r="C31" s="6">
        <v>8.3184389999999999E-6</v>
      </c>
      <c r="D31" s="8">
        <v>490.01</v>
      </c>
      <c r="E31" s="8">
        <v>8.56</v>
      </c>
      <c r="F31" s="142">
        <v>498.57</v>
      </c>
      <c r="G31" s="10">
        <v>325942</v>
      </c>
      <c r="I31" s="35">
        <v>5.5</v>
      </c>
      <c r="J31" s="5">
        <v>202</v>
      </c>
      <c r="L31" s="8">
        <v>1769.88</v>
      </c>
      <c r="M31" s="8">
        <v>1172.29</v>
      </c>
      <c r="N31" s="8">
        <v>2942.16</v>
      </c>
      <c r="O31" s="10">
        <v>55080449</v>
      </c>
      <c r="P31" s="6">
        <v>6.7240810000000002E-6</v>
      </c>
    </row>
    <row r="32" spans="1:23" ht="14.25" thickBot="1" x14ac:dyDescent="0.45">
      <c r="I32" s="145">
        <v>6</v>
      </c>
      <c r="J32" s="146"/>
      <c r="K32" s="146"/>
      <c r="L32" s="8">
        <v>634</v>
      </c>
      <c r="M32" s="8">
        <v>142</v>
      </c>
      <c r="N32" s="142">
        <v>777.33</v>
      </c>
      <c r="O32" s="147"/>
    </row>
    <row r="33" spans="1:7" ht="14.25" thickBot="1" x14ac:dyDescent="0.45">
      <c r="A33" t="s">
        <v>152</v>
      </c>
    </row>
    <row r="34" spans="1:7" x14ac:dyDescent="0.4">
      <c r="A34" s="1" t="s">
        <v>38</v>
      </c>
      <c r="B34" s="2" t="s">
        <v>39</v>
      </c>
      <c r="C34" s="2" t="s">
        <v>40</v>
      </c>
      <c r="D34" s="2" t="s">
        <v>41</v>
      </c>
      <c r="E34" s="2" t="s">
        <v>42</v>
      </c>
      <c r="F34" s="2" t="s">
        <v>43</v>
      </c>
      <c r="G34" s="3" t="s">
        <v>44</v>
      </c>
    </row>
    <row r="35" spans="1:7" x14ac:dyDescent="0.4">
      <c r="A35" s="34">
        <v>1</v>
      </c>
      <c r="B35">
        <v>202</v>
      </c>
      <c r="C35" s="4">
        <v>0.90990990000000005</v>
      </c>
      <c r="D35" s="7">
        <v>44689.279999999999</v>
      </c>
      <c r="E35" s="7">
        <v>40454.82</v>
      </c>
      <c r="F35" s="7">
        <v>85144.1</v>
      </c>
      <c r="G35" s="9">
        <v>14012</v>
      </c>
    </row>
    <row r="36" spans="1:7" x14ac:dyDescent="0.4">
      <c r="A36" s="34">
        <v>1.5</v>
      </c>
      <c r="B36">
        <v>202</v>
      </c>
      <c r="C36" s="4">
        <v>0.73454549999999996</v>
      </c>
      <c r="D36" s="7">
        <v>43837.62</v>
      </c>
      <c r="E36" s="7">
        <v>39639.53</v>
      </c>
      <c r="F36" s="7">
        <v>83477.149999999994</v>
      </c>
      <c r="G36" s="9">
        <v>17006</v>
      </c>
    </row>
    <row r="37" spans="1:7" x14ac:dyDescent="0.4">
      <c r="A37" s="34">
        <v>2</v>
      </c>
      <c r="B37">
        <v>202</v>
      </c>
      <c r="C37" s="4">
        <v>0.58720930000000005</v>
      </c>
      <c r="D37" s="7">
        <v>41304.639999999999</v>
      </c>
      <c r="E37" s="7">
        <v>37291.93</v>
      </c>
      <c r="F37" s="7">
        <v>78596.570000000007</v>
      </c>
      <c r="G37" s="9">
        <v>20034</v>
      </c>
    </row>
    <row r="38" spans="1:7" x14ac:dyDescent="0.4">
      <c r="A38" s="34">
        <v>2.5</v>
      </c>
      <c r="B38">
        <v>202</v>
      </c>
      <c r="C38" s="4">
        <v>0.30059520000000001</v>
      </c>
      <c r="D38" s="7">
        <v>35924.050000000003</v>
      </c>
      <c r="E38" s="7">
        <v>32277.96</v>
      </c>
      <c r="F38" s="7">
        <v>68202.009999999995</v>
      </c>
      <c r="G38" s="9">
        <v>33840</v>
      </c>
    </row>
    <row r="39" spans="1:7" x14ac:dyDescent="0.4">
      <c r="A39" s="34">
        <v>3</v>
      </c>
      <c r="B39">
        <v>202</v>
      </c>
      <c r="C39" s="4">
        <v>0.13630229999999999</v>
      </c>
      <c r="D39" s="7">
        <v>27514.69</v>
      </c>
      <c r="E39" s="7">
        <v>24532.92</v>
      </c>
      <c r="F39" s="140">
        <v>52047.62</v>
      </c>
      <c r="G39" s="9">
        <v>56768</v>
      </c>
    </row>
    <row r="40" spans="1:7" x14ac:dyDescent="0.4">
      <c r="A40" s="34">
        <v>3.5</v>
      </c>
      <c r="B40">
        <v>202</v>
      </c>
      <c r="C40" s="4">
        <v>4.567036E-2</v>
      </c>
      <c r="D40" s="7">
        <v>19569.099999999999</v>
      </c>
      <c r="E40" s="7">
        <v>17260.419999999998</v>
      </c>
      <c r="F40" s="7">
        <v>36829.519999999997</v>
      </c>
      <c r="G40" s="9">
        <v>119123</v>
      </c>
    </row>
    <row r="41" spans="1:7" x14ac:dyDescent="0.4">
      <c r="A41" s="34">
        <v>4</v>
      </c>
      <c r="B41">
        <v>202</v>
      </c>
      <c r="C41" s="4">
        <v>1.1809409999999999E-2</v>
      </c>
      <c r="D41" s="7">
        <v>10935.89</v>
      </c>
      <c r="E41" s="7">
        <v>9406.24</v>
      </c>
      <c r="F41" s="140">
        <v>20342.13</v>
      </c>
      <c r="G41" s="9">
        <v>2509923</v>
      </c>
    </row>
    <row r="42" spans="1:7" x14ac:dyDescent="0.4">
      <c r="A42" s="34">
        <v>4.5</v>
      </c>
      <c r="B42">
        <v>202</v>
      </c>
      <c r="C42" s="4">
        <v>1.9530120000000001E-3</v>
      </c>
      <c r="D42" s="7">
        <v>4903.12</v>
      </c>
      <c r="E42" s="7">
        <v>3952.71</v>
      </c>
      <c r="F42" s="7">
        <v>8855.83</v>
      </c>
      <c r="G42" s="9">
        <v>63771292</v>
      </c>
    </row>
    <row r="43" spans="1:7" x14ac:dyDescent="0.4">
      <c r="A43" s="34">
        <v>5</v>
      </c>
      <c r="B43">
        <v>202</v>
      </c>
      <c r="C43" s="4">
        <v>2.252016E-4</v>
      </c>
      <c r="D43" s="7">
        <v>1848.22</v>
      </c>
      <c r="E43" s="7">
        <v>1212.8800000000001</v>
      </c>
      <c r="F43" s="140">
        <v>3061.09</v>
      </c>
      <c r="G43" s="9">
        <v>1697411</v>
      </c>
    </row>
    <row r="44" spans="1:7" ht="14.25" thickBot="1" x14ac:dyDescent="0.45">
      <c r="A44" s="35">
        <v>5.5</v>
      </c>
      <c r="B44" s="5">
        <v>202</v>
      </c>
      <c r="C44" s="6">
        <v>1.7460869999999999E-5</v>
      </c>
      <c r="D44" s="8">
        <v>775.62</v>
      </c>
      <c r="E44" s="8">
        <v>259.99</v>
      </c>
      <c r="F44" s="8">
        <v>1035.6099999999999</v>
      </c>
      <c r="G44" s="10">
        <v>46970601</v>
      </c>
    </row>
    <row r="45" spans="1:7" x14ac:dyDescent="0.4">
      <c r="A45" s="143">
        <v>6</v>
      </c>
      <c r="D45" s="144">
        <v>528.25</v>
      </c>
      <c r="E45" s="144">
        <v>43.77</v>
      </c>
      <c r="F45" s="140">
        <v>572.02</v>
      </c>
    </row>
    <row r="48" spans="1:7" ht="14.25" thickBot="1" x14ac:dyDescent="0.45">
      <c r="A48" t="s">
        <v>76</v>
      </c>
    </row>
    <row r="49" spans="1:20" x14ac:dyDescent="0.4">
      <c r="A49" s="1" t="s">
        <v>38</v>
      </c>
      <c r="B49" s="2" t="s">
        <v>39</v>
      </c>
      <c r="C49" s="2" t="s">
        <v>40</v>
      </c>
      <c r="D49" s="2" t="s">
        <v>41</v>
      </c>
      <c r="E49" s="151" t="s">
        <v>112</v>
      </c>
      <c r="F49" s="2" t="s">
        <v>43</v>
      </c>
      <c r="G49" s="3" t="s">
        <v>94</v>
      </c>
    </row>
    <row r="50" spans="1:20" x14ac:dyDescent="0.4">
      <c r="A50">
        <v>1</v>
      </c>
      <c r="B50" s="7"/>
      <c r="C50" s="106">
        <v>0.98522169999999998</v>
      </c>
      <c r="D50" s="7">
        <v>14812.2811</v>
      </c>
      <c r="E50" s="7">
        <v>4872</v>
      </c>
      <c r="F50" s="7">
        <f>D50+E50</f>
        <v>19684.2811</v>
      </c>
      <c r="G50" s="7">
        <v>3549.3663499999998</v>
      </c>
    </row>
    <row r="51" spans="1:20" x14ac:dyDescent="0.4">
      <c r="A51">
        <v>2</v>
      </c>
      <c r="B51" s="7"/>
      <c r="C51" s="106">
        <v>0.80971660000000001</v>
      </c>
      <c r="D51" s="7">
        <v>14170.029399999999</v>
      </c>
      <c r="E51" s="7">
        <v>4872</v>
      </c>
      <c r="F51" s="7">
        <f t="shared" ref="F51:F58" si="0">D51+E51</f>
        <v>19042.029399999999</v>
      </c>
      <c r="G51" s="7">
        <v>8190.6420400000006</v>
      </c>
    </row>
    <row r="52" spans="1:20" x14ac:dyDescent="0.4">
      <c r="A52">
        <v>3</v>
      </c>
      <c r="B52" s="7"/>
      <c r="C52" s="106">
        <v>0.3521127</v>
      </c>
      <c r="D52" s="7">
        <v>10999.1801</v>
      </c>
      <c r="E52" s="7">
        <v>4872</v>
      </c>
      <c r="F52" s="140">
        <f t="shared" si="0"/>
        <v>15871.1801</v>
      </c>
      <c r="G52" s="7">
        <v>13068.22286</v>
      </c>
    </row>
    <row r="53" spans="1:20" x14ac:dyDescent="0.4">
      <c r="A53">
        <v>4</v>
      </c>
      <c r="B53" s="7"/>
      <c r="C53" s="106">
        <v>7.5187970000000007E-2</v>
      </c>
      <c r="D53" s="7">
        <v>4916.8379999999997</v>
      </c>
      <c r="E53" s="7">
        <v>4872</v>
      </c>
      <c r="F53" s="140">
        <f t="shared" si="0"/>
        <v>9788.8379999999997</v>
      </c>
      <c r="G53" s="7">
        <v>10934.01505</v>
      </c>
    </row>
    <row r="54" spans="1:20" x14ac:dyDescent="0.4">
      <c r="A54">
        <v>5</v>
      </c>
      <c r="B54" s="7"/>
      <c r="C54" s="106">
        <v>3.7567149999999999E-3</v>
      </c>
      <c r="D54" s="7">
        <v>1145.3334</v>
      </c>
      <c r="E54" s="7">
        <v>4872</v>
      </c>
      <c r="F54" s="140">
        <f t="shared" si="0"/>
        <v>6017.3333999999995</v>
      </c>
      <c r="G54" s="7">
        <v>2467.4060199999999</v>
      </c>
    </row>
    <row r="55" spans="1:20" x14ac:dyDescent="0.4">
      <c r="A55">
        <v>6</v>
      </c>
      <c r="B55" s="7"/>
      <c r="C55" s="106">
        <v>4.6688850000000003E-5</v>
      </c>
      <c r="D55" s="7">
        <v>488.42590000000001</v>
      </c>
      <c r="E55" s="7">
        <v>4872</v>
      </c>
      <c r="F55" s="140">
        <f t="shared" si="0"/>
        <v>5360.4259000000002</v>
      </c>
      <c r="G55" s="7">
        <v>14.671799999999999</v>
      </c>
    </row>
    <row r="56" spans="1:20" x14ac:dyDescent="0.4">
      <c r="A56">
        <v>6.5</v>
      </c>
      <c r="B56" s="7"/>
      <c r="C56" s="106"/>
      <c r="D56" s="7"/>
      <c r="E56" s="7">
        <v>4872</v>
      </c>
      <c r="F56" s="140"/>
      <c r="G56" s="7"/>
    </row>
    <row r="57" spans="1:20" x14ac:dyDescent="0.4">
      <c r="A57">
        <v>7</v>
      </c>
      <c r="B57" s="7"/>
      <c r="C57" s="106"/>
      <c r="D57" s="7">
        <v>475.95479999999998</v>
      </c>
      <c r="E57" s="7">
        <v>4872</v>
      </c>
      <c r="F57" s="7">
        <f t="shared" si="0"/>
        <v>5347.9547999999995</v>
      </c>
      <c r="G57" s="7">
        <v>7.1054000000000004</v>
      </c>
    </row>
    <row r="58" spans="1:20" x14ac:dyDescent="0.4">
      <c r="A58">
        <v>8</v>
      </c>
      <c r="D58" s="7">
        <v>477.9837</v>
      </c>
      <c r="E58" s="7">
        <v>4872</v>
      </c>
      <c r="F58" s="7">
        <f t="shared" si="0"/>
        <v>5349.9836999999998</v>
      </c>
      <c r="G58" s="7">
        <v>8.1574899999999992</v>
      </c>
    </row>
    <row r="61" spans="1:20" ht="14.25" thickBot="1" x14ac:dyDescent="0.45">
      <c r="A61" t="s">
        <v>91</v>
      </c>
    </row>
    <row r="62" spans="1:20" ht="14.25" thickBot="1" x14ac:dyDescent="0.45">
      <c r="A62" s="1" t="s">
        <v>38</v>
      </c>
      <c r="B62" s="2" t="s">
        <v>39</v>
      </c>
      <c r="C62" s="2" t="s">
        <v>40</v>
      </c>
      <c r="D62" s="2" t="s">
        <v>41</v>
      </c>
      <c r="E62" s="151" t="s">
        <v>112</v>
      </c>
      <c r="F62" s="2" t="s">
        <v>43</v>
      </c>
      <c r="G62" s="3" t="s">
        <v>94</v>
      </c>
      <c r="I62" t="s">
        <v>100</v>
      </c>
    </row>
    <row r="63" spans="1:20" x14ac:dyDescent="0.4">
      <c r="A63">
        <v>1</v>
      </c>
      <c r="B63" s="7"/>
      <c r="C63" s="106">
        <v>0.90909090000000004</v>
      </c>
      <c r="E63" s="7">
        <v>4872</v>
      </c>
      <c r="F63" s="7"/>
      <c r="G63" s="7">
        <v>4041.1560299999996</v>
      </c>
      <c r="I63" s="1" t="s">
        <v>1</v>
      </c>
      <c r="J63" s="2" t="s">
        <v>102</v>
      </c>
      <c r="K63" s="2" t="s">
        <v>102</v>
      </c>
      <c r="L63" s="2" t="s">
        <v>105</v>
      </c>
      <c r="M63" s="2" t="s">
        <v>105</v>
      </c>
      <c r="N63" s="2" t="s">
        <v>107</v>
      </c>
      <c r="O63" s="2" t="s">
        <v>107</v>
      </c>
      <c r="P63" s="3" t="s">
        <v>107</v>
      </c>
      <c r="R63" s="7"/>
      <c r="S63" s="7"/>
      <c r="T63" s="7"/>
    </row>
    <row r="64" spans="1:20" x14ac:dyDescent="0.4">
      <c r="A64">
        <v>2</v>
      </c>
      <c r="B64" s="7"/>
      <c r="C64" s="106">
        <v>0.62111799999999995</v>
      </c>
      <c r="E64" s="7">
        <v>4872</v>
      </c>
      <c r="F64" s="7"/>
      <c r="G64" s="7">
        <v>10001.33309</v>
      </c>
      <c r="I64" s="88" t="s">
        <v>101</v>
      </c>
      <c r="J64" s="148" t="s">
        <v>103</v>
      </c>
      <c r="K64" s="148" t="s">
        <v>104</v>
      </c>
      <c r="L64" s="149" t="s">
        <v>104</v>
      </c>
      <c r="M64" s="149" t="s">
        <v>106</v>
      </c>
      <c r="N64" s="149" t="s">
        <v>108</v>
      </c>
      <c r="O64" s="149" t="s">
        <v>109</v>
      </c>
      <c r="P64" s="9" t="s">
        <v>110</v>
      </c>
      <c r="R64" s="7"/>
      <c r="S64" s="7"/>
      <c r="T64" s="7"/>
    </row>
    <row r="65" spans="1:20" x14ac:dyDescent="0.4">
      <c r="A65">
        <v>3</v>
      </c>
      <c r="B65" s="7"/>
      <c r="C65" s="106">
        <v>0.20263419999999999</v>
      </c>
      <c r="D65" s="7">
        <f>F65-E65</f>
        <v>624428</v>
      </c>
      <c r="E65" s="7">
        <v>4872</v>
      </c>
      <c r="F65" s="140">
        <v>629300</v>
      </c>
      <c r="G65" s="7">
        <v>13590.923719999999</v>
      </c>
      <c r="I65" s="88">
        <v>3</v>
      </c>
      <c r="J65" s="160">
        <v>125600</v>
      </c>
      <c r="K65" s="160">
        <v>332400</v>
      </c>
      <c r="L65" s="149">
        <v>15871.1801</v>
      </c>
      <c r="M65" s="144">
        <v>629300</v>
      </c>
      <c r="N65" s="149">
        <v>19117.830000000002</v>
      </c>
      <c r="O65" s="149">
        <v>56919.62</v>
      </c>
      <c r="P65" s="9">
        <v>225184.36</v>
      </c>
      <c r="R65" s="7"/>
      <c r="S65" s="7"/>
      <c r="T65" s="7"/>
    </row>
    <row r="66" spans="1:20" x14ac:dyDescent="0.4">
      <c r="A66">
        <v>4</v>
      </c>
      <c r="B66" s="7"/>
      <c r="C66" s="106">
        <v>2.0360380000000001E-2</v>
      </c>
      <c r="D66" s="7">
        <f>F66-E66</f>
        <v>259328</v>
      </c>
      <c r="E66" s="7">
        <v>4872</v>
      </c>
      <c r="F66" s="140">
        <v>264200</v>
      </c>
      <c r="G66" s="7">
        <v>10483.476040000001</v>
      </c>
      <c r="I66" s="88">
        <v>4</v>
      </c>
      <c r="J66" s="160">
        <v>124400</v>
      </c>
      <c r="K66" s="160">
        <v>210200</v>
      </c>
      <c r="L66" s="149">
        <v>9788.8379999999997</v>
      </c>
      <c r="M66" s="144">
        <v>264200</v>
      </c>
      <c r="N66" s="149">
        <v>10290.950000000001</v>
      </c>
      <c r="O66" s="149">
        <v>25214.13</v>
      </c>
      <c r="P66" s="9">
        <v>91216.13</v>
      </c>
      <c r="R66" s="7"/>
      <c r="S66" s="7"/>
      <c r="T66" s="7"/>
    </row>
    <row r="67" spans="1:20" x14ac:dyDescent="0.4">
      <c r="A67">
        <v>5</v>
      </c>
      <c r="B67" s="7"/>
      <c r="C67" s="106">
        <v>4.0257809999999999E-4</v>
      </c>
      <c r="D67" s="7">
        <v>37324.625200000002</v>
      </c>
      <c r="E67" s="7">
        <v>4872</v>
      </c>
      <c r="F67" s="140">
        <f>D67+E67</f>
        <v>42196.625200000002</v>
      </c>
      <c r="G67" s="7">
        <v>2459.8000099999999</v>
      </c>
      <c r="I67" s="88">
        <v>5</v>
      </c>
      <c r="J67" s="160">
        <v>123600</v>
      </c>
      <c r="K67" s="160">
        <v>135400</v>
      </c>
      <c r="L67" s="149">
        <v>6017.3333999999995</v>
      </c>
      <c r="M67" s="144">
        <v>42196.625200000002</v>
      </c>
      <c r="N67" s="149">
        <v>6005.84</v>
      </c>
      <c r="O67" s="149">
        <v>7933.09</v>
      </c>
      <c r="P67" s="9">
        <v>16730.21</v>
      </c>
      <c r="R67" s="7"/>
      <c r="S67" s="7"/>
      <c r="T67" s="7"/>
    </row>
    <row r="68" spans="1:20" ht="14.25" thickBot="1" x14ac:dyDescent="0.45">
      <c r="A68">
        <v>6</v>
      </c>
      <c r="B68" s="7"/>
      <c r="C68" s="106">
        <v>1.1799999999999999E-6</v>
      </c>
      <c r="D68" s="7">
        <v>1836.1190999999999</v>
      </c>
      <c r="E68" s="7">
        <v>4872</v>
      </c>
      <c r="F68" s="140">
        <f>D68+E68</f>
        <v>6708.1190999999999</v>
      </c>
      <c r="G68" s="7">
        <v>153.80893</v>
      </c>
      <c r="I68" s="93">
        <v>6</v>
      </c>
      <c r="J68" s="161">
        <v>123500</v>
      </c>
      <c r="K68" s="161">
        <v>124000</v>
      </c>
      <c r="L68" s="8">
        <v>5360.4259000000002</v>
      </c>
      <c r="M68" s="150">
        <v>6708.1190999999999</v>
      </c>
      <c r="N68" s="8">
        <v>5370.57</v>
      </c>
      <c r="O68" s="8">
        <v>5444.02</v>
      </c>
      <c r="P68" s="10">
        <v>5649.33</v>
      </c>
      <c r="Q68" s="7"/>
      <c r="R68" s="7"/>
      <c r="S68" s="7"/>
      <c r="T68" s="7"/>
    </row>
    <row r="69" spans="1:20" x14ac:dyDescent="0.4">
      <c r="A69">
        <v>7</v>
      </c>
      <c r="C69" s="7"/>
      <c r="D69" s="7">
        <v>475.4504</v>
      </c>
      <c r="E69" s="7">
        <v>4872</v>
      </c>
      <c r="F69" s="7">
        <f>D69+E69</f>
        <v>5347.4503999999997</v>
      </c>
      <c r="G69" s="7">
        <v>7.4107399999999997</v>
      </c>
      <c r="I69" s="121"/>
      <c r="M69" s="7"/>
      <c r="N69" s="7"/>
      <c r="O69" s="7"/>
      <c r="P69" s="7"/>
      <c r="Q69" s="7"/>
      <c r="R69" s="7"/>
      <c r="S69" s="7"/>
      <c r="T69" s="7"/>
    </row>
    <row r="70" spans="1:20" x14ac:dyDescent="0.4">
      <c r="A70">
        <v>8</v>
      </c>
      <c r="C70" s="7"/>
      <c r="D70" s="7">
        <v>476.39870000000002</v>
      </c>
      <c r="E70" s="7">
        <v>4872</v>
      </c>
      <c r="F70" s="7">
        <f>D70+E70</f>
        <v>5348.3986999999997</v>
      </c>
      <c r="G70" s="7">
        <v>7.3970799999999999</v>
      </c>
      <c r="I70" s="121"/>
      <c r="M70" s="7"/>
      <c r="N70" s="7"/>
      <c r="O70" s="7"/>
      <c r="P70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50EF-5324-4A12-B4DC-077DFF1D8975}">
  <dimension ref="A1:AE82"/>
  <sheetViews>
    <sheetView tabSelected="1" topLeftCell="A41" workbookViewId="0">
      <selection activeCell="M61" sqref="M61"/>
    </sheetView>
  </sheetViews>
  <sheetFormatPr defaultRowHeight="13.9" x14ac:dyDescent="0.4"/>
  <sheetData>
    <row r="1" spans="1:31" ht="14.25" thickBot="1" x14ac:dyDescent="0.45">
      <c r="A1" t="s">
        <v>6</v>
      </c>
      <c r="K1" t="s">
        <v>118</v>
      </c>
      <c r="O1" t="s">
        <v>143</v>
      </c>
      <c r="V1" t="s">
        <v>145</v>
      </c>
    </row>
    <row r="2" spans="1:31" x14ac:dyDescent="0.4">
      <c r="A2" s="1" t="s">
        <v>13</v>
      </c>
      <c r="B2" s="2" t="s">
        <v>48</v>
      </c>
      <c r="C2" s="2" t="s">
        <v>47</v>
      </c>
      <c r="D2" s="2" t="s">
        <v>140</v>
      </c>
      <c r="E2" s="207" t="s">
        <v>40</v>
      </c>
      <c r="F2" s="2" t="s">
        <v>141</v>
      </c>
      <c r="G2" s="2" t="s">
        <v>49</v>
      </c>
      <c r="H2" s="2" t="s">
        <v>50</v>
      </c>
      <c r="I2" s="3" t="s">
        <v>142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  <c r="V2" s="1" t="s">
        <v>13</v>
      </c>
      <c r="W2" s="2" t="s">
        <v>40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  <c r="AC2" s="2" t="s">
        <v>52</v>
      </c>
      <c r="AD2" s="2" t="s">
        <v>87</v>
      </c>
      <c r="AE2" s="3" t="s">
        <v>53</v>
      </c>
    </row>
    <row r="3" spans="1:31" x14ac:dyDescent="0.4">
      <c r="A3" s="34">
        <v>1</v>
      </c>
      <c r="B3" s="148">
        <v>5000</v>
      </c>
      <c r="C3" s="148">
        <v>4314</v>
      </c>
      <c r="D3" s="148">
        <v>4158</v>
      </c>
      <c r="E3" s="149">
        <v>0.86280000000000001</v>
      </c>
      <c r="F3" s="149">
        <v>0.83160000000000001</v>
      </c>
      <c r="G3" s="149">
        <v>73660</v>
      </c>
      <c r="H3" s="149">
        <v>1225</v>
      </c>
      <c r="I3" s="9">
        <v>1242</v>
      </c>
      <c r="K3" s="34">
        <v>1</v>
      </c>
      <c r="L3" s="149">
        <v>0.86280000000000001</v>
      </c>
      <c r="M3" s="148">
        <v>4314</v>
      </c>
      <c r="N3" s="148">
        <v>5000</v>
      </c>
      <c r="O3" s="149">
        <v>73700</v>
      </c>
      <c r="P3" s="149">
        <v>1968</v>
      </c>
      <c r="Q3" s="149">
        <v>106.6</v>
      </c>
      <c r="R3" s="149">
        <v>3.5999999999999999E-3</v>
      </c>
      <c r="S3" s="149">
        <v>0</v>
      </c>
      <c r="T3" s="9">
        <v>1.238E-4</v>
      </c>
      <c r="V3" s="34">
        <v>1</v>
      </c>
      <c r="W3" s="149">
        <v>0.85099999999999998</v>
      </c>
      <c r="X3" s="148">
        <v>4255</v>
      </c>
      <c r="Y3" s="148">
        <v>5000</v>
      </c>
      <c r="Z3" s="149">
        <v>317700</v>
      </c>
      <c r="AA3" s="149">
        <v>71290</v>
      </c>
      <c r="AB3" s="149">
        <v>5652</v>
      </c>
      <c r="AC3" s="149">
        <v>3.5999999999999999E-3</v>
      </c>
      <c r="AD3" s="149">
        <v>0</v>
      </c>
      <c r="AE3" s="9">
        <v>2.1389999999999998E-3</v>
      </c>
    </row>
    <row r="4" spans="1:31" x14ac:dyDescent="0.4">
      <c r="A4" s="34">
        <v>1.5</v>
      </c>
      <c r="B4" s="148">
        <v>5000</v>
      </c>
      <c r="C4" s="148">
        <v>3526</v>
      </c>
      <c r="D4" s="148">
        <v>3284</v>
      </c>
      <c r="E4" s="149">
        <v>0.70520000000000005</v>
      </c>
      <c r="F4" s="149">
        <v>0.65680000000000005</v>
      </c>
      <c r="G4" s="149">
        <v>73590</v>
      </c>
      <c r="H4" s="149">
        <v>1214</v>
      </c>
      <c r="I4" s="9">
        <v>1242</v>
      </c>
      <c r="K4" s="34">
        <v>1.5</v>
      </c>
      <c r="L4" s="149">
        <v>0.70520000000000005</v>
      </c>
      <c r="M4" s="148">
        <v>3526</v>
      </c>
      <c r="N4" s="148">
        <v>5000</v>
      </c>
      <c r="O4" s="149">
        <v>73650</v>
      </c>
      <c r="P4" s="149">
        <v>1957</v>
      </c>
      <c r="Q4" s="149">
        <v>105.8</v>
      </c>
      <c r="R4" s="149">
        <v>1.18E-2</v>
      </c>
      <c r="S4" s="149">
        <v>0</v>
      </c>
      <c r="T4" s="9">
        <v>1.204E-4</v>
      </c>
      <c r="V4" s="34">
        <v>1.5</v>
      </c>
      <c r="W4" s="149">
        <v>0.68340000000000001</v>
      </c>
      <c r="X4" s="148">
        <v>3417</v>
      </c>
      <c r="Y4" s="148">
        <v>5000</v>
      </c>
      <c r="Z4" s="149">
        <v>315600</v>
      </c>
      <c r="AA4" s="149">
        <v>70710</v>
      </c>
      <c r="AB4" s="149">
        <v>5605</v>
      </c>
      <c r="AC4" s="149">
        <v>1.18E-2</v>
      </c>
      <c r="AD4" s="149">
        <v>0</v>
      </c>
      <c r="AE4" s="9">
        <v>2.0019999999999999E-3</v>
      </c>
    </row>
    <row r="5" spans="1:31" x14ac:dyDescent="0.4">
      <c r="A5" s="34">
        <v>2</v>
      </c>
      <c r="B5" s="148">
        <v>5000</v>
      </c>
      <c r="C5" s="148">
        <v>2629</v>
      </c>
      <c r="D5" s="148">
        <v>2312</v>
      </c>
      <c r="E5" s="149">
        <v>0.52580000000000005</v>
      </c>
      <c r="F5" s="149">
        <v>0.46239999999999998</v>
      </c>
      <c r="G5" s="149">
        <v>73450</v>
      </c>
      <c r="H5" s="149">
        <v>1183</v>
      </c>
      <c r="I5" s="9">
        <v>1241</v>
      </c>
      <c r="K5" s="34">
        <v>2</v>
      </c>
      <c r="L5" s="149">
        <v>0.52580000000000005</v>
      </c>
      <c r="M5" s="148">
        <v>2629</v>
      </c>
      <c r="N5" s="148">
        <v>5000</v>
      </c>
      <c r="O5" s="149">
        <v>73560</v>
      </c>
      <c r="P5" s="149">
        <v>1926</v>
      </c>
      <c r="Q5" s="149">
        <v>103.1</v>
      </c>
      <c r="R5" s="149">
        <v>3.7199999999999997E-2</v>
      </c>
      <c r="S5" s="149">
        <v>0</v>
      </c>
      <c r="T5" s="9">
        <v>1.1900000000000001E-4</v>
      </c>
      <c r="V5" s="34">
        <v>2</v>
      </c>
      <c r="W5" s="149">
        <v>0.4924</v>
      </c>
      <c r="X5" s="148">
        <v>2462</v>
      </c>
      <c r="Y5" s="148">
        <v>5000</v>
      </c>
      <c r="Z5" s="149">
        <v>309300</v>
      </c>
      <c r="AA5" s="149">
        <v>68920</v>
      </c>
      <c r="AB5" s="149">
        <v>5461</v>
      </c>
      <c r="AC5" s="149">
        <v>3.7199999999999997E-2</v>
      </c>
      <c r="AD5" s="149">
        <v>0</v>
      </c>
      <c r="AE5" s="9">
        <v>1.9480000000000001E-3</v>
      </c>
    </row>
    <row r="6" spans="1:31" x14ac:dyDescent="0.4">
      <c r="A6" s="34">
        <v>2.5</v>
      </c>
      <c r="B6" s="148">
        <v>5000</v>
      </c>
      <c r="C6" s="148">
        <v>1439</v>
      </c>
      <c r="D6" s="148">
        <v>1153</v>
      </c>
      <c r="E6" s="149">
        <v>0.2878</v>
      </c>
      <c r="F6" s="149">
        <v>0.2306</v>
      </c>
      <c r="G6" s="149">
        <v>73390</v>
      </c>
      <c r="H6" s="149">
        <v>1116</v>
      </c>
      <c r="I6" s="9">
        <v>1234</v>
      </c>
      <c r="K6" s="34">
        <v>2.5</v>
      </c>
      <c r="L6" s="149">
        <v>0.2878</v>
      </c>
      <c r="M6" s="148">
        <v>1439</v>
      </c>
      <c r="N6" s="148">
        <v>5000</v>
      </c>
      <c r="O6" s="149">
        <v>73480</v>
      </c>
      <c r="P6" s="149">
        <v>1859</v>
      </c>
      <c r="Q6" s="149">
        <v>97.32</v>
      </c>
      <c r="R6" s="149">
        <v>9.1600000000000001E-2</v>
      </c>
      <c r="S6" s="149">
        <v>0</v>
      </c>
      <c r="T6" s="9">
        <v>1.1680000000000001E-4</v>
      </c>
      <c r="V6" s="34">
        <v>2.5</v>
      </c>
      <c r="W6" s="149">
        <v>0.25259999999999999</v>
      </c>
      <c r="X6" s="148">
        <v>1263</v>
      </c>
      <c r="Y6" s="148">
        <v>5000</v>
      </c>
      <c r="Z6" s="149">
        <v>295900</v>
      </c>
      <c r="AA6" s="149">
        <v>65070</v>
      </c>
      <c r="AB6" s="149">
        <v>5153</v>
      </c>
      <c r="AC6" s="149">
        <v>9.1600000000000001E-2</v>
      </c>
      <c r="AD6" s="149">
        <v>0</v>
      </c>
      <c r="AE6" s="9">
        <v>1.853E-3</v>
      </c>
    </row>
    <row r="7" spans="1:31" x14ac:dyDescent="0.4">
      <c r="A7" s="34">
        <v>3</v>
      </c>
      <c r="B7" s="148">
        <v>5000</v>
      </c>
      <c r="C7" s="148">
        <v>683</v>
      </c>
      <c r="D7" s="148">
        <v>496</v>
      </c>
      <c r="E7" s="149">
        <v>0.1366</v>
      </c>
      <c r="F7" s="149">
        <v>9.9199999999999997E-2</v>
      </c>
      <c r="G7" s="149">
        <v>73120</v>
      </c>
      <c r="H7" s="149">
        <v>966.4</v>
      </c>
      <c r="I7" s="9">
        <v>1221</v>
      </c>
      <c r="K7" s="34">
        <v>3</v>
      </c>
      <c r="L7" s="149">
        <v>0.1366</v>
      </c>
      <c r="M7" s="148">
        <v>683</v>
      </c>
      <c r="N7" s="148">
        <v>5000</v>
      </c>
      <c r="O7" s="149">
        <v>73200</v>
      </c>
      <c r="P7" s="149">
        <v>1709</v>
      </c>
      <c r="Q7" s="149">
        <v>84.33</v>
      </c>
      <c r="R7" s="149">
        <v>0.21460000000000001</v>
      </c>
      <c r="S7" s="149">
        <v>0</v>
      </c>
      <c r="T7" s="9">
        <v>1.1459999999999999E-4</v>
      </c>
      <c r="V7" s="34">
        <v>3</v>
      </c>
      <c r="W7" s="149">
        <v>0.1106</v>
      </c>
      <c r="X7" s="148">
        <v>553</v>
      </c>
      <c r="Y7" s="148">
        <v>5000</v>
      </c>
      <c r="Z7" s="149">
        <v>265500</v>
      </c>
      <c r="AA7" s="149">
        <v>56370</v>
      </c>
      <c r="AB7" s="149">
        <v>4455</v>
      </c>
      <c r="AC7" s="149">
        <v>0.21460000000000001</v>
      </c>
      <c r="AD7" s="149">
        <v>0</v>
      </c>
      <c r="AE7" s="9">
        <v>1.6230000000000001E-3</v>
      </c>
    </row>
    <row r="8" spans="1:31" x14ac:dyDescent="0.4">
      <c r="A8" s="34">
        <v>3.5</v>
      </c>
      <c r="B8" s="148">
        <v>5000</v>
      </c>
      <c r="C8" s="148">
        <v>240</v>
      </c>
      <c r="D8" s="148">
        <v>138</v>
      </c>
      <c r="E8" s="149">
        <v>4.8000000000000001E-2</v>
      </c>
      <c r="F8" s="149">
        <v>2.76E-2</v>
      </c>
      <c r="G8" s="149">
        <v>72620</v>
      </c>
      <c r="H8" s="149">
        <v>731.9</v>
      </c>
      <c r="I8" s="9">
        <v>1200</v>
      </c>
      <c r="K8" s="34">
        <v>3.5</v>
      </c>
      <c r="L8" s="149">
        <v>4.8000000000000001E-2</v>
      </c>
      <c r="M8" s="148">
        <v>240</v>
      </c>
      <c r="N8" s="148">
        <v>5000</v>
      </c>
      <c r="O8" s="149">
        <v>72750</v>
      </c>
      <c r="P8" s="149">
        <v>1475</v>
      </c>
      <c r="Q8" s="149">
        <v>64</v>
      </c>
      <c r="R8" s="149">
        <v>0.40660000000000002</v>
      </c>
      <c r="S8" s="149">
        <v>0</v>
      </c>
      <c r="T8" s="9">
        <v>1.0959999999999999E-4</v>
      </c>
      <c r="V8" s="34">
        <v>3.5</v>
      </c>
      <c r="W8" s="149">
        <v>3.177E-2</v>
      </c>
      <c r="X8" s="148">
        <v>200</v>
      </c>
      <c r="Y8" s="148">
        <v>6296</v>
      </c>
      <c r="Z8" s="149">
        <v>217700</v>
      </c>
      <c r="AA8" s="149">
        <v>42690</v>
      </c>
      <c r="AB8" s="149">
        <v>3359</v>
      </c>
      <c r="AC8" s="149">
        <v>0.40789999999999998</v>
      </c>
      <c r="AD8" s="149">
        <v>0</v>
      </c>
      <c r="AE8" s="9">
        <v>1.2520000000000001E-3</v>
      </c>
    </row>
    <row r="9" spans="1:31" x14ac:dyDescent="0.4">
      <c r="A9" s="34">
        <v>4</v>
      </c>
      <c r="B9" s="148">
        <v>15900</v>
      </c>
      <c r="C9" s="148">
        <v>200</v>
      </c>
      <c r="D9" s="148">
        <v>92</v>
      </c>
      <c r="E9" s="149">
        <v>1.2579999999999999E-2</v>
      </c>
      <c r="F9" s="149">
        <v>5.7860000000000003E-3</v>
      </c>
      <c r="G9" s="149">
        <v>72150</v>
      </c>
      <c r="H9" s="149">
        <v>466.9</v>
      </c>
      <c r="I9" s="9">
        <v>1177</v>
      </c>
      <c r="K9" s="34">
        <v>4</v>
      </c>
      <c r="L9" s="149">
        <v>1.2579999999999999E-2</v>
      </c>
      <c r="M9" s="148">
        <v>200</v>
      </c>
      <c r="N9" s="148">
        <v>15900</v>
      </c>
      <c r="O9" s="149">
        <v>72230</v>
      </c>
      <c r="P9" s="149">
        <v>1210</v>
      </c>
      <c r="Q9" s="149">
        <v>40.950000000000003</v>
      </c>
      <c r="R9" s="149">
        <v>0.62429999999999997</v>
      </c>
      <c r="S9" s="149">
        <v>0</v>
      </c>
      <c r="T9" s="9">
        <v>1.008E-4</v>
      </c>
      <c r="V9" s="34">
        <v>4</v>
      </c>
      <c r="W9" s="149">
        <v>6.5240000000000003E-3</v>
      </c>
      <c r="X9" s="148">
        <v>200</v>
      </c>
      <c r="Y9" s="148">
        <v>30655</v>
      </c>
      <c r="Z9" s="149">
        <v>165100</v>
      </c>
      <c r="AA9" s="149">
        <v>27610</v>
      </c>
      <c r="AB9" s="149">
        <v>2151</v>
      </c>
      <c r="AC9" s="149">
        <v>0.62090000000000001</v>
      </c>
      <c r="AD9" s="149">
        <v>1.305E-4</v>
      </c>
      <c r="AE9" s="9">
        <v>8.34E-4</v>
      </c>
    </row>
    <row r="10" spans="1:31" x14ac:dyDescent="0.4">
      <c r="A10" s="34">
        <v>4.5</v>
      </c>
      <c r="B10" s="148">
        <v>78542</v>
      </c>
      <c r="C10" s="148">
        <v>200</v>
      </c>
      <c r="D10" s="148">
        <v>68</v>
      </c>
      <c r="E10" s="149">
        <v>2.5460000000000001E-3</v>
      </c>
      <c r="F10" s="149">
        <v>8.6580000000000001E-4</v>
      </c>
      <c r="G10" s="149">
        <v>71720</v>
      </c>
      <c r="H10" s="149">
        <v>245.5</v>
      </c>
      <c r="I10" s="9">
        <v>1157</v>
      </c>
      <c r="K10" s="34">
        <v>4.5</v>
      </c>
      <c r="L10" s="149">
        <v>2.5460000000000001E-3</v>
      </c>
      <c r="M10" s="148">
        <v>200</v>
      </c>
      <c r="N10" s="148">
        <v>78542</v>
      </c>
      <c r="O10" s="149">
        <v>71810</v>
      </c>
      <c r="P10" s="149">
        <v>988.5</v>
      </c>
      <c r="Q10" s="149">
        <v>21.71</v>
      </c>
      <c r="R10" s="149">
        <v>0.80559999999999998</v>
      </c>
      <c r="S10" s="149">
        <v>0</v>
      </c>
      <c r="T10" s="9">
        <v>9.6150000000000006E-5</v>
      </c>
      <c r="V10" s="34">
        <v>4.5</v>
      </c>
      <c r="W10" s="149">
        <v>8.6479999999999999E-4</v>
      </c>
      <c r="X10" s="148">
        <v>200</v>
      </c>
      <c r="Y10" s="148">
        <v>231255</v>
      </c>
      <c r="Z10" s="149">
        <v>118500</v>
      </c>
      <c r="AA10" s="149">
        <v>14350</v>
      </c>
      <c r="AB10" s="149">
        <v>1089</v>
      </c>
      <c r="AC10" s="149">
        <v>0.80820000000000003</v>
      </c>
      <c r="AD10" s="149">
        <v>3.4680000000000002E-3</v>
      </c>
      <c r="AE10" s="9">
        <v>4.7120000000000002E-4</v>
      </c>
    </row>
    <row r="11" spans="1:31" x14ac:dyDescent="0.4">
      <c r="A11" s="34">
        <v>5</v>
      </c>
      <c r="B11" s="148">
        <v>474256</v>
      </c>
      <c r="C11" s="148">
        <v>200</v>
      </c>
      <c r="D11" s="148">
        <v>39</v>
      </c>
      <c r="E11" s="149">
        <v>4.217E-4</v>
      </c>
      <c r="F11" s="149">
        <v>8.2230000000000004E-5</v>
      </c>
      <c r="G11" s="149">
        <v>71440</v>
      </c>
      <c r="H11" s="149">
        <v>97.49</v>
      </c>
      <c r="I11" s="9">
        <v>1144</v>
      </c>
      <c r="K11" s="34">
        <v>5</v>
      </c>
      <c r="L11" s="149">
        <v>4.217E-4</v>
      </c>
      <c r="M11" s="148">
        <v>200</v>
      </c>
      <c r="N11" s="148">
        <v>474256</v>
      </c>
      <c r="O11" s="149">
        <v>71530</v>
      </c>
      <c r="P11" s="149">
        <v>840.5</v>
      </c>
      <c r="Q11" s="149">
        <v>8.8580000000000005</v>
      </c>
      <c r="R11" s="149">
        <v>0.92659999999999998</v>
      </c>
      <c r="S11" s="149">
        <v>8.4339999999999992E-6</v>
      </c>
      <c r="T11" s="9">
        <v>1.016E-4</v>
      </c>
      <c r="V11" s="34">
        <v>5</v>
      </c>
      <c r="W11" s="149">
        <v>9.3999999999999994E-5</v>
      </c>
      <c r="X11" s="148">
        <v>200</v>
      </c>
      <c r="Y11" s="148">
        <v>2127676</v>
      </c>
      <c r="Z11" s="149">
        <v>87160</v>
      </c>
      <c r="AA11" s="149">
        <v>6040</v>
      </c>
      <c r="AB11" s="149">
        <v>420.7</v>
      </c>
      <c r="AC11" s="149">
        <v>0.92610000000000003</v>
      </c>
      <c r="AD11" s="149">
        <v>3.5209999999999998E-2</v>
      </c>
      <c r="AE11" s="9">
        <v>2.418E-4</v>
      </c>
    </row>
    <row r="12" spans="1:31" x14ac:dyDescent="0.4">
      <c r="A12" s="34">
        <v>5.5</v>
      </c>
      <c r="B12" s="148">
        <v>4487348</v>
      </c>
      <c r="C12" s="148">
        <v>200</v>
      </c>
      <c r="D12" s="148">
        <v>24</v>
      </c>
      <c r="E12" s="149">
        <v>4.4570000000000002E-5</v>
      </c>
      <c r="F12" s="149">
        <v>5.3480000000000003E-6</v>
      </c>
      <c r="G12" s="149">
        <v>71310</v>
      </c>
      <c r="H12" s="149">
        <v>32.46</v>
      </c>
      <c r="I12" s="9">
        <v>1138</v>
      </c>
      <c r="K12" s="34">
        <v>5.5</v>
      </c>
      <c r="L12" s="149">
        <v>4.4570000000000002E-5</v>
      </c>
      <c r="M12" s="148">
        <v>200</v>
      </c>
      <c r="N12" s="148">
        <v>4487348</v>
      </c>
      <c r="O12" s="149">
        <v>71330</v>
      </c>
      <c r="P12" s="149">
        <v>775.8</v>
      </c>
      <c r="Q12" s="149">
        <v>3.21</v>
      </c>
      <c r="R12" s="149">
        <v>0.97950000000000004</v>
      </c>
      <c r="S12" s="149">
        <v>1.0460000000000001E-3</v>
      </c>
      <c r="T12" s="9">
        <v>8.9779999999999998E-5</v>
      </c>
      <c r="V12" s="34">
        <v>5.5</v>
      </c>
      <c r="W12" s="149">
        <v>6.0519999999999998E-6</v>
      </c>
      <c r="X12" s="148">
        <v>200</v>
      </c>
      <c r="Y12" s="148">
        <v>33046134</v>
      </c>
      <c r="Z12" s="149">
        <v>65830</v>
      </c>
      <c r="AA12" s="149">
        <v>2395</v>
      </c>
      <c r="AB12" s="149">
        <v>119.6</v>
      </c>
      <c r="AC12" s="149">
        <v>0.97940000000000005</v>
      </c>
      <c r="AD12" s="149">
        <v>0.1515</v>
      </c>
      <c r="AE12" s="9">
        <v>1.2579999999999999E-4</v>
      </c>
    </row>
    <row r="13" spans="1:31" ht="14.25" thickBot="1" x14ac:dyDescent="0.45">
      <c r="A13" s="34">
        <v>6</v>
      </c>
      <c r="B13" s="148">
        <v>42749416</v>
      </c>
      <c r="C13" s="148">
        <v>200</v>
      </c>
      <c r="D13" s="148">
        <v>16</v>
      </c>
      <c r="E13" s="149">
        <v>4.6779999999999999E-6</v>
      </c>
      <c r="F13" s="149">
        <v>3.7430000000000001E-7</v>
      </c>
      <c r="G13" s="149">
        <v>71270</v>
      </c>
      <c r="H13" s="149">
        <v>12.03</v>
      </c>
      <c r="I13" s="9">
        <v>1136</v>
      </c>
      <c r="K13" s="35">
        <v>6</v>
      </c>
      <c r="L13" s="150">
        <v>4.6779999999999999E-6</v>
      </c>
      <c r="M13" s="192">
        <v>200</v>
      </c>
      <c r="N13" s="192">
        <v>42749416</v>
      </c>
      <c r="O13" s="150">
        <v>70060</v>
      </c>
      <c r="P13" s="8">
        <v>761</v>
      </c>
      <c r="Q13" s="8">
        <v>1.4370000000000001</v>
      </c>
      <c r="R13" s="8">
        <v>0.996</v>
      </c>
      <c r="S13" s="8">
        <v>1.8620000000000001E-2</v>
      </c>
      <c r="T13" s="10">
        <v>9.5119999999999997E-5</v>
      </c>
      <c r="V13" s="34">
        <v>6</v>
      </c>
      <c r="W13" s="149">
        <v>4.2E-7</v>
      </c>
      <c r="X13" s="148">
        <v>21</v>
      </c>
      <c r="Y13" s="148">
        <v>50000000</v>
      </c>
      <c r="Z13" s="149">
        <v>46730</v>
      </c>
      <c r="AA13" s="149">
        <v>1423</v>
      </c>
      <c r="AB13" s="149">
        <v>27.83</v>
      </c>
      <c r="AC13" s="149">
        <v>0.996</v>
      </c>
      <c r="AD13" s="149">
        <v>0.3654</v>
      </c>
      <c r="AE13" s="9">
        <v>7.8269999999999994E-5</v>
      </c>
    </row>
    <row r="14" spans="1:31" ht="14.25" thickBot="1" x14ac:dyDescent="0.45">
      <c r="A14" s="203"/>
      <c r="B14" s="5"/>
      <c r="C14" s="5"/>
      <c r="D14" s="5"/>
      <c r="E14" s="8"/>
      <c r="F14" s="8"/>
      <c r="G14" s="8"/>
      <c r="H14" s="8"/>
      <c r="I14" s="10"/>
      <c r="V14" s="35">
        <v>6.5</v>
      </c>
      <c r="W14" s="8">
        <v>2E-8</v>
      </c>
      <c r="X14" s="5">
        <v>1</v>
      </c>
      <c r="Y14" s="5">
        <v>50000000</v>
      </c>
      <c r="Z14" s="8">
        <v>29330</v>
      </c>
      <c r="AA14" s="8">
        <v>1326</v>
      </c>
      <c r="AB14" s="8">
        <v>9.3710000000000004</v>
      </c>
      <c r="AC14" s="8">
        <v>0.99939999999999996</v>
      </c>
      <c r="AD14" s="8">
        <v>0.60119999999999996</v>
      </c>
      <c r="AE14" s="10">
        <v>5.592E-5</v>
      </c>
    </row>
    <row r="15" spans="1:31" x14ac:dyDescent="0.4">
      <c r="J15" s="7"/>
      <c r="K15" s="7"/>
      <c r="L15" s="7"/>
      <c r="M15" s="7"/>
      <c r="N15" s="7"/>
      <c r="O15" s="7"/>
      <c r="P15" s="7"/>
      <c r="Q15" s="7"/>
    </row>
    <row r="16" spans="1:31" ht="14.25" thickBot="1" x14ac:dyDescent="0.45">
      <c r="K16" t="s">
        <v>147</v>
      </c>
      <c r="L16" s="148"/>
      <c r="M16" s="148"/>
      <c r="N16" s="148"/>
      <c r="O16" s="148" t="s">
        <v>144</v>
      </c>
      <c r="P16" s="148"/>
      <c r="Q16" s="148"/>
      <c r="R16" s="148"/>
      <c r="S16" s="148"/>
      <c r="T16" s="148"/>
    </row>
    <row r="17" spans="1:22" x14ac:dyDescent="0.4">
      <c r="A17" s="1"/>
      <c r="B17" s="2"/>
      <c r="C17" s="2"/>
      <c r="D17" s="2"/>
      <c r="E17" s="2"/>
      <c r="F17" s="2"/>
      <c r="G17" s="2"/>
      <c r="H17" s="2"/>
      <c r="I17" s="3"/>
      <c r="K17" s="204" t="s">
        <v>13</v>
      </c>
      <c r="L17" s="2" t="s">
        <v>40</v>
      </c>
      <c r="M17" s="2" t="s">
        <v>47</v>
      </c>
      <c r="N17" s="2" t="s">
        <v>48</v>
      </c>
      <c r="O17" s="205" t="s">
        <v>49</v>
      </c>
      <c r="P17" s="205" t="s">
        <v>50</v>
      </c>
      <c r="Q17" s="205" t="s">
        <v>51</v>
      </c>
      <c r="R17" s="205" t="s">
        <v>52</v>
      </c>
      <c r="S17" s="205" t="s">
        <v>87</v>
      </c>
      <c r="T17" s="206" t="s">
        <v>53</v>
      </c>
    </row>
    <row r="18" spans="1:22" x14ac:dyDescent="0.4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9">
        <v>0.86299999999999999</v>
      </c>
      <c r="M18" s="148">
        <v>4315</v>
      </c>
      <c r="N18" s="148">
        <v>5000</v>
      </c>
      <c r="O18" s="149">
        <v>83260</v>
      </c>
      <c r="P18" s="149">
        <v>1220</v>
      </c>
      <c r="Q18" s="149">
        <v>426</v>
      </c>
      <c r="R18" s="149">
        <v>7.6E-3</v>
      </c>
      <c r="S18" s="149">
        <v>5.7999999999999996E-3</v>
      </c>
      <c r="T18" s="9">
        <v>2.4039999999999999E-4</v>
      </c>
    </row>
    <row r="19" spans="1:22" x14ac:dyDescent="0.4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9">
        <v>0.70520000000000005</v>
      </c>
      <c r="M19" s="148">
        <v>3526</v>
      </c>
      <c r="N19" s="148">
        <v>5000</v>
      </c>
      <c r="O19" s="149">
        <v>82560</v>
      </c>
      <c r="P19" s="149">
        <v>1205</v>
      </c>
      <c r="Q19" s="149">
        <v>423.2</v>
      </c>
      <c r="R19" s="149">
        <v>1.8800000000000001E-2</v>
      </c>
      <c r="S19" s="149">
        <v>1.4E-2</v>
      </c>
      <c r="T19" s="9">
        <v>2.3599999999999999E-4</v>
      </c>
    </row>
    <row r="20" spans="1:22" x14ac:dyDescent="0.4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9">
        <v>0.52580000000000005</v>
      </c>
      <c r="M20" s="148">
        <v>2629</v>
      </c>
      <c r="N20" s="148">
        <v>5000</v>
      </c>
      <c r="O20" s="149">
        <v>81260</v>
      </c>
      <c r="P20" s="149">
        <v>1171</v>
      </c>
      <c r="Q20" s="149">
        <v>416.7</v>
      </c>
      <c r="R20" s="149">
        <v>4.6800000000000001E-2</v>
      </c>
      <c r="S20" s="149">
        <v>2.9399999999999999E-2</v>
      </c>
      <c r="T20" s="9">
        <v>2.3460000000000001E-4</v>
      </c>
    </row>
    <row r="21" spans="1:22" x14ac:dyDescent="0.4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9">
        <v>0.28820000000000001</v>
      </c>
      <c r="M21" s="148">
        <v>1441</v>
      </c>
      <c r="N21" s="148">
        <v>5000</v>
      </c>
      <c r="O21" s="149">
        <v>77200</v>
      </c>
      <c r="P21" s="149">
        <v>1085</v>
      </c>
      <c r="Q21" s="149">
        <v>398.6</v>
      </c>
      <c r="R21" s="149">
        <v>0.1166</v>
      </c>
      <c r="S21" s="149">
        <v>8.0199999999999994E-2</v>
      </c>
      <c r="T21" s="9">
        <v>2.2220000000000001E-4</v>
      </c>
    </row>
    <row r="22" spans="1:22" x14ac:dyDescent="0.4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9">
        <v>0.13800000000000001</v>
      </c>
      <c r="M22" s="148">
        <v>690</v>
      </c>
      <c r="N22" s="148">
        <v>5000</v>
      </c>
      <c r="O22" s="149">
        <v>70680</v>
      </c>
      <c r="P22" s="149">
        <v>925.4</v>
      </c>
      <c r="Q22" s="149">
        <v>366.1</v>
      </c>
      <c r="R22" s="149">
        <v>0.24660000000000001</v>
      </c>
      <c r="S22" s="149">
        <v>0.16</v>
      </c>
      <c r="T22" s="9">
        <v>2.076E-4</v>
      </c>
    </row>
    <row r="23" spans="1:22" x14ac:dyDescent="0.4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9">
        <v>4.8599999999999997E-2</v>
      </c>
      <c r="M23" s="148">
        <v>243</v>
      </c>
      <c r="N23" s="148">
        <v>5000</v>
      </c>
      <c r="O23" s="149">
        <v>59630</v>
      </c>
      <c r="P23" s="149">
        <v>692.7</v>
      </c>
      <c r="Q23" s="149">
        <v>312.7</v>
      </c>
      <c r="R23" s="149">
        <v>0.43619999999999998</v>
      </c>
      <c r="S23" s="149">
        <v>0.2954</v>
      </c>
      <c r="T23" s="9">
        <v>1.762E-4</v>
      </c>
    </row>
    <row r="24" spans="1:22" x14ac:dyDescent="0.4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9">
        <v>1.2579999999999999E-2</v>
      </c>
      <c r="M24" s="148">
        <v>200</v>
      </c>
      <c r="N24" s="148">
        <v>15900</v>
      </c>
      <c r="O24" s="149">
        <v>45900</v>
      </c>
      <c r="P24" s="149">
        <v>427.8</v>
      </c>
      <c r="Q24" s="149">
        <v>245.2</v>
      </c>
      <c r="R24" s="149">
        <v>0.65280000000000005</v>
      </c>
      <c r="S24" s="149">
        <v>0.46250000000000002</v>
      </c>
      <c r="T24" s="9">
        <v>1.4009999999999999E-4</v>
      </c>
    </row>
    <row r="25" spans="1:22" x14ac:dyDescent="0.4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9">
        <v>2.4910000000000002E-3</v>
      </c>
      <c r="M25" s="148">
        <v>200</v>
      </c>
      <c r="N25" s="148">
        <v>80291</v>
      </c>
      <c r="O25" s="149">
        <v>32160</v>
      </c>
      <c r="P25" s="149">
        <v>220.8</v>
      </c>
      <c r="Q25" s="149">
        <v>179.3</v>
      </c>
      <c r="R25" s="149">
        <v>0.82140000000000002</v>
      </c>
      <c r="S25" s="149">
        <v>0.63090000000000002</v>
      </c>
      <c r="T25" s="9">
        <v>1.0900000000000001E-4</v>
      </c>
    </row>
    <row r="26" spans="1:22" x14ac:dyDescent="0.4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9">
        <v>3.8900000000000002E-4</v>
      </c>
      <c r="M26" s="148">
        <v>200</v>
      </c>
      <c r="N26" s="148">
        <v>514094</v>
      </c>
      <c r="O26" s="149">
        <v>19860</v>
      </c>
      <c r="P26" s="149">
        <v>82.93</v>
      </c>
      <c r="Q26" s="149">
        <v>118.8</v>
      </c>
      <c r="R26" s="149">
        <v>0.9335</v>
      </c>
      <c r="S26" s="149">
        <v>0.78029999999999999</v>
      </c>
      <c r="T26" s="9">
        <v>7.962E-5</v>
      </c>
    </row>
    <row r="27" spans="1:22" x14ac:dyDescent="0.4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9">
        <v>4.4249999999999998E-5</v>
      </c>
      <c r="M27" s="148">
        <v>200</v>
      </c>
      <c r="N27" s="148">
        <v>4519348</v>
      </c>
      <c r="O27" s="149">
        <v>11120</v>
      </c>
      <c r="P27" s="149">
        <v>23.32</v>
      </c>
      <c r="Q27" s="149">
        <v>74.17</v>
      </c>
      <c r="R27" s="149">
        <v>0.98160000000000003</v>
      </c>
      <c r="S27" s="149">
        <v>0.88560000000000005</v>
      </c>
      <c r="T27" s="9">
        <v>4.7559999999999999E-5</v>
      </c>
    </row>
    <row r="28" spans="1:22" ht="14.25" thickBot="1" x14ac:dyDescent="0.45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44">
        <v>4.904E-6</v>
      </c>
      <c r="M28" s="197">
        <v>200</v>
      </c>
      <c r="N28" s="197">
        <v>40782788</v>
      </c>
      <c r="O28" s="144">
        <v>5904</v>
      </c>
      <c r="P28" s="144">
        <v>4.7469999999999999</v>
      </c>
      <c r="Q28" s="144">
        <v>44.23</v>
      </c>
      <c r="R28" s="149">
        <v>0.99639999999999995</v>
      </c>
      <c r="S28" s="149">
        <v>0.94730000000000003</v>
      </c>
      <c r="T28" s="9">
        <v>3.3500000000000001E-5</v>
      </c>
    </row>
    <row r="29" spans="1:22" ht="14.25" thickBot="1" x14ac:dyDescent="0.45">
      <c r="K29" s="35">
        <v>6.5</v>
      </c>
      <c r="L29" s="8">
        <v>3.2000000000000001E-7</v>
      </c>
      <c r="M29" s="5">
        <v>16</v>
      </c>
      <c r="N29" s="5">
        <v>50000000</v>
      </c>
      <c r="O29" s="8">
        <v>3172</v>
      </c>
      <c r="P29" s="8">
        <v>0.71760000000000002</v>
      </c>
      <c r="Q29" s="8">
        <v>25.49</v>
      </c>
      <c r="R29" s="8">
        <v>0.99950000000000006</v>
      </c>
      <c r="S29" s="8">
        <v>0.97850000000000004</v>
      </c>
      <c r="T29" s="10">
        <v>2.4960000000000002E-5</v>
      </c>
    </row>
    <row r="30" spans="1:22" x14ac:dyDescent="0.4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4.25" thickBot="1" x14ac:dyDescent="0.45">
      <c r="A31" s="148" t="s">
        <v>139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x14ac:dyDescent="0.4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 x14ac:dyDescent="0.4">
      <c r="A33" s="34"/>
      <c r="B33" s="148"/>
      <c r="C33" s="149"/>
      <c r="D33" s="148"/>
      <c r="E33" s="148"/>
      <c r="F33" s="148"/>
      <c r="G33" s="85"/>
      <c r="H33" s="197"/>
      <c r="I33" s="197"/>
      <c r="J33" s="197"/>
      <c r="K33" s="88">
        <v>1</v>
      </c>
      <c r="L33" s="148">
        <v>201</v>
      </c>
      <c r="M33" s="149">
        <v>0.9710145</v>
      </c>
      <c r="N33" s="148">
        <v>7214.35</v>
      </c>
      <c r="O33" s="148">
        <v>5497.04</v>
      </c>
      <c r="P33" s="148">
        <v>12711.39</v>
      </c>
      <c r="Q33" s="85">
        <v>3278</v>
      </c>
      <c r="R33" s="197"/>
      <c r="S33" s="197"/>
      <c r="T33" s="148"/>
      <c r="U33" s="148"/>
      <c r="V33" s="148"/>
    </row>
    <row r="34" spans="1:22" x14ac:dyDescent="0.4">
      <c r="A34" s="34"/>
      <c r="B34" s="148"/>
      <c r="C34" s="149"/>
      <c r="D34" s="148"/>
      <c r="E34" s="148"/>
      <c r="F34" s="148"/>
      <c r="G34" s="85"/>
      <c r="H34" s="197"/>
      <c r="I34" s="197"/>
      <c r="J34" s="197"/>
      <c r="K34" s="88">
        <v>2</v>
      </c>
      <c r="L34" s="148">
        <v>201</v>
      </c>
      <c r="M34" s="149">
        <v>0.84100419999999998</v>
      </c>
      <c r="N34" s="148">
        <v>6873</v>
      </c>
      <c r="O34" s="148">
        <v>5199.57</v>
      </c>
      <c r="P34" s="148">
        <v>12072.56</v>
      </c>
      <c r="Q34" s="85">
        <v>3604</v>
      </c>
      <c r="R34" s="197"/>
      <c r="S34" s="197"/>
      <c r="T34" s="148"/>
      <c r="U34" s="148"/>
      <c r="V34" s="148"/>
    </row>
    <row r="35" spans="1:22" x14ac:dyDescent="0.4">
      <c r="A35" s="34"/>
      <c r="B35" s="148"/>
      <c r="C35" s="149"/>
      <c r="D35" s="148"/>
      <c r="E35" s="148"/>
      <c r="F35" s="148"/>
      <c r="G35" s="85"/>
      <c r="H35" s="197"/>
      <c r="I35" s="197"/>
      <c r="J35" s="197"/>
      <c r="K35" s="88">
        <v>3</v>
      </c>
      <c r="L35" s="148">
        <v>201</v>
      </c>
      <c r="M35" s="149">
        <v>0.49752479999999999</v>
      </c>
      <c r="N35" s="148">
        <v>5122.84</v>
      </c>
      <c r="O35" s="148">
        <v>3719.12</v>
      </c>
      <c r="P35" s="148">
        <v>8841.9599999999991</v>
      </c>
      <c r="Q35" s="85">
        <v>44084</v>
      </c>
      <c r="R35" s="197"/>
      <c r="S35" s="197"/>
      <c r="T35" s="148"/>
      <c r="U35" s="148"/>
      <c r="V35" s="148"/>
    </row>
    <row r="36" spans="1:22" x14ac:dyDescent="0.4">
      <c r="A36" s="34"/>
      <c r="B36" s="148"/>
      <c r="C36" s="149"/>
      <c r="D36" s="148"/>
      <c r="E36" s="148"/>
      <c r="F36" s="148"/>
      <c r="G36" s="85"/>
      <c r="H36" s="197"/>
      <c r="I36" s="197"/>
      <c r="J36" s="197"/>
      <c r="K36" s="88">
        <v>4</v>
      </c>
      <c r="L36" s="148">
        <v>201</v>
      </c>
      <c r="M36" s="149">
        <v>0.14036309999999999</v>
      </c>
      <c r="N36" s="148">
        <v>2536.13</v>
      </c>
      <c r="O36" s="148">
        <v>1655.47</v>
      </c>
      <c r="P36" s="148">
        <v>4191.6000000000004</v>
      </c>
      <c r="Q36" s="85">
        <v>6944</v>
      </c>
      <c r="R36" s="197"/>
      <c r="S36" s="197"/>
      <c r="T36" s="148"/>
      <c r="U36" s="148"/>
      <c r="V36" s="148"/>
    </row>
    <row r="37" spans="1:22" x14ac:dyDescent="0.4">
      <c r="A37" s="34"/>
      <c r="B37" s="148"/>
      <c r="C37" s="149"/>
      <c r="D37" s="148"/>
      <c r="E37" s="148"/>
      <c r="F37" s="148"/>
      <c r="G37" s="85"/>
      <c r="H37" s="197"/>
      <c r="I37" s="197"/>
      <c r="J37" s="197"/>
      <c r="K37" s="88">
        <v>5</v>
      </c>
      <c r="L37" s="148">
        <v>201</v>
      </c>
      <c r="M37" s="149">
        <v>1.132331E-2</v>
      </c>
      <c r="N37" s="148">
        <v>746.41</v>
      </c>
      <c r="O37" s="148">
        <v>281.01</v>
      </c>
      <c r="P37" s="148">
        <v>1027.42</v>
      </c>
      <c r="Q37" s="85">
        <v>146664</v>
      </c>
      <c r="R37" s="197"/>
      <c r="S37" s="197"/>
      <c r="T37" s="148"/>
      <c r="U37" s="148"/>
      <c r="V37" s="148"/>
    </row>
    <row r="38" spans="1:22" ht="14.25" thickBot="1" x14ac:dyDescent="0.45">
      <c r="A38" s="35"/>
      <c r="B38" s="5"/>
      <c r="C38" s="8"/>
      <c r="D38" s="5"/>
      <c r="E38" s="5"/>
      <c r="F38" s="5"/>
      <c r="G38" s="86"/>
      <c r="H38" s="197"/>
      <c r="I38" s="197"/>
      <c r="J38" s="197"/>
      <c r="K38" s="88">
        <v>6</v>
      </c>
      <c r="L38" s="148">
        <v>201</v>
      </c>
      <c r="M38" s="149">
        <v>1.96128E-4</v>
      </c>
      <c r="N38" s="148">
        <v>383.41</v>
      </c>
      <c r="O38" s="148">
        <v>13.64</v>
      </c>
      <c r="P38" s="148">
        <v>397.05</v>
      </c>
      <c r="Q38" s="85">
        <v>4104366</v>
      </c>
      <c r="R38" s="197"/>
      <c r="S38" s="197"/>
      <c r="T38" s="148"/>
      <c r="U38" s="148"/>
      <c r="V38" s="148"/>
    </row>
    <row r="39" spans="1:22" ht="14.25" thickBot="1" x14ac:dyDescent="0.45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93">
        <v>7</v>
      </c>
      <c r="L39" s="5">
        <v>112</v>
      </c>
      <c r="M39" s="8">
        <v>5.6279300000000003E-6</v>
      </c>
      <c r="N39" s="5">
        <v>363.53</v>
      </c>
      <c r="O39" s="5">
        <v>0.2</v>
      </c>
      <c r="P39" s="5">
        <v>363.73</v>
      </c>
      <c r="Q39" s="86">
        <v>11002</v>
      </c>
      <c r="R39" s="197"/>
      <c r="S39" s="197"/>
      <c r="T39" s="148"/>
      <c r="U39" s="148"/>
      <c r="V39" s="148"/>
    </row>
    <row r="40" spans="1:22" x14ac:dyDescent="0.4">
      <c r="A40" s="197"/>
      <c r="B40" s="197"/>
      <c r="C40" s="197"/>
      <c r="D40" s="197"/>
      <c r="E40" s="197"/>
      <c r="F40" s="197"/>
      <c r="G40" s="197"/>
      <c r="H40" s="197"/>
      <c r="I40" s="197"/>
      <c r="J40" s="197"/>
      <c r="K40" s="148"/>
      <c r="L40" s="148"/>
      <c r="M40" s="149"/>
      <c r="N40" s="148"/>
      <c r="O40" s="148"/>
      <c r="P40" s="148"/>
      <c r="Q40" s="148"/>
      <c r="R40" s="197"/>
      <c r="S40" s="197"/>
      <c r="T40" s="148"/>
      <c r="U40" s="148"/>
      <c r="V40" s="148"/>
    </row>
    <row r="41" spans="1:22" ht="14.25" thickBot="1" x14ac:dyDescent="0.45">
      <c r="A41" s="197" t="s">
        <v>33</v>
      </c>
      <c r="B41" s="197"/>
      <c r="C41" s="197"/>
      <c r="D41" s="197"/>
      <c r="E41" s="197"/>
      <c r="F41" s="197"/>
      <c r="G41" s="197"/>
      <c r="H41" s="197"/>
      <c r="I41" s="197"/>
      <c r="U41" s="148"/>
      <c r="V41" s="148"/>
    </row>
    <row r="42" spans="1:22" x14ac:dyDescent="0.4">
      <c r="A42" s="194" t="s">
        <v>38</v>
      </c>
      <c r="B42" s="195" t="s">
        <v>39</v>
      </c>
      <c r="C42" s="195" t="s">
        <v>40</v>
      </c>
      <c r="D42" s="195" t="s">
        <v>41</v>
      </c>
      <c r="E42" s="195" t="s">
        <v>42</v>
      </c>
      <c r="F42" s="195" t="s">
        <v>43</v>
      </c>
      <c r="G42" s="196" t="s">
        <v>44</v>
      </c>
      <c r="H42" s="197"/>
      <c r="I42" s="197"/>
      <c r="U42" s="148"/>
      <c r="V42" s="148"/>
    </row>
    <row r="43" spans="1:22" x14ac:dyDescent="0.4">
      <c r="A43" s="88">
        <v>1</v>
      </c>
      <c r="B43" s="148">
        <v>201</v>
      </c>
      <c r="C43" s="149">
        <v>0.96634620000000004</v>
      </c>
      <c r="D43" s="148">
        <v>24967.91</v>
      </c>
      <c r="E43" s="148">
        <v>21616.79</v>
      </c>
      <c r="F43" s="148">
        <v>46584.7</v>
      </c>
      <c r="G43" s="85">
        <v>13150</v>
      </c>
      <c r="H43" s="197"/>
      <c r="I43" s="197"/>
      <c r="U43" s="148"/>
      <c r="V43" s="148"/>
    </row>
    <row r="44" spans="1:22" x14ac:dyDescent="0.4">
      <c r="A44" s="88">
        <v>2</v>
      </c>
      <c r="B44" s="148">
        <v>201</v>
      </c>
      <c r="C44" s="149">
        <v>0.77906980000000003</v>
      </c>
      <c r="D44" s="148">
        <v>23540.080000000002</v>
      </c>
      <c r="E44" s="148">
        <v>20340.07</v>
      </c>
      <c r="F44" s="148">
        <v>43880.14</v>
      </c>
      <c r="G44" s="85">
        <v>15321</v>
      </c>
      <c r="H44" s="197"/>
      <c r="I44" s="197"/>
      <c r="U44" s="148"/>
      <c r="V44" s="148"/>
    </row>
    <row r="45" spans="1:22" x14ac:dyDescent="0.4">
      <c r="A45" s="88">
        <v>3</v>
      </c>
      <c r="B45" s="148">
        <v>201</v>
      </c>
      <c r="C45" s="149">
        <v>0.37711070000000002</v>
      </c>
      <c r="D45" s="148">
        <v>18038.439999999999</v>
      </c>
      <c r="E45" s="148">
        <v>15411.63</v>
      </c>
      <c r="F45" s="148">
        <v>33450.06</v>
      </c>
      <c r="G45" s="85">
        <v>24177</v>
      </c>
      <c r="H45" s="197"/>
      <c r="I45" s="197"/>
      <c r="U45" s="148"/>
      <c r="V45" s="148"/>
    </row>
    <row r="46" spans="1:22" x14ac:dyDescent="0.4">
      <c r="A46" s="88">
        <v>4</v>
      </c>
      <c r="B46" s="148">
        <v>201</v>
      </c>
      <c r="C46" s="149">
        <v>7.5168289999999999E-2</v>
      </c>
      <c r="D46" s="148">
        <v>8370.77</v>
      </c>
      <c r="E46" s="148">
        <v>6936.32</v>
      </c>
      <c r="F46" s="148">
        <v>15307.09</v>
      </c>
      <c r="G46" s="85">
        <v>5452677</v>
      </c>
      <c r="H46" s="197"/>
      <c r="I46" s="197"/>
      <c r="U46" s="148"/>
      <c r="V46" s="148"/>
    </row>
    <row r="47" spans="1:22" x14ac:dyDescent="0.4">
      <c r="A47" s="88">
        <v>5</v>
      </c>
      <c r="B47" s="148">
        <v>201</v>
      </c>
      <c r="C47" s="149">
        <v>3.9130179999999999E-3</v>
      </c>
      <c r="D47" s="148">
        <v>1800.28</v>
      </c>
      <c r="E47" s="148">
        <v>1231.6199999999999</v>
      </c>
      <c r="F47" s="148">
        <v>3031.9</v>
      </c>
      <c r="G47" s="85">
        <v>186027</v>
      </c>
      <c r="H47" s="197"/>
      <c r="I47" s="197"/>
      <c r="U47" s="148"/>
      <c r="V47" s="148"/>
    </row>
    <row r="48" spans="1:22" x14ac:dyDescent="0.4">
      <c r="A48" s="88">
        <v>6</v>
      </c>
      <c r="B48" s="148">
        <v>201</v>
      </c>
      <c r="C48" s="149">
        <v>5.0039859999999999E-5</v>
      </c>
      <c r="D48" s="148">
        <v>437.87</v>
      </c>
      <c r="E48" s="148">
        <v>62.66</v>
      </c>
      <c r="F48" s="148">
        <v>500.53</v>
      </c>
      <c r="G48" s="85">
        <v>7384166027</v>
      </c>
      <c r="H48" s="197"/>
      <c r="I48" s="197"/>
      <c r="U48" s="148"/>
      <c r="V48" s="148"/>
    </row>
    <row r="49" spans="1:22" ht="14.25" thickBot="1" x14ac:dyDescent="0.45">
      <c r="A49" s="93">
        <v>7</v>
      </c>
      <c r="B49" s="5">
        <v>84</v>
      </c>
      <c r="C49" s="8">
        <v>4.9461760000000004E-6</v>
      </c>
      <c r="D49" s="5">
        <v>364.31</v>
      </c>
      <c r="E49" s="5">
        <v>0.91</v>
      </c>
      <c r="F49" s="5">
        <v>365.23</v>
      </c>
      <c r="G49" s="86">
        <v>4289416</v>
      </c>
      <c r="H49" s="197"/>
      <c r="I49" s="197"/>
      <c r="U49" s="148"/>
      <c r="V49" s="148"/>
    </row>
    <row r="50" spans="1:22" x14ac:dyDescent="0.4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 x14ac:dyDescent="0.4">
      <c r="A51" s="197"/>
      <c r="B51" s="197"/>
      <c r="C51" s="197"/>
      <c r="D51" s="197"/>
      <c r="E51" s="197"/>
      <c r="F51" s="197"/>
      <c r="G51" s="197"/>
      <c r="H51" s="197"/>
      <c r="I51" s="197"/>
      <c r="U51" s="148"/>
      <c r="V51" s="148"/>
    </row>
    <row r="52" spans="1:22" x14ac:dyDescent="0.4">
      <c r="A52" s="197"/>
      <c r="B52" s="197"/>
      <c r="C52" s="197"/>
      <c r="D52" s="197"/>
      <c r="E52" s="197"/>
      <c r="F52" s="197"/>
      <c r="G52" s="197"/>
      <c r="H52" s="197"/>
      <c r="I52" s="197"/>
      <c r="U52" s="148"/>
      <c r="V52" s="148"/>
    </row>
    <row r="53" spans="1:22" x14ac:dyDescent="0.4">
      <c r="A53" s="197"/>
      <c r="B53" s="197"/>
      <c r="C53" s="197"/>
      <c r="D53" s="197"/>
      <c r="E53" s="197"/>
      <c r="F53" s="197"/>
      <c r="G53" s="197"/>
      <c r="H53" s="197"/>
      <c r="I53" s="197"/>
      <c r="U53" s="148"/>
      <c r="V53" s="148"/>
    </row>
    <row r="54" spans="1:22" x14ac:dyDescent="0.4">
      <c r="U54" s="148"/>
      <c r="V54" s="148"/>
    </row>
    <row r="55" spans="1:22" x14ac:dyDescent="0.4">
      <c r="K55" s="7"/>
      <c r="L55" s="7"/>
      <c r="M55" s="7"/>
      <c r="N55" s="7"/>
      <c r="O55" s="7"/>
      <c r="P55" s="7"/>
      <c r="Q55" s="7"/>
      <c r="U55" s="148"/>
      <c r="V55" s="148"/>
    </row>
    <row r="56" spans="1:22" x14ac:dyDescent="0.4">
      <c r="K56" s="7"/>
      <c r="L56" s="7"/>
      <c r="M56" s="7"/>
      <c r="N56" s="7"/>
      <c r="O56" s="7"/>
      <c r="P56" s="7"/>
      <c r="Q56" s="7"/>
    </row>
    <row r="57" spans="1:22" x14ac:dyDescent="0.4">
      <c r="K57" s="7"/>
      <c r="L57" s="7"/>
      <c r="M57" s="7"/>
      <c r="N57" s="7"/>
      <c r="O57" s="7"/>
      <c r="P57" s="7"/>
      <c r="Q57" s="7"/>
    </row>
    <row r="58" spans="1:22" x14ac:dyDescent="0.4">
      <c r="K58" s="7"/>
      <c r="L58" s="7"/>
      <c r="M58" s="7"/>
      <c r="N58" s="7"/>
      <c r="O58" s="7"/>
      <c r="P58" s="7"/>
      <c r="Q58" s="7"/>
    </row>
    <row r="59" spans="1:22" x14ac:dyDescent="0.4">
      <c r="K59" s="7"/>
      <c r="L59" s="7"/>
      <c r="M59" s="7"/>
      <c r="N59" s="7"/>
      <c r="O59" s="7"/>
      <c r="P59" s="7"/>
      <c r="Q59" s="7"/>
    </row>
    <row r="60" spans="1:22" x14ac:dyDescent="0.4">
      <c r="K60" s="7"/>
      <c r="L60" s="7"/>
      <c r="M60" s="7"/>
      <c r="N60" s="7"/>
      <c r="O60" s="7"/>
      <c r="P60" s="7"/>
      <c r="Q60" s="7"/>
    </row>
    <row r="61" spans="1:22" x14ac:dyDescent="0.4">
      <c r="K61" s="7"/>
      <c r="L61" s="7"/>
      <c r="M61" s="7"/>
      <c r="N61" s="7"/>
      <c r="O61" s="7"/>
      <c r="P61" s="7"/>
      <c r="Q61" s="7"/>
    </row>
    <row r="62" spans="1:22" x14ac:dyDescent="0.4">
      <c r="K62" s="7"/>
      <c r="L62" s="7"/>
      <c r="M62" s="7"/>
      <c r="N62" s="7"/>
      <c r="O62" s="7"/>
      <c r="P62" s="7"/>
      <c r="Q62" s="7"/>
    </row>
    <row r="63" spans="1:22" x14ac:dyDescent="0.4">
      <c r="K63" s="7"/>
      <c r="L63" s="7"/>
      <c r="M63" s="7"/>
      <c r="N63" s="7"/>
      <c r="O63" s="7"/>
      <c r="P63" s="7"/>
      <c r="Q63" s="7"/>
    </row>
    <row r="64" spans="1:22" x14ac:dyDescent="0.4">
      <c r="K64" s="7"/>
      <c r="L64" s="7"/>
      <c r="M64" s="7"/>
      <c r="N64" s="7"/>
      <c r="O64" s="7"/>
      <c r="P64" s="7"/>
      <c r="Q64" s="7"/>
    </row>
    <row r="65" spans="8:17" x14ac:dyDescent="0.4">
      <c r="K65" s="7"/>
      <c r="L65" s="7"/>
      <c r="M65" s="7"/>
      <c r="N65" s="7"/>
      <c r="O65" s="7"/>
      <c r="P65" s="7"/>
      <c r="Q65" s="7"/>
    </row>
    <row r="66" spans="8:17" x14ac:dyDescent="0.4">
      <c r="J66" s="7"/>
      <c r="K66" s="7"/>
      <c r="L66" s="7"/>
      <c r="M66" s="7"/>
      <c r="N66" s="7"/>
      <c r="O66" s="7"/>
      <c r="P66" s="7"/>
      <c r="Q66" s="7"/>
    </row>
    <row r="76" spans="8:17" x14ac:dyDescent="0.4">
      <c r="H76" s="7"/>
    </row>
    <row r="77" spans="8:17" x14ac:dyDescent="0.4">
      <c r="H77" s="7"/>
    </row>
    <row r="78" spans="8:17" x14ac:dyDescent="0.4">
      <c r="H78" s="7"/>
    </row>
    <row r="79" spans="8:17" x14ac:dyDescent="0.4">
      <c r="H79" s="7"/>
    </row>
    <row r="80" spans="8:17" x14ac:dyDescent="0.4">
      <c r="H80" s="7"/>
    </row>
    <row r="81" spans="8:8" x14ac:dyDescent="0.4">
      <c r="H81" s="7"/>
    </row>
    <row r="82" spans="8:8" x14ac:dyDescent="0.4">
      <c r="H82" s="7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DB4C-031D-4C1E-A8C3-7CBAEC4A2D93}">
  <dimension ref="A1:V63"/>
  <sheetViews>
    <sheetView workbookViewId="0">
      <selection activeCell="K2" sqref="K2"/>
    </sheetView>
  </sheetViews>
  <sheetFormatPr defaultRowHeight="13.9" x14ac:dyDescent="0.4"/>
  <sheetData>
    <row r="1" spans="1:20" ht="14.25" thickBot="1" x14ac:dyDescent="0.45">
      <c r="A1" t="s">
        <v>6</v>
      </c>
      <c r="K1" t="s">
        <v>143</v>
      </c>
    </row>
    <row r="2" spans="1:20" x14ac:dyDescent="0.4">
      <c r="A2" s="201" t="s">
        <v>13</v>
      </c>
      <c r="B2" s="2" t="s">
        <v>48</v>
      </c>
      <c r="C2" s="2" t="s">
        <v>47</v>
      </c>
      <c r="D2" s="2" t="s">
        <v>140</v>
      </c>
      <c r="E2" s="2" t="s">
        <v>40</v>
      </c>
      <c r="F2" s="2" t="s">
        <v>141</v>
      </c>
      <c r="G2" s="2" t="s">
        <v>49</v>
      </c>
      <c r="H2" s="2" t="s">
        <v>50</v>
      </c>
      <c r="I2" s="3" t="s">
        <v>142</v>
      </c>
      <c r="K2" s="1" t="s">
        <v>13</v>
      </c>
      <c r="L2" s="2" t="s">
        <v>40</v>
      </c>
      <c r="M2" s="2" t="s">
        <v>47</v>
      </c>
      <c r="N2" s="2" t="s">
        <v>48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87</v>
      </c>
      <c r="T2" s="3" t="s">
        <v>53</v>
      </c>
    </row>
    <row r="3" spans="1:20" x14ac:dyDescent="0.4">
      <c r="A3" s="202">
        <v>1</v>
      </c>
      <c r="B3" s="148">
        <v>5000</v>
      </c>
      <c r="C3" s="148">
        <v>4735</v>
      </c>
      <c r="D3" s="148">
        <v>4715</v>
      </c>
      <c r="E3" s="149">
        <v>0.94699999999999995</v>
      </c>
      <c r="F3" s="149">
        <v>0.94299999999999995</v>
      </c>
      <c r="G3" s="149">
        <v>34600</v>
      </c>
      <c r="H3" s="149">
        <v>907.5</v>
      </c>
      <c r="I3" s="9">
        <v>1250</v>
      </c>
      <c r="K3" s="34">
        <v>1</v>
      </c>
      <c r="L3" s="141"/>
      <c r="M3" s="165"/>
      <c r="N3" s="165"/>
      <c r="O3" s="141"/>
      <c r="P3" s="7"/>
      <c r="Q3" s="7"/>
      <c r="R3" s="7"/>
      <c r="S3" s="7"/>
      <c r="T3" s="9"/>
    </row>
    <row r="4" spans="1:20" x14ac:dyDescent="0.4">
      <c r="A4" s="202">
        <v>1.5</v>
      </c>
      <c r="B4" s="148">
        <v>5000</v>
      </c>
      <c r="C4" s="148">
        <v>4413</v>
      </c>
      <c r="D4" s="148">
        <v>4362</v>
      </c>
      <c r="E4" s="149">
        <v>0.88260000000000005</v>
      </c>
      <c r="F4" s="149">
        <v>0.87239999999999995</v>
      </c>
      <c r="G4" s="149">
        <v>34600</v>
      </c>
      <c r="H4" s="149">
        <v>903.6</v>
      </c>
      <c r="I4" s="9">
        <v>1249</v>
      </c>
      <c r="K4" s="34">
        <v>1.5</v>
      </c>
      <c r="L4" s="141"/>
      <c r="M4" s="165"/>
      <c r="N4" s="165"/>
      <c r="O4" s="141"/>
      <c r="P4" s="7"/>
      <c r="Q4" s="7"/>
      <c r="R4" s="7"/>
      <c r="S4" s="7"/>
      <c r="T4" s="9"/>
    </row>
    <row r="5" spans="1:20" x14ac:dyDescent="0.4">
      <c r="A5" s="202">
        <v>2</v>
      </c>
      <c r="B5" s="148">
        <v>5000</v>
      </c>
      <c r="C5" s="148">
        <v>3672</v>
      </c>
      <c r="D5" s="148">
        <v>3593</v>
      </c>
      <c r="E5" s="149">
        <v>0.73440000000000005</v>
      </c>
      <c r="F5" s="149">
        <v>0.71860000000000002</v>
      </c>
      <c r="G5" s="149">
        <v>34530</v>
      </c>
      <c r="H5" s="149">
        <v>888.8</v>
      </c>
      <c r="I5" s="9">
        <v>1248</v>
      </c>
      <c r="K5" s="34">
        <v>2</v>
      </c>
      <c r="L5" s="141"/>
      <c r="M5" s="165"/>
      <c r="N5" s="165"/>
      <c r="O5" s="141"/>
      <c r="P5" s="7"/>
      <c r="Q5" s="7"/>
      <c r="R5" s="7"/>
      <c r="S5" s="7"/>
      <c r="T5" s="9"/>
    </row>
    <row r="6" spans="1:20" x14ac:dyDescent="0.4">
      <c r="A6" s="202">
        <v>2.5</v>
      </c>
      <c r="B6" s="148">
        <v>5000</v>
      </c>
      <c r="C6" s="148">
        <v>2607</v>
      </c>
      <c r="D6" s="148">
        <v>2498</v>
      </c>
      <c r="E6" s="149">
        <v>0.52139999999999997</v>
      </c>
      <c r="F6" s="149">
        <v>0.49959999999999999</v>
      </c>
      <c r="G6" s="149">
        <v>34470</v>
      </c>
      <c r="H6" s="149">
        <v>844.5</v>
      </c>
      <c r="I6" s="9">
        <v>1242</v>
      </c>
      <c r="K6" s="34">
        <v>2.5</v>
      </c>
      <c r="L6" s="141"/>
      <c r="M6" s="165"/>
      <c r="N6" s="165"/>
      <c r="O6" s="141"/>
      <c r="P6" s="7"/>
      <c r="Q6" s="7"/>
      <c r="R6" s="7"/>
      <c r="S6" s="7"/>
      <c r="T6" s="9"/>
    </row>
    <row r="7" spans="1:20" x14ac:dyDescent="0.4">
      <c r="A7" s="202">
        <v>3</v>
      </c>
      <c r="B7" s="148">
        <v>5000</v>
      </c>
      <c r="C7" s="148">
        <v>1571</v>
      </c>
      <c r="D7" s="148">
        <v>1475</v>
      </c>
      <c r="E7" s="149">
        <v>0.31419999999999998</v>
      </c>
      <c r="F7" s="149">
        <v>0.29499999999999998</v>
      </c>
      <c r="G7" s="149">
        <v>34330</v>
      </c>
      <c r="H7" s="149">
        <v>774</v>
      </c>
      <c r="I7" s="9">
        <v>1232</v>
      </c>
      <c r="K7" s="34">
        <v>3</v>
      </c>
      <c r="L7" s="141"/>
      <c r="M7" s="165"/>
      <c r="N7" s="165"/>
      <c r="O7" s="141"/>
      <c r="P7" s="7"/>
      <c r="Q7" s="7"/>
      <c r="R7" s="7"/>
      <c r="S7" s="7"/>
      <c r="T7" s="9"/>
    </row>
    <row r="8" spans="1:20" x14ac:dyDescent="0.4">
      <c r="A8" s="202">
        <v>3.5</v>
      </c>
      <c r="B8" s="148">
        <v>5000</v>
      </c>
      <c r="C8" s="148">
        <v>727</v>
      </c>
      <c r="D8" s="148">
        <v>665</v>
      </c>
      <c r="E8" s="149">
        <v>0.1454</v>
      </c>
      <c r="F8" s="149">
        <v>0.13300000000000001</v>
      </c>
      <c r="G8" s="149">
        <v>34020</v>
      </c>
      <c r="H8" s="149">
        <v>625.9</v>
      </c>
      <c r="I8" s="9">
        <v>1213</v>
      </c>
      <c r="K8" s="34">
        <v>3.5</v>
      </c>
      <c r="L8" s="141"/>
      <c r="M8" s="165"/>
      <c r="N8" s="165"/>
      <c r="O8" s="141"/>
      <c r="P8" s="7"/>
      <c r="Q8" s="7"/>
      <c r="R8" s="7"/>
      <c r="S8" s="7"/>
      <c r="T8" s="9"/>
    </row>
    <row r="9" spans="1:20" x14ac:dyDescent="0.4">
      <c r="A9" s="202">
        <v>4</v>
      </c>
      <c r="B9" s="148">
        <v>5000</v>
      </c>
      <c r="C9" s="148">
        <v>223</v>
      </c>
      <c r="D9" s="148">
        <v>203</v>
      </c>
      <c r="E9" s="149">
        <v>4.4600000000000001E-2</v>
      </c>
      <c r="F9" s="149">
        <v>4.0599999999999997E-2</v>
      </c>
      <c r="G9" s="149">
        <v>33770</v>
      </c>
      <c r="H9" s="149">
        <v>451.9</v>
      </c>
      <c r="I9" s="9">
        <v>1192</v>
      </c>
      <c r="K9" s="34">
        <v>4</v>
      </c>
      <c r="L9" s="141"/>
      <c r="M9" s="165"/>
      <c r="N9" s="165"/>
      <c r="O9" s="141"/>
      <c r="P9" s="7"/>
      <c r="Q9" s="7"/>
      <c r="R9" s="7"/>
      <c r="S9" s="7"/>
      <c r="T9" s="9"/>
    </row>
    <row r="10" spans="1:20" x14ac:dyDescent="0.4">
      <c r="A10" s="202">
        <v>4.5</v>
      </c>
      <c r="B10" s="148">
        <v>15585</v>
      </c>
      <c r="C10" s="148">
        <v>200</v>
      </c>
      <c r="D10" s="148">
        <v>168</v>
      </c>
      <c r="E10" s="149">
        <v>1.2829999999999999E-2</v>
      </c>
      <c r="F10" s="149">
        <v>1.078E-2</v>
      </c>
      <c r="G10" s="149">
        <v>33400</v>
      </c>
      <c r="H10" s="149">
        <v>275.3</v>
      </c>
      <c r="I10" s="9">
        <v>1170</v>
      </c>
      <c r="K10" s="34">
        <v>4.5</v>
      </c>
      <c r="L10" s="141"/>
      <c r="M10" s="165"/>
      <c r="N10" s="165"/>
      <c r="O10" s="141"/>
      <c r="P10" s="7"/>
      <c r="Q10" s="7"/>
      <c r="R10" s="7"/>
      <c r="S10" s="7"/>
      <c r="T10" s="9"/>
    </row>
    <row r="11" spans="1:20" x14ac:dyDescent="0.4">
      <c r="A11" s="202">
        <v>5</v>
      </c>
      <c r="B11" s="148">
        <v>74149</v>
      </c>
      <c r="C11" s="148">
        <v>200</v>
      </c>
      <c r="D11" s="148">
        <v>162</v>
      </c>
      <c r="E11" s="149">
        <v>2.6970000000000002E-3</v>
      </c>
      <c r="F11" s="149">
        <v>2.1849999999999999E-3</v>
      </c>
      <c r="G11" s="149">
        <v>33140</v>
      </c>
      <c r="H11" s="149">
        <v>135.6</v>
      </c>
      <c r="I11" s="9">
        <v>1152</v>
      </c>
      <c r="K11" s="34">
        <v>5</v>
      </c>
      <c r="L11" s="141"/>
      <c r="M11" s="165"/>
      <c r="N11" s="165"/>
      <c r="O11" s="141"/>
      <c r="P11" s="7"/>
      <c r="Q11" s="7"/>
      <c r="R11" s="7"/>
      <c r="S11" s="7"/>
      <c r="T11" s="9"/>
    </row>
    <row r="12" spans="1:20" x14ac:dyDescent="0.4">
      <c r="A12" s="202">
        <v>5.5</v>
      </c>
      <c r="B12" s="148">
        <v>486340</v>
      </c>
      <c r="C12" s="148">
        <v>200</v>
      </c>
      <c r="D12" s="148">
        <v>167</v>
      </c>
      <c r="E12" s="149">
        <v>4.1120000000000002E-4</v>
      </c>
      <c r="F12" s="149">
        <v>3.434E-4</v>
      </c>
      <c r="G12" s="149">
        <v>32980</v>
      </c>
      <c r="H12" s="149">
        <v>52.45</v>
      </c>
      <c r="I12" s="9">
        <v>1142</v>
      </c>
      <c r="K12" s="34">
        <v>5.5</v>
      </c>
      <c r="L12" s="141"/>
      <c r="M12" s="165"/>
      <c r="N12" s="165"/>
      <c r="O12" s="141"/>
      <c r="P12" s="7"/>
      <c r="Q12" s="7"/>
      <c r="R12" s="7"/>
      <c r="S12" s="7"/>
      <c r="T12" s="9"/>
    </row>
    <row r="13" spans="1:20" ht="14.25" thickBot="1" x14ac:dyDescent="0.45">
      <c r="A13" s="202">
        <v>6</v>
      </c>
      <c r="B13" s="148">
        <v>4841001</v>
      </c>
      <c r="C13" s="148">
        <v>200</v>
      </c>
      <c r="D13" s="148">
        <v>160</v>
      </c>
      <c r="E13" s="149">
        <v>4.1310000000000003E-5</v>
      </c>
      <c r="F13" s="149">
        <v>3.3049999999999997E-5</v>
      </c>
      <c r="G13" s="149">
        <v>32910</v>
      </c>
      <c r="H13" s="149">
        <v>18.329999999999998</v>
      </c>
      <c r="I13" s="9">
        <v>1138</v>
      </c>
      <c r="K13" s="34">
        <v>6</v>
      </c>
      <c r="L13" s="150"/>
      <c r="M13" s="192"/>
      <c r="N13" s="192"/>
      <c r="O13" s="150"/>
      <c r="P13" s="8"/>
      <c r="Q13" s="8"/>
      <c r="R13" s="8"/>
      <c r="S13" s="8"/>
      <c r="T13" s="10"/>
    </row>
    <row r="14" spans="1:20" ht="14.25" thickBot="1" x14ac:dyDescent="0.45">
      <c r="A14" s="203">
        <v>6.5</v>
      </c>
      <c r="B14" s="5">
        <v>50757775</v>
      </c>
      <c r="C14" s="5">
        <v>200</v>
      </c>
      <c r="D14" s="5">
        <v>160</v>
      </c>
      <c r="E14" s="8">
        <v>3.9400000000000004E-6</v>
      </c>
      <c r="F14" s="8">
        <v>3.1520000000000001E-6</v>
      </c>
      <c r="G14" s="8">
        <v>32900</v>
      </c>
      <c r="H14" s="8">
        <v>7.7519999999999998</v>
      </c>
      <c r="I14" s="10">
        <v>1136</v>
      </c>
    </row>
    <row r="16" spans="1:20" ht="14.25" thickBot="1" x14ac:dyDescent="0.45">
      <c r="K16" t="s">
        <v>89</v>
      </c>
    </row>
    <row r="17" spans="1:22" x14ac:dyDescent="0.4">
      <c r="A17" s="1"/>
      <c r="B17" s="2"/>
      <c r="C17" s="2"/>
      <c r="D17" s="2"/>
      <c r="E17" s="2"/>
      <c r="F17" s="2"/>
      <c r="G17" s="2"/>
      <c r="H17" s="2"/>
      <c r="I17" s="3"/>
      <c r="K17" s="1" t="s">
        <v>13</v>
      </c>
      <c r="L17" s="2" t="s">
        <v>40</v>
      </c>
      <c r="M17" s="2" t="s">
        <v>47</v>
      </c>
      <c r="N17" s="2" t="s">
        <v>48</v>
      </c>
      <c r="O17" s="2" t="s">
        <v>49</v>
      </c>
      <c r="P17" s="2" t="s">
        <v>50</v>
      </c>
      <c r="Q17" s="2" t="s">
        <v>51</v>
      </c>
      <c r="R17" s="2" t="s">
        <v>52</v>
      </c>
      <c r="S17" s="2" t="s">
        <v>87</v>
      </c>
      <c r="T17" s="3" t="s">
        <v>53</v>
      </c>
    </row>
    <row r="18" spans="1:22" x14ac:dyDescent="0.4">
      <c r="A18" s="34"/>
      <c r="B18" s="141"/>
      <c r="C18" s="165"/>
      <c r="D18" s="165"/>
      <c r="E18" s="141"/>
      <c r="F18" s="141"/>
      <c r="G18" s="141"/>
      <c r="H18" s="141"/>
      <c r="I18" s="191"/>
      <c r="K18" s="34">
        <v>1</v>
      </c>
      <c r="L18" s="141"/>
      <c r="M18" s="165"/>
      <c r="N18" s="165"/>
      <c r="O18" s="141"/>
      <c r="P18" s="141"/>
      <c r="Q18" s="141"/>
      <c r="R18" s="7"/>
      <c r="S18" s="7"/>
      <c r="T18" s="9"/>
    </row>
    <row r="19" spans="1:22" x14ac:dyDescent="0.4">
      <c r="A19" s="34"/>
      <c r="B19" s="141"/>
      <c r="C19" s="165"/>
      <c r="D19" s="165"/>
      <c r="E19" s="141"/>
      <c r="F19" s="141"/>
      <c r="G19" s="141"/>
      <c r="H19" s="141"/>
      <c r="I19" s="191"/>
      <c r="K19" s="34">
        <v>1.5</v>
      </c>
      <c r="L19" s="141"/>
      <c r="M19" s="165"/>
      <c r="N19" s="165"/>
      <c r="O19" s="141"/>
      <c r="P19" s="141"/>
      <c r="Q19" s="141"/>
      <c r="R19" s="7"/>
      <c r="S19" s="7"/>
      <c r="T19" s="9"/>
    </row>
    <row r="20" spans="1:22" x14ac:dyDescent="0.4">
      <c r="A20" s="34"/>
      <c r="B20" s="141"/>
      <c r="C20" s="165"/>
      <c r="D20" s="165"/>
      <c r="E20" s="141"/>
      <c r="F20" s="141"/>
      <c r="G20" s="141"/>
      <c r="H20" s="141"/>
      <c r="I20" s="191"/>
      <c r="K20" s="34">
        <v>2</v>
      </c>
      <c r="L20" s="141"/>
      <c r="M20" s="165"/>
      <c r="N20" s="165"/>
      <c r="O20" s="141"/>
      <c r="P20" s="141"/>
      <c r="Q20" s="141"/>
      <c r="R20" s="7"/>
      <c r="S20" s="7"/>
      <c r="T20" s="9"/>
    </row>
    <row r="21" spans="1:22" x14ac:dyDescent="0.4">
      <c r="A21" s="34"/>
      <c r="B21" s="141"/>
      <c r="C21" s="165"/>
      <c r="D21" s="165"/>
      <c r="E21" s="141"/>
      <c r="F21" s="141"/>
      <c r="G21" s="141"/>
      <c r="H21" s="141"/>
      <c r="I21" s="191"/>
      <c r="K21" s="34">
        <v>2.5</v>
      </c>
      <c r="L21" s="141"/>
      <c r="M21" s="165"/>
      <c r="N21" s="165"/>
      <c r="O21" s="141"/>
      <c r="P21" s="141"/>
      <c r="Q21" s="141"/>
      <c r="R21" s="7"/>
      <c r="S21" s="7"/>
      <c r="T21" s="9"/>
    </row>
    <row r="22" spans="1:22" x14ac:dyDescent="0.4">
      <c r="A22" s="34"/>
      <c r="B22" s="141"/>
      <c r="C22" s="165"/>
      <c r="D22" s="165"/>
      <c r="E22" s="141"/>
      <c r="F22" s="141"/>
      <c r="G22" s="141"/>
      <c r="H22" s="141"/>
      <c r="I22" s="191"/>
      <c r="K22" s="34">
        <v>3</v>
      </c>
      <c r="L22" s="141"/>
      <c r="M22" s="165"/>
      <c r="N22" s="165"/>
      <c r="O22" s="141"/>
      <c r="P22" s="141"/>
      <c r="Q22" s="141"/>
      <c r="R22" s="7"/>
      <c r="S22" s="7"/>
      <c r="T22" s="9"/>
    </row>
    <row r="23" spans="1:22" x14ac:dyDescent="0.4">
      <c r="A23" s="34"/>
      <c r="B23" s="141"/>
      <c r="C23" s="165"/>
      <c r="D23" s="165"/>
      <c r="E23" s="141"/>
      <c r="F23" s="141"/>
      <c r="G23" s="141"/>
      <c r="H23" s="141"/>
      <c r="I23" s="191"/>
      <c r="K23" s="34">
        <v>3.5</v>
      </c>
      <c r="L23" s="141"/>
      <c r="M23" s="165"/>
      <c r="N23" s="165"/>
      <c r="O23" s="141"/>
      <c r="P23" s="141"/>
      <c r="Q23" s="141"/>
      <c r="R23" s="7"/>
      <c r="S23" s="7"/>
      <c r="T23" s="9"/>
    </row>
    <row r="24" spans="1:22" x14ac:dyDescent="0.4">
      <c r="A24" s="34"/>
      <c r="B24" s="141"/>
      <c r="C24" s="165"/>
      <c r="D24" s="165"/>
      <c r="E24" s="141"/>
      <c r="F24" s="141"/>
      <c r="G24" s="141"/>
      <c r="H24" s="141"/>
      <c r="I24" s="191"/>
      <c r="K24" s="34">
        <v>4</v>
      </c>
      <c r="L24" s="141"/>
      <c r="M24" s="165"/>
      <c r="N24" s="165"/>
      <c r="O24" s="141"/>
      <c r="P24" s="141"/>
      <c r="Q24" s="141"/>
      <c r="R24" s="7"/>
      <c r="S24" s="7"/>
      <c r="T24" s="9"/>
    </row>
    <row r="25" spans="1:22" x14ac:dyDescent="0.4">
      <c r="A25" s="34"/>
      <c r="B25" s="141"/>
      <c r="C25" s="165"/>
      <c r="D25" s="165"/>
      <c r="E25" s="141"/>
      <c r="F25" s="141"/>
      <c r="G25" s="141"/>
      <c r="H25" s="141"/>
      <c r="I25" s="191"/>
      <c r="K25" s="34">
        <v>4.5</v>
      </c>
      <c r="L25" s="141"/>
      <c r="M25" s="165"/>
      <c r="N25" s="165"/>
      <c r="O25" s="141"/>
      <c r="P25" s="141"/>
      <c r="Q25" s="141"/>
      <c r="R25" s="7"/>
      <c r="S25" s="7"/>
      <c r="T25" s="9"/>
    </row>
    <row r="26" spans="1:22" x14ac:dyDescent="0.4">
      <c r="A26" s="34"/>
      <c r="B26" s="141"/>
      <c r="C26" s="165"/>
      <c r="D26" s="165"/>
      <c r="E26" s="141"/>
      <c r="F26" s="141"/>
      <c r="G26" s="141"/>
      <c r="H26" s="141"/>
      <c r="I26" s="191"/>
      <c r="K26" s="34">
        <v>5</v>
      </c>
      <c r="L26" s="141"/>
      <c r="M26" s="165"/>
      <c r="N26" s="165"/>
      <c r="O26" s="141"/>
      <c r="P26" s="141"/>
      <c r="Q26" s="141"/>
      <c r="R26" s="7"/>
      <c r="S26" s="7"/>
      <c r="T26" s="9"/>
    </row>
    <row r="27" spans="1:22" x14ac:dyDescent="0.4">
      <c r="A27" s="34"/>
      <c r="B27" s="141"/>
      <c r="C27" s="165"/>
      <c r="D27" s="165"/>
      <c r="E27" s="141"/>
      <c r="F27" s="141"/>
      <c r="G27" s="141"/>
      <c r="H27" s="141"/>
      <c r="I27" s="191"/>
      <c r="K27" s="34">
        <v>5.5</v>
      </c>
      <c r="L27" s="141"/>
      <c r="M27" s="165"/>
      <c r="N27" s="165"/>
      <c r="O27" s="141"/>
      <c r="P27" s="141"/>
      <c r="Q27" s="141"/>
      <c r="R27" s="7"/>
      <c r="S27" s="7"/>
      <c r="T27" s="9"/>
    </row>
    <row r="28" spans="1:22" ht="14.25" thickBot="1" x14ac:dyDescent="0.45">
      <c r="A28" s="34"/>
      <c r="B28" s="150"/>
      <c r="C28" s="192"/>
      <c r="D28" s="192"/>
      <c r="E28" s="150"/>
      <c r="F28" s="150"/>
      <c r="G28" s="150"/>
      <c r="H28" s="150"/>
      <c r="I28" s="193"/>
      <c r="K28" s="34">
        <v>6</v>
      </c>
      <c r="L28" s="150"/>
      <c r="M28" s="192"/>
      <c r="N28" s="192"/>
      <c r="O28" s="150"/>
      <c r="P28" s="150"/>
      <c r="Q28" s="150"/>
      <c r="R28" s="8"/>
      <c r="S28" s="8"/>
      <c r="T28" s="10"/>
    </row>
    <row r="30" spans="1:22" x14ac:dyDescent="0.4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4.25" thickBot="1" x14ac:dyDescent="0.45">
      <c r="A31" s="148" t="s">
        <v>139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 t="s">
        <v>31</v>
      </c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x14ac:dyDescent="0.4">
      <c r="A32" s="1" t="s">
        <v>38</v>
      </c>
      <c r="B32" s="2" t="s">
        <v>39</v>
      </c>
      <c r="C32" s="2" t="s">
        <v>40</v>
      </c>
      <c r="D32" s="2" t="s">
        <v>41</v>
      </c>
      <c r="E32" s="2" t="s">
        <v>42</v>
      </c>
      <c r="F32" s="2" t="s">
        <v>43</v>
      </c>
      <c r="G32" s="3" t="s">
        <v>44</v>
      </c>
      <c r="H32" s="148"/>
      <c r="I32" s="148"/>
      <c r="J32" s="148"/>
      <c r="K32" s="1" t="s">
        <v>38</v>
      </c>
      <c r="L32" s="2" t="s">
        <v>39</v>
      </c>
      <c r="M32" s="2" t="s">
        <v>40</v>
      </c>
      <c r="N32" s="2" t="s">
        <v>41</v>
      </c>
      <c r="O32" s="2" t="s">
        <v>42</v>
      </c>
      <c r="P32" s="2" t="s">
        <v>43</v>
      </c>
      <c r="Q32" s="3" t="s">
        <v>44</v>
      </c>
      <c r="R32" s="148"/>
      <c r="S32" s="148"/>
      <c r="T32" s="148"/>
      <c r="U32" s="148"/>
      <c r="V32" s="148"/>
    </row>
    <row r="33" spans="1:22" x14ac:dyDescent="0.4">
      <c r="A33" s="34">
        <v>1</v>
      </c>
      <c r="B33" s="148">
        <v>201</v>
      </c>
      <c r="C33" s="149">
        <v>0.99014780000000002</v>
      </c>
      <c r="D33" s="148">
        <v>2309.54</v>
      </c>
      <c r="E33" s="148">
        <v>1279.76</v>
      </c>
      <c r="F33" s="148">
        <v>3589.31</v>
      </c>
      <c r="G33" s="85">
        <v>773</v>
      </c>
      <c r="H33" s="197"/>
      <c r="I33" s="197"/>
      <c r="J33" s="197"/>
      <c r="K33" s="88">
        <v>1</v>
      </c>
      <c r="L33" s="148">
        <v>201</v>
      </c>
      <c r="M33" s="149">
        <v>0.96172250000000004</v>
      </c>
      <c r="N33" s="148">
        <v>6295.93</v>
      </c>
      <c r="O33" s="148">
        <v>5044.1000000000004</v>
      </c>
      <c r="P33" s="148">
        <v>11340.03</v>
      </c>
      <c r="Q33" s="85">
        <v>3204</v>
      </c>
      <c r="R33" s="197"/>
      <c r="S33" s="197"/>
      <c r="T33" s="148"/>
      <c r="U33" s="148"/>
      <c r="V33" s="148"/>
    </row>
    <row r="34" spans="1:22" x14ac:dyDescent="0.4">
      <c r="A34" s="34">
        <v>2</v>
      </c>
      <c r="B34" s="148">
        <v>201</v>
      </c>
      <c r="C34" s="149">
        <v>0.89732140000000005</v>
      </c>
      <c r="D34" s="148">
        <v>2291.79</v>
      </c>
      <c r="E34" s="148">
        <v>1264.81</v>
      </c>
      <c r="F34" s="148">
        <v>3556.6</v>
      </c>
      <c r="G34" s="85">
        <v>842</v>
      </c>
      <c r="H34" s="197"/>
      <c r="I34" s="197"/>
      <c r="J34" s="197"/>
      <c r="K34" s="88">
        <v>2</v>
      </c>
      <c r="L34" s="148">
        <v>201</v>
      </c>
      <c r="M34" s="149">
        <v>0.83750000000000002</v>
      </c>
      <c r="N34" s="148">
        <v>6139.29</v>
      </c>
      <c r="O34" s="148">
        <v>4910.16</v>
      </c>
      <c r="P34" s="148">
        <v>11049.45</v>
      </c>
      <c r="Q34" s="85">
        <v>3575</v>
      </c>
      <c r="R34" s="197"/>
      <c r="S34" s="197"/>
      <c r="T34" s="148"/>
      <c r="U34" s="148"/>
      <c r="V34" s="148"/>
    </row>
    <row r="35" spans="1:22" x14ac:dyDescent="0.4">
      <c r="A35" s="34">
        <v>3</v>
      </c>
      <c r="B35" s="148">
        <v>201</v>
      </c>
      <c r="C35" s="149">
        <v>0.55988859999999996</v>
      </c>
      <c r="D35" s="148">
        <v>1883.02</v>
      </c>
      <c r="E35" s="148">
        <v>971.99</v>
      </c>
      <c r="F35" s="148">
        <v>2855.01</v>
      </c>
      <c r="G35" s="85">
        <v>1087</v>
      </c>
      <c r="H35" s="197"/>
      <c r="I35" s="197"/>
      <c r="J35" s="197"/>
      <c r="K35" s="88">
        <v>3</v>
      </c>
      <c r="L35" s="148">
        <v>201</v>
      </c>
      <c r="M35" s="149">
        <v>0.42050209999999999</v>
      </c>
      <c r="N35" s="148">
        <v>5109.2700000000004</v>
      </c>
      <c r="O35" s="148">
        <v>4010.42</v>
      </c>
      <c r="P35" s="148">
        <v>9119.69</v>
      </c>
      <c r="Q35" s="85">
        <v>59315</v>
      </c>
      <c r="R35" s="197"/>
      <c r="S35" s="197"/>
      <c r="T35" s="148"/>
      <c r="U35" s="148"/>
      <c r="V35" s="148"/>
    </row>
    <row r="36" spans="1:22" x14ac:dyDescent="0.4">
      <c r="A36" s="34">
        <v>4</v>
      </c>
      <c r="B36" s="148">
        <v>201</v>
      </c>
      <c r="C36" s="149">
        <v>0.16694349999999999</v>
      </c>
      <c r="D36" s="148">
        <v>1155.6199999999999</v>
      </c>
      <c r="E36" s="148">
        <v>507.75</v>
      </c>
      <c r="F36" s="148">
        <v>1663.37</v>
      </c>
      <c r="G36" s="85">
        <v>1889</v>
      </c>
      <c r="H36" s="197"/>
      <c r="I36" s="197"/>
      <c r="J36" s="197"/>
      <c r="K36" s="88">
        <v>4</v>
      </c>
      <c r="L36" s="148">
        <v>201</v>
      </c>
      <c r="M36" s="149">
        <v>9.5486940000000006E-2</v>
      </c>
      <c r="N36" s="148">
        <v>2837.76</v>
      </c>
      <c r="O36" s="148">
        <v>2101.4</v>
      </c>
      <c r="P36" s="148">
        <v>4939.16</v>
      </c>
      <c r="Q36" s="85">
        <v>13665</v>
      </c>
      <c r="R36" s="197"/>
      <c r="S36" s="197"/>
      <c r="T36" s="148"/>
      <c r="U36" s="148"/>
      <c r="V36" s="148"/>
    </row>
    <row r="37" spans="1:22" x14ac:dyDescent="0.4">
      <c r="A37" s="34">
        <v>5</v>
      </c>
      <c r="B37" s="148">
        <v>201</v>
      </c>
      <c r="C37" s="149">
        <v>2.0223359999999999E-2</v>
      </c>
      <c r="D37" s="148">
        <v>490.98</v>
      </c>
      <c r="E37" s="148">
        <v>130.78</v>
      </c>
      <c r="F37" s="148">
        <v>621.76</v>
      </c>
      <c r="G37" s="85">
        <v>397989</v>
      </c>
      <c r="H37" s="197"/>
      <c r="I37" s="197"/>
      <c r="J37" s="197"/>
      <c r="K37" s="88">
        <v>5</v>
      </c>
      <c r="L37" s="148">
        <v>201</v>
      </c>
      <c r="M37" s="149">
        <v>6.7774890000000003E-3</v>
      </c>
      <c r="N37" s="148">
        <v>933.21</v>
      </c>
      <c r="O37" s="148">
        <v>548.23</v>
      </c>
      <c r="P37" s="148">
        <v>1481.44</v>
      </c>
      <c r="Q37" s="85">
        <v>4990565</v>
      </c>
      <c r="R37" s="197"/>
      <c r="S37" s="197"/>
      <c r="T37" s="148"/>
      <c r="U37" s="148"/>
      <c r="V37" s="148"/>
    </row>
    <row r="38" spans="1:22" ht="14.25" thickBot="1" x14ac:dyDescent="0.45">
      <c r="A38" s="35">
        <v>6</v>
      </c>
      <c r="B38" s="5">
        <v>201</v>
      </c>
      <c r="C38" s="8">
        <v>5.4077610000000001E-4</v>
      </c>
      <c r="D38" s="5">
        <v>269.88</v>
      </c>
      <c r="E38" s="5">
        <v>11.79</v>
      </c>
      <c r="F38" s="5">
        <v>281.67</v>
      </c>
      <c r="G38" s="86">
        <v>13279</v>
      </c>
      <c r="H38" s="197"/>
      <c r="I38" s="197"/>
      <c r="J38" s="197"/>
      <c r="K38" s="93">
        <v>6</v>
      </c>
      <c r="L38" s="5">
        <v>201</v>
      </c>
      <c r="M38" s="8">
        <v>1.30016E-4</v>
      </c>
      <c r="N38" s="5">
        <v>314.70999999999998</v>
      </c>
      <c r="O38" s="5">
        <v>53.83</v>
      </c>
      <c r="P38" s="5">
        <v>368.54</v>
      </c>
      <c r="Q38" s="86">
        <v>2534285</v>
      </c>
      <c r="R38" s="197"/>
      <c r="S38" s="197"/>
      <c r="T38" s="148"/>
      <c r="U38" s="148"/>
      <c r="V38" s="148"/>
    </row>
    <row r="39" spans="1:22" x14ac:dyDescent="0.4">
      <c r="A39" s="197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48"/>
      <c r="U39" s="148"/>
      <c r="V39" s="148"/>
    </row>
    <row r="40" spans="1:22" x14ac:dyDescent="0.4">
      <c r="I40" s="197"/>
      <c r="U40" s="148"/>
      <c r="V40" s="148"/>
    </row>
    <row r="41" spans="1:22" x14ac:dyDescent="0.4">
      <c r="I41" s="197"/>
      <c r="U41" s="148"/>
      <c r="V41" s="148"/>
    </row>
    <row r="42" spans="1:22" x14ac:dyDescent="0.4">
      <c r="I42" s="197"/>
      <c r="U42" s="148"/>
      <c r="V42" s="148"/>
    </row>
    <row r="43" spans="1:22" x14ac:dyDescent="0.4">
      <c r="I43" s="197"/>
      <c r="U43" s="148"/>
      <c r="V43" s="148"/>
    </row>
    <row r="44" spans="1:22" x14ac:dyDescent="0.4">
      <c r="I44" s="197"/>
      <c r="U44" s="148"/>
      <c r="V44" s="148"/>
    </row>
    <row r="45" spans="1:22" x14ac:dyDescent="0.4">
      <c r="I45" s="197"/>
      <c r="U45" s="148"/>
      <c r="V45" s="148"/>
    </row>
    <row r="46" spans="1:22" x14ac:dyDescent="0.4">
      <c r="I46" s="197"/>
      <c r="U46" s="148"/>
      <c r="V46" s="148"/>
    </row>
    <row r="47" spans="1:22" x14ac:dyDescent="0.4">
      <c r="I47" s="197"/>
      <c r="U47" s="148"/>
      <c r="V47" s="148"/>
    </row>
    <row r="48" spans="1:22" x14ac:dyDescent="0.4">
      <c r="I48" s="197"/>
      <c r="U48" s="148"/>
      <c r="V48" s="148"/>
    </row>
    <row r="49" spans="1:22" x14ac:dyDescent="0.4">
      <c r="I49" s="197"/>
      <c r="U49" s="148"/>
      <c r="V49" s="148"/>
    </row>
    <row r="50" spans="1:22" x14ac:dyDescent="0.4">
      <c r="A50" s="197"/>
      <c r="B50" s="197"/>
      <c r="C50" s="197"/>
      <c r="D50" s="197"/>
      <c r="E50" s="197"/>
      <c r="F50" s="197"/>
      <c r="G50" s="197"/>
      <c r="H50" s="197"/>
      <c r="I50" s="197"/>
      <c r="U50" s="148"/>
      <c r="V50" s="148"/>
    </row>
    <row r="51" spans="1:22" x14ac:dyDescent="0.4">
      <c r="U51" s="148"/>
      <c r="V51" s="148"/>
    </row>
    <row r="52" spans="1:22" x14ac:dyDescent="0.4">
      <c r="J52" s="7"/>
      <c r="K52" s="7"/>
      <c r="L52" s="7"/>
      <c r="M52" s="7"/>
      <c r="N52" s="7"/>
      <c r="O52" s="7"/>
      <c r="P52" s="7"/>
      <c r="Q52" s="7"/>
      <c r="U52" s="148"/>
      <c r="V52" s="148"/>
    </row>
    <row r="53" spans="1:22" x14ac:dyDescent="0.4">
      <c r="J53" s="7"/>
      <c r="K53" s="7"/>
      <c r="L53" s="7"/>
      <c r="M53" s="7"/>
      <c r="N53" s="7"/>
      <c r="O53" s="7"/>
      <c r="P53" s="7"/>
      <c r="Q53" s="7"/>
    </row>
    <row r="54" spans="1:22" x14ac:dyDescent="0.4">
      <c r="J54" s="7"/>
      <c r="K54" s="7"/>
      <c r="L54" s="7"/>
      <c r="M54" s="7"/>
      <c r="N54" s="7"/>
      <c r="O54" s="7"/>
      <c r="P54" s="7"/>
      <c r="Q54" s="7"/>
    </row>
    <row r="55" spans="1:22" x14ac:dyDescent="0.4">
      <c r="J55" s="7"/>
      <c r="K55" s="7"/>
      <c r="L55" s="7"/>
      <c r="M55" s="7"/>
      <c r="N55" s="7"/>
      <c r="O55" s="7"/>
      <c r="P55" s="7"/>
      <c r="Q55" s="7"/>
    </row>
    <row r="56" spans="1:22" x14ac:dyDescent="0.4">
      <c r="J56" s="7"/>
      <c r="K56" s="7"/>
      <c r="L56" s="7"/>
      <c r="M56" s="7"/>
      <c r="N56" s="7"/>
      <c r="O56" s="7"/>
      <c r="P56" s="7"/>
      <c r="Q56" s="7"/>
    </row>
    <row r="57" spans="1:22" x14ac:dyDescent="0.4">
      <c r="J57" s="7"/>
      <c r="K57" s="7"/>
      <c r="L57" s="7"/>
      <c r="M57" s="7"/>
      <c r="N57" s="7"/>
      <c r="O57" s="7"/>
      <c r="P57" s="7"/>
      <c r="Q57" s="7"/>
    </row>
    <row r="58" spans="1:22" x14ac:dyDescent="0.4">
      <c r="J58" s="7"/>
      <c r="K58" s="7"/>
      <c r="L58" s="7"/>
      <c r="M58" s="7"/>
      <c r="N58" s="7"/>
      <c r="O58" s="7"/>
      <c r="P58" s="7"/>
      <c r="Q58" s="7"/>
    </row>
    <row r="59" spans="1:22" x14ac:dyDescent="0.4">
      <c r="J59" s="7"/>
      <c r="K59" s="7"/>
      <c r="L59" s="7"/>
      <c r="M59" s="7"/>
      <c r="N59" s="7"/>
      <c r="O59" s="7"/>
      <c r="P59" s="7"/>
      <c r="Q59" s="7"/>
    </row>
    <row r="60" spans="1:22" x14ac:dyDescent="0.4">
      <c r="J60" s="7"/>
      <c r="K60" s="7"/>
      <c r="L60" s="7"/>
      <c r="M60" s="7"/>
      <c r="N60" s="7"/>
      <c r="O60" s="7"/>
      <c r="P60" s="7"/>
      <c r="Q60" s="7"/>
    </row>
    <row r="61" spans="1:22" x14ac:dyDescent="0.4">
      <c r="J61" s="7"/>
      <c r="K61" s="7"/>
      <c r="L61" s="7"/>
      <c r="M61" s="7"/>
      <c r="N61" s="7"/>
      <c r="O61" s="7"/>
      <c r="P61" s="7"/>
      <c r="Q61" s="7"/>
    </row>
    <row r="62" spans="1:22" x14ac:dyDescent="0.4">
      <c r="J62" s="7"/>
      <c r="K62" s="7"/>
      <c r="L62" s="7"/>
      <c r="M62" s="7"/>
      <c r="N62" s="7"/>
      <c r="O62" s="7"/>
      <c r="P62" s="7"/>
      <c r="Q62" s="7"/>
    </row>
    <row r="63" spans="1:22" x14ac:dyDescent="0.4">
      <c r="J63" s="7"/>
      <c r="K63" s="7"/>
      <c r="L63" s="7"/>
      <c r="M63" s="7"/>
      <c r="N63" s="7"/>
      <c r="O63" s="7"/>
      <c r="P63" s="7"/>
      <c r="Q63" s="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AB9B-5649-4E66-AFB8-67A0271C450C}">
  <dimension ref="B1:T45"/>
  <sheetViews>
    <sheetView workbookViewId="0">
      <selection activeCell="H46" sqref="H46"/>
    </sheetView>
  </sheetViews>
  <sheetFormatPr defaultRowHeight="13.9" x14ac:dyDescent="0.4"/>
  <sheetData>
    <row r="1" spans="2:19" ht="14.25" thickBot="1" x14ac:dyDescent="0.45"/>
    <row r="2" spans="2:19" x14ac:dyDescent="0.4">
      <c r="C2" s="11" t="s">
        <v>13</v>
      </c>
      <c r="D2" s="12" t="s">
        <v>22</v>
      </c>
      <c r="F2" s="11" t="s">
        <v>13</v>
      </c>
      <c r="G2" s="12" t="s">
        <v>75</v>
      </c>
      <c r="I2" s="11" t="s">
        <v>13</v>
      </c>
      <c r="J2" s="12" t="s">
        <v>76</v>
      </c>
      <c r="L2" s="11" t="s">
        <v>13</v>
      </c>
      <c r="M2" s="12" t="s">
        <v>77</v>
      </c>
      <c r="O2" s="11" t="s">
        <v>13</v>
      </c>
      <c r="P2" s="12" t="s">
        <v>78</v>
      </c>
      <c r="R2" s="1" t="s">
        <v>13</v>
      </c>
      <c r="S2" s="3" t="s">
        <v>79</v>
      </c>
    </row>
    <row r="3" spans="2:19" x14ac:dyDescent="0.4">
      <c r="C3" s="12">
        <v>3</v>
      </c>
      <c r="D3" s="7">
        <v>0.89330359999999998</v>
      </c>
      <c r="F3" s="12">
        <v>3</v>
      </c>
      <c r="G3" s="7">
        <v>0.36</v>
      </c>
      <c r="I3" s="12">
        <v>3</v>
      </c>
      <c r="J3" s="7">
        <v>0.83799999999999997</v>
      </c>
      <c r="L3" s="12">
        <v>3</v>
      </c>
      <c r="M3" s="7">
        <v>0.62182159999999997</v>
      </c>
      <c r="O3" s="12">
        <v>3</v>
      </c>
      <c r="P3" s="7">
        <v>0.525474</v>
      </c>
      <c r="R3" s="34">
        <v>3</v>
      </c>
      <c r="S3" s="9">
        <v>0.71450000000000002</v>
      </c>
    </row>
    <row r="4" spans="2:19" x14ac:dyDescent="0.4">
      <c r="C4" s="12">
        <v>3.5</v>
      </c>
      <c r="D4" s="7">
        <v>0.73162709999999997</v>
      </c>
      <c r="F4" s="12">
        <v>3.5</v>
      </c>
      <c r="G4" s="7">
        <v>0.157</v>
      </c>
      <c r="I4" s="12">
        <v>3.5</v>
      </c>
      <c r="J4" s="7">
        <v>0.62</v>
      </c>
      <c r="L4" s="12">
        <v>3.5</v>
      </c>
      <c r="M4" s="7">
        <v>0.33687020000000001</v>
      </c>
      <c r="O4" s="12">
        <v>3.5</v>
      </c>
      <c r="P4" s="7">
        <v>0.2309129</v>
      </c>
      <c r="R4" s="34">
        <v>3.5</v>
      </c>
      <c r="S4" s="9">
        <v>0.4284</v>
      </c>
    </row>
    <row r="5" spans="2:19" x14ac:dyDescent="0.4">
      <c r="C5" s="12">
        <v>4</v>
      </c>
      <c r="D5" s="7">
        <v>0.48924210000000001</v>
      </c>
      <c r="F5" s="12">
        <v>4</v>
      </c>
      <c r="G5" s="7">
        <v>5.62E-2</v>
      </c>
      <c r="I5" s="12">
        <v>4</v>
      </c>
      <c r="J5" s="7">
        <v>0.32600000000000001</v>
      </c>
      <c r="L5" s="12">
        <v>4</v>
      </c>
      <c r="M5" s="7">
        <v>0.14823040000000001</v>
      </c>
      <c r="O5" s="12">
        <v>4</v>
      </c>
      <c r="P5" s="7">
        <v>6.4936629999999995E-2</v>
      </c>
      <c r="R5" s="34">
        <v>4</v>
      </c>
      <c r="S5" s="9">
        <v>0.1754</v>
      </c>
    </row>
    <row r="6" spans="2:19" x14ac:dyDescent="0.4">
      <c r="C6" s="12">
        <v>4.5</v>
      </c>
      <c r="D6" s="7">
        <v>0.2410072</v>
      </c>
      <c r="F6" s="12">
        <v>4.5</v>
      </c>
      <c r="G6" s="7">
        <v>9.3600000000000003E-3</v>
      </c>
      <c r="I6" s="12">
        <v>4.5</v>
      </c>
      <c r="J6" s="7">
        <v>0.105</v>
      </c>
      <c r="L6" s="12">
        <v>4.5</v>
      </c>
      <c r="M6" s="7">
        <v>2.8003469999999999E-2</v>
      </c>
      <c r="O6" s="12">
        <v>4.5</v>
      </c>
      <c r="P6" s="7">
        <v>1.2042842E-2</v>
      </c>
      <c r="R6" s="34">
        <v>4.5</v>
      </c>
      <c r="S6" s="9">
        <v>4.41E-2</v>
      </c>
    </row>
    <row r="7" spans="2:19" x14ac:dyDescent="0.4">
      <c r="C7" s="12">
        <v>5</v>
      </c>
      <c r="D7" s="7">
        <v>8.870256E-2</v>
      </c>
      <c r="F7" s="12">
        <v>5</v>
      </c>
      <c r="G7" s="7">
        <v>1.505E-3</v>
      </c>
      <c r="I7" s="12">
        <v>5</v>
      </c>
      <c r="J7" s="7">
        <v>2.7199999999999998E-2</v>
      </c>
      <c r="L7" s="12">
        <v>5</v>
      </c>
      <c r="M7" s="7">
        <v>3.2071449999999998E-3</v>
      </c>
      <c r="O7" s="12">
        <v>5</v>
      </c>
      <c r="P7" s="7">
        <v>9.4899999999999997E-4</v>
      </c>
      <c r="R7" s="34">
        <v>5</v>
      </c>
      <c r="S7" s="9">
        <v>6.1149999999999998E-3</v>
      </c>
    </row>
    <row r="8" spans="2:19" x14ac:dyDescent="0.4">
      <c r="C8" s="12">
        <v>5.5</v>
      </c>
      <c r="D8" s="7">
        <v>2.6247059999999999E-2</v>
      </c>
      <c r="F8" s="12">
        <v>5.5</v>
      </c>
      <c r="G8" s="7">
        <v>1.8699999999999999E-4</v>
      </c>
      <c r="I8" s="12">
        <v>5.5</v>
      </c>
      <c r="J8" s="7">
        <v>3.6800000000000001E-3</v>
      </c>
      <c r="L8" s="12">
        <v>5.5</v>
      </c>
      <c r="M8" s="7">
        <v>2.4806600000000002E-4</v>
      </c>
      <c r="O8" s="12">
        <v>5.5</v>
      </c>
      <c r="P8" s="7">
        <v>5.5449375999999999E-5</v>
      </c>
      <c r="R8" s="34">
        <v>5.5</v>
      </c>
      <c r="S8" s="9">
        <v>6.1729999999999999E-4</v>
      </c>
    </row>
    <row r="9" spans="2:19" x14ac:dyDescent="0.4">
      <c r="C9" s="12">
        <v>6</v>
      </c>
      <c r="D9" s="7">
        <v>4.0179109999999999E-3</v>
      </c>
      <c r="F9" s="12">
        <v>6</v>
      </c>
      <c r="G9" s="7">
        <v>2.1800000000000001E-5</v>
      </c>
      <c r="I9" s="12">
        <v>6</v>
      </c>
      <c r="J9" s="7">
        <v>2.8499999999999999E-4</v>
      </c>
      <c r="L9" s="12">
        <v>6</v>
      </c>
      <c r="M9" s="7">
        <v>1.4206679999999999E-5</v>
      </c>
      <c r="O9" s="12">
        <v>6</v>
      </c>
      <c r="P9" s="7">
        <v>3.5476199999999998E-6</v>
      </c>
      <c r="R9" s="34">
        <v>6</v>
      </c>
      <c r="S9" s="9">
        <v>3.116E-5</v>
      </c>
    </row>
    <row r="10" spans="2:19" x14ac:dyDescent="0.4">
      <c r="C10" s="12">
        <v>6.5</v>
      </c>
      <c r="D10" s="7">
        <v>6.1675619999999995E-4</v>
      </c>
      <c r="I10" s="12">
        <v>6.3</v>
      </c>
      <c r="J10" s="7">
        <v>5.9081030000000001E-5</v>
      </c>
      <c r="R10" s="34">
        <v>6.5</v>
      </c>
      <c r="S10" s="9">
        <v>1.3200000000000001E-6</v>
      </c>
    </row>
    <row r="11" spans="2:19" ht="14.25" thickBot="1" x14ac:dyDescent="0.45">
      <c r="C11" s="12">
        <v>6.9</v>
      </c>
      <c r="D11" s="7">
        <v>8.1542060000000004E-5</v>
      </c>
      <c r="R11" s="35">
        <v>7</v>
      </c>
      <c r="S11" s="10">
        <v>2E-8</v>
      </c>
    </row>
    <row r="13" spans="2:19" x14ac:dyDescent="0.4">
      <c r="B13" s="12"/>
      <c r="C13" s="11" t="s">
        <v>13</v>
      </c>
      <c r="D13" s="12" t="s">
        <v>80</v>
      </c>
      <c r="F13" s="11" t="s">
        <v>13</v>
      </c>
      <c r="G13" s="12" t="s">
        <v>81</v>
      </c>
      <c r="I13" s="11" t="s">
        <v>13</v>
      </c>
      <c r="J13" s="12" t="s">
        <v>82</v>
      </c>
      <c r="L13" s="11" t="s">
        <v>13</v>
      </c>
      <c r="M13" s="12" t="s">
        <v>23</v>
      </c>
    </row>
    <row r="14" spans="2:19" x14ac:dyDescent="0.4">
      <c r="B14" s="12"/>
      <c r="C14" s="12">
        <v>3</v>
      </c>
      <c r="D14" s="7">
        <v>0.72826369999999996</v>
      </c>
      <c r="F14" s="12">
        <v>3</v>
      </c>
      <c r="G14" s="7">
        <v>0.61182159999999997</v>
      </c>
      <c r="I14" s="12">
        <v>3</v>
      </c>
      <c r="J14" s="7">
        <v>0.48547400000000002</v>
      </c>
      <c r="L14" s="12">
        <v>3</v>
      </c>
      <c r="M14" s="7"/>
    </row>
    <row r="15" spans="2:19" ht="14.65" x14ac:dyDescent="0.4">
      <c r="B15" s="12"/>
      <c r="C15" s="12">
        <v>3.5</v>
      </c>
      <c r="D15" s="7">
        <v>0.42983100000000002</v>
      </c>
      <c r="F15" s="12">
        <v>3.5</v>
      </c>
      <c r="G15" s="7">
        <v>0.30687019999999998</v>
      </c>
      <c r="I15" s="12">
        <v>3.5</v>
      </c>
      <c r="J15" s="7">
        <v>0.21091289999999999</v>
      </c>
      <c r="L15" s="12">
        <v>3.5</v>
      </c>
      <c r="M15" s="79">
        <v>7.6100000000000001E-2</v>
      </c>
    </row>
    <row r="16" spans="2:19" ht="14.65" x14ac:dyDescent="0.4">
      <c r="B16" s="12"/>
      <c r="C16" s="12">
        <v>4</v>
      </c>
      <c r="D16" s="7">
        <v>0.2000575</v>
      </c>
      <c r="F16" s="12">
        <v>4</v>
      </c>
      <c r="G16" s="7">
        <v>0.1182304</v>
      </c>
      <c r="I16" s="12">
        <v>4</v>
      </c>
      <c r="J16" s="7">
        <v>6.1936629999999999E-2</v>
      </c>
      <c r="L16" s="12">
        <v>4</v>
      </c>
      <c r="M16" s="79">
        <v>7.0429999999999998E-3</v>
      </c>
    </row>
    <row r="17" spans="3:20" ht="14.65" x14ac:dyDescent="0.4">
      <c r="C17" s="12">
        <v>4.5</v>
      </c>
      <c r="D17" s="7">
        <v>5.9134079999999999E-2</v>
      </c>
      <c r="F17" s="12">
        <v>4.5</v>
      </c>
      <c r="G17" s="7">
        <v>2.500347E-2</v>
      </c>
      <c r="I17" s="12">
        <v>4.5</v>
      </c>
      <c r="J17" s="7">
        <v>1.0042842E-2</v>
      </c>
      <c r="L17" s="12">
        <v>4.5</v>
      </c>
      <c r="M17" s="79">
        <v>6.6489999999999995E-4</v>
      </c>
    </row>
    <row r="18" spans="3:20" ht="14.65" x14ac:dyDescent="0.4">
      <c r="C18" s="12">
        <v>5</v>
      </c>
      <c r="D18" s="7">
        <v>8.0659740000000001E-3</v>
      </c>
      <c r="F18" s="12">
        <v>5</v>
      </c>
      <c r="G18" s="7">
        <v>2.807145E-3</v>
      </c>
      <c r="I18" s="12">
        <v>5</v>
      </c>
      <c r="J18" s="7">
        <v>9.4899999999999997E-4</v>
      </c>
      <c r="L18" s="12">
        <v>5</v>
      </c>
      <c r="M18" s="79">
        <v>2.1310000000000001E-5</v>
      </c>
    </row>
    <row r="19" spans="3:20" ht="14.65" x14ac:dyDescent="0.4">
      <c r="C19" s="12">
        <v>5.5</v>
      </c>
      <c r="D19" s="7">
        <v>8.345208E-4</v>
      </c>
      <c r="F19" s="12">
        <v>5.5</v>
      </c>
      <c r="G19" s="7">
        <v>2.08066E-4</v>
      </c>
      <c r="I19" s="12">
        <v>5.5</v>
      </c>
      <c r="J19" s="7">
        <v>5.5449375999999999E-5</v>
      </c>
      <c r="L19" s="12">
        <v>5.25</v>
      </c>
      <c r="M19" s="79">
        <v>3.1039999999999998E-6</v>
      </c>
    </row>
    <row r="20" spans="3:20" x14ac:dyDescent="0.4">
      <c r="C20" s="12">
        <v>6</v>
      </c>
      <c r="D20" s="7">
        <v>6.6816960000000005E-5</v>
      </c>
      <c r="F20" s="12">
        <v>6</v>
      </c>
      <c r="G20" s="7">
        <v>1.320668E-5</v>
      </c>
      <c r="I20" s="12">
        <v>6</v>
      </c>
      <c r="J20" s="7">
        <v>2.9476200000000001E-6</v>
      </c>
      <c r="L20" s="12"/>
      <c r="M20" s="7"/>
    </row>
    <row r="21" spans="3:20" x14ac:dyDescent="0.4">
      <c r="C21" s="12">
        <v>6.2</v>
      </c>
      <c r="D21">
        <v>2.620955E-5</v>
      </c>
    </row>
    <row r="22" spans="3:20" ht="14.25" thickBot="1" x14ac:dyDescent="0.45"/>
    <row r="23" spans="3:20" x14ac:dyDescent="0.4">
      <c r="L23" s="222"/>
      <c r="M23" s="226"/>
      <c r="N23" s="226"/>
      <c r="O23" s="226"/>
      <c r="P23" s="226"/>
      <c r="Q23" s="226"/>
      <c r="R23" s="226"/>
      <c r="S23" s="226"/>
      <c r="T23" s="223"/>
    </row>
    <row r="24" spans="3:20" x14ac:dyDescent="0.4">
      <c r="L24" s="227"/>
      <c r="M24" s="228"/>
      <c r="N24" s="228"/>
      <c r="O24" s="228"/>
      <c r="P24" s="228"/>
      <c r="Q24" s="228"/>
      <c r="R24" s="228"/>
      <c r="S24" s="228"/>
      <c r="T24" s="229"/>
    </row>
    <row r="25" spans="3:20" x14ac:dyDescent="0.4">
      <c r="L25" s="227"/>
      <c r="M25" s="228"/>
      <c r="N25" s="228"/>
      <c r="O25" s="228"/>
      <c r="P25" s="228"/>
      <c r="Q25" s="228"/>
      <c r="R25" s="228"/>
      <c r="S25" s="228"/>
      <c r="T25" s="229"/>
    </row>
    <row r="26" spans="3:20" x14ac:dyDescent="0.4">
      <c r="L26" s="227"/>
      <c r="M26" s="228"/>
      <c r="N26" s="228"/>
      <c r="O26" s="228"/>
      <c r="P26" s="228"/>
      <c r="Q26" s="228"/>
      <c r="R26" s="228"/>
      <c r="S26" s="228"/>
      <c r="T26" s="229"/>
    </row>
    <row r="27" spans="3:20" x14ac:dyDescent="0.4">
      <c r="L27" s="227"/>
      <c r="M27" s="228"/>
      <c r="N27" s="228"/>
      <c r="O27" s="228"/>
      <c r="P27" s="228"/>
      <c r="Q27" s="228"/>
      <c r="R27" s="228"/>
      <c r="S27" s="228"/>
      <c r="T27" s="229"/>
    </row>
    <row r="28" spans="3:20" x14ac:dyDescent="0.4">
      <c r="L28" s="227"/>
      <c r="M28" s="228"/>
      <c r="N28" s="228"/>
      <c r="O28" s="228"/>
      <c r="P28" s="228"/>
      <c r="Q28" s="228"/>
      <c r="R28" s="228"/>
      <c r="S28" s="228"/>
      <c r="T28" s="229"/>
    </row>
    <row r="29" spans="3:20" x14ac:dyDescent="0.4">
      <c r="L29" s="227"/>
      <c r="M29" s="228"/>
      <c r="N29" s="228"/>
      <c r="O29" s="228"/>
      <c r="P29" s="228"/>
      <c r="Q29" s="228"/>
      <c r="R29" s="228"/>
      <c r="S29" s="228"/>
      <c r="T29" s="229"/>
    </row>
    <row r="30" spans="3:20" x14ac:dyDescent="0.4">
      <c r="L30" s="227"/>
      <c r="M30" s="228"/>
      <c r="N30" s="228"/>
      <c r="O30" s="228"/>
      <c r="P30" s="228"/>
      <c r="Q30" s="228"/>
      <c r="R30" s="228"/>
      <c r="S30" s="228"/>
      <c r="T30" s="229"/>
    </row>
    <row r="31" spans="3:20" x14ac:dyDescent="0.4">
      <c r="L31" s="227"/>
      <c r="M31" s="228"/>
      <c r="N31" s="228"/>
      <c r="O31" s="228"/>
      <c r="P31" s="228"/>
      <c r="Q31" s="228"/>
      <c r="R31" s="228"/>
      <c r="S31" s="228"/>
      <c r="T31" s="229"/>
    </row>
    <row r="32" spans="3:20" x14ac:dyDescent="0.4">
      <c r="L32" s="227"/>
      <c r="M32" s="228"/>
      <c r="N32" s="228"/>
      <c r="O32" s="228"/>
      <c r="P32" s="228"/>
      <c r="Q32" s="228"/>
      <c r="R32" s="228"/>
      <c r="S32" s="228"/>
      <c r="T32" s="229"/>
    </row>
    <row r="33" spans="12:20" x14ac:dyDescent="0.4">
      <c r="L33" s="227"/>
      <c r="M33" s="228"/>
      <c r="N33" s="228"/>
      <c r="O33" s="228"/>
      <c r="P33" s="228"/>
      <c r="Q33" s="228"/>
      <c r="R33" s="228"/>
      <c r="S33" s="228"/>
      <c r="T33" s="229"/>
    </row>
    <row r="34" spans="12:20" x14ac:dyDescent="0.4">
      <c r="L34" s="227"/>
      <c r="M34" s="228"/>
      <c r="N34" s="228"/>
      <c r="O34" s="228"/>
      <c r="P34" s="228"/>
      <c r="Q34" s="228"/>
      <c r="R34" s="228"/>
      <c r="S34" s="228"/>
      <c r="T34" s="229"/>
    </row>
    <row r="35" spans="12:20" x14ac:dyDescent="0.4">
      <c r="L35" s="227"/>
      <c r="M35" s="228"/>
      <c r="N35" s="228"/>
      <c r="O35" s="228"/>
      <c r="P35" s="228"/>
      <c r="Q35" s="228"/>
      <c r="R35" s="228"/>
      <c r="S35" s="228"/>
      <c r="T35" s="229"/>
    </row>
    <row r="36" spans="12:20" x14ac:dyDescent="0.4">
      <c r="L36" s="227"/>
      <c r="M36" s="228"/>
      <c r="N36" s="228"/>
      <c r="O36" s="228"/>
      <c r="P36" s="228"/>
      <c r="Q36" s="228"/>
      <c r="R36" s="228"/>
      <c r="S36" s="228"/>
      <c r="T36" s="229"/>
    </row>
    <row r="37" spans="12:20" x14ac:dyDescent="0.4">
      <c r="L37" s="227"/>
      <c r="M37" s="228"/>
      <c r="N37" s="228"/>
      <c r="O37" s="228"/>
      <c r="P37" s="228"/>
      <c r="Q37" s="228"/>
      <c r="R37" s="228"/>
      <c r="S37" s="228"/>
      <c r="T37" s="229"/>
    </row>
    <row r="38" spans="12:20" x14ac:dyDescent="0.4">
      <c r="L38" s="227"/>
      <c r="M38" s="228"/>
      <c r="N38" s="228"/>
      <c r="O38" s="228"/>
      <c r="P38" s="228"/>
      <c r="Q38" s="228"/>
      <c r="R38" s="228"/>
      <c r="S38" s="228"/>
      <c r="T38" s="229"/>
    </row>
    <row r="39" spans="12:20" x14ac:dyDescent="0.4">
      <c r="L39" s="227"/>
      <c r="M39" s="228"/>
      <c r="N39" s="228"/>
      <c r="O39" s="228"/>
      <c r="P39" s="228"/>
      <c r="Q39" s="228"/>
      <c r="R39" s="228"/>
      <c r="S39" s="228"/>
      <c r="T39" s="229"/>
    </row>
    <row r="40" spans="12:20" x14ac:dyDescent="0.4">
      <c r="L40" s="227"/>
      <c r="M40" s="228"/>
      <c r="N40" s="228"/>
      <c r="O40" s="228"/>
      <c r="P40" s="228"/>
      <c r="Q40" s="228"/>
      <c r="R40" s="228"/>
      <c r="S40" s="228"/>
      <c r="T40" s="229"/>
    </row>
    <row r="41" spans="12:20" x14ac:dyDescent="0.4">
      <c r="L41" s="227"/>
      <c r="M41" s="228"/>
      <c r="N41" s="228"/>
      <c r="O41" s="228"/>
      <c r="P41" s="228"/>
      <c r="Q41" s="228"/>
      <c r="R41" s="228"/>
      <c r="S41" s="228"/>
      <c r="T41" s="229"/>
    </row>
    <row r="42" spans="12:20" x14ac:dyDescent="0.4">
      <c r="L42" s="227"/>
      <c r="M42" s="228"/>
      <c r="N42" s="228"/>
      <c r="O42" s="228"/>
      <c r="P42" s="228"/>
      <c r="Q42" s="228"/>
      <c r="R42" s="228"/>
      <c r="S42" s="228"/>
      <c r="T42" s="229"/>
    </row>
    <row r="43" spans="12:20" x14ac:dyDescent="0.4">
      <c r="L43" s="227"/>
      <c r="M43" s="228"/>
      <c r="N43" s="228"/>
      <c r="O43" s="228"/>
      <c r="P43" s="228"/>
      <c r="Q43" s="228"/>
      <c r="R43" s="228"/>
      <c r="S43" s="228"/>
      <c r="T43" s="229"/>
    </row>
    <row r="44" spans="12:20" x14ac:dyDescent="0.4">
      <c r="L44" s="227"/>
      <c r="M44" s="228"/>
      <c r="N44" s="228"/>
      <c r="O44" s="228"/>
      <c r="P44" s="228"/>
      <c r="Q44" s="228"/>
      <c r="R44" s="228"/>
      <c r="S44" s="228"/>
      <c r="T44" s="229"/>
    </row>
    <row r="45" spans="12:20" ht="14.25" thickBot="1" x14ac:dyDescent="0.45">
      <c r="L45" s="230"/>
      <c r="M45" s="231"/>
      <c r="N45" s="231"/>
      <c r="O45" s="231"/>
      <c r="P45" s="231"/>
      <c r="Q45" s="231"/>
      <c r="R45" s="231"/>
      <c r="S45" s="231"/>
      <c r="T45" s="232"/>
    </row>
  </sheetData>
  <mergeCells count="1">
    <mergeCell ref="L23:T4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E6-A7FB-46B9-B2ED-97D829319226}">
  <dimension ref="A1:S46"/>
  <sheetViews>
    <sheetView zoomScale="55" zoomScaleNormal="55" workbookViewId="0">
      <selection activeCell="J30" sqref="J30"/>
    </sheetView>
  </sheetViews>
  <sheetFormatPr defaultRowHeight="13.9" x14ac:dyDescent="0.4"/>
  <sheetData>
    <row r="1" spans="1:19" ht="14.25" thickBot="1" x14ac:dyDescent="0.45">
      <c r="A1" s="189" t="s">
        <v>136</v>
      </c>
      <c r="B1" s="147">
        <v>127</v>
      </c>
      <c r="D1" s="189" t="s">
        <v>137</v>
      </c>
      <c r="E1" s="190">
        <v>0.01</v>
      </c>
      <c r="G1" s="189" t="s">
        <v>138</v>
      </c>
      <c r="H1" s="147" t="s">
        <v>134</v>
      </c>
      <c r="J1" s="189" t="s">
        <v>137</v>
      </c>
      <c r="K1" s="190">
        <v>0.01</v>
      </c>
      <c r="M1" s="189" t="s">
        <v>138</v>
      </c>
      <c r="N1" s="147" t="s">
        <v>146</v>
      </c>
    </row>
    <row r="2" spans="1:19" x14ac:dyDescent="0.4">
      <c r="A2" t="s">
        <v>135</v>
      </c>
      <c r="B2" t="s">
        <v>133</v>
      </c>
      <c r="C2" t="s">
        <v>6</v>
      </c>
      <c r="D2" t="s">
        <v>111</v>
      </c>
      <c r="E2" t="s">
        <v>130</v>
      </c>
      <c r="F2" t="s">
        <v>131</v>
      </c>
      <c r="G2" t="s">
        <v>107</v>
      </c>
      <c r="H2" t="s">
        <v>107</v>
      </c>
      <c r="J2" t="s">
        <v>6</v>
      </c>
      <c r="K2" t="s">
        <v>111</v>
      </c>
      <c r="L2" t="s">
        <v>130</v>
      </c>
      <c r="M2" t="s">
        <v>131</v>
      </c>
      <c r="N2" t="s">
        <v>107</v>
      </c>
      <c r="O2" t="s">
        <v>107</v>
      </c>
      <c r="Q2" t="s">
        <v>149</v>
      </c>
    </row>
    <row r="3" spans="1:19" x14ac:dyDescent="0.4">
      <c r="A3">
        <v>64</v>
      </c>
      <c r="B3">
        <f>A3/B1</f>
        <v>0.50393700787401574</v>
      </c>
      <c r="C3">
        <v>3.7</v>
      </c>
      <c r="D3">
        <v>2.7</v>
      </c>
      <c r="E3">
        <v>2.7</v>
      </c>
      <c r="F3">
        <v>2.7</v>
      </c>
      <c r="G3">
        <v>3.1</v>
      </c>
      <c r="H3">
        <v>3.73</v>
      </c>
      <c r="J3" s="7">
        <v>500700</v>
      </c>
      <c r="K3" s="7">
        <v>705700</v>
      </c>
      <c r="L3" s="7">
        <v>716500</v>
      </c>
      <c r="M3" s="7">
        <v>700100</v>
      </c>
      <c r="N3">
        <v>25287706.66</v>
      </c>
      <c r="O3">
        <v>153717.51999999999</v>
      </c>
      <c r="Q3" s="7">
        <v>11460</v>
      </c>
      <c r="S3" s="7"/>
    </row>
    <row r="4" spans="1:19" x14ac:dyDescent="0.4">
      <c r="A4">
        <v>85</v>
      </c>
      <c r="B4">
        <f>A4/B1</f>
        <v>0.6692913385826772</v>
      </c>
      <c r="C4">
        <v>3.65</v>
      </c>
      <c r="D4">
        <v>2.85</v>
      </c>
      <c r="E4">
        <v>3.65</v>
      </c>
      <c r="F4">
        <v>3.65</v>
      </c>
      <c r="G4">
        <v>3.75</v>
      </c>
      <c r="H4">
        <v>3.2</v>
      </c>
      <c r="J4" s="7">
        <v>256600</v>
      </c>
      <c r="K4" s="7">
        <v>488900</v>
      </c>
      <c r="L4" s="7">
        <v>260600</v>
      </c>
      <c r="M4" s="7">
        <v>194200</v>
      </c>
      <c r="N4">
        <v>124842.59</v>
      </c>
      <c r="O4">
        <v>22181570</v>
      </c>
      <c r="Q4" s="7">
        <v>7164</v>
      </c>
    </row>
    <row r="5" spans="1:19" x14ac:dyDescent="0.4">
      <c r="A5">
        <v>99</v>
      </c>
      <c r="B5">
        <f>A5/B1</f>
        <v>0.77952755905511806</v>
      </c>
      <c r="C5">
        <v>3.8</v>
      </c>
      <c r="D5">
        <v>3.4</v>
      </c>
      <c r="E5">
        <v>3.8</v>
      </c>
      <c r="F5">
        <v>3.8</v>
      </c>
      <c r="G5">
        <v>3.8</v>
      </c>
      <c r="H5">
        <v>4.05</v>
      </c>
      <c r="J5" s="7">
        <v>124700</v>
      </c>
      <c r="K5" s="7">
        <v>286800</v>
      </c>
      <c r="L5" s="7">
        <v>124900</v>
      </c>
      <c r="M5" s="7">
        <v>85020</v>
      </c>
      <c r="N5">
        <v>108486.29</v>
      </c>
      <c r="O5">
        <v>18907.580000000002</v>
      </c>
      <c r="Q5" s="7">
        <v>4872</v>
      </c>
    </row>
    <row r="6" spans="1:19" x14ac:dyDescent="0.4">
      <c r="A6">
        <v>106</v>
      </c>
      <c r="B6">
        <f>A6/B1</f>
        <v>0.83464566929133854</v>
      </c>
      <c r="C6">
        <v>4.0999999999999996</v>
      </c>
      <c r="E6">
        <v>4.0999999999999996</v>
      </c>
      <c r="F6">
        <v>4.0999999999999996</v>
      </c>
      <c r="G6">
        <v>4.7</v>
      </c>
      <c r="J6" s="7">
        <v>72070</v>
      </c>
      <c r="L6" s="7">
        <v>72160</v>
      </c>
      <c r="M6" s="7">
        <v>42780</v>
      </c>
      <c r="N6">
        <v>5548.23</v>
      </c>
      <c r="Q6" s="7">
        <v>3690</v>
      </c>
    </row>
    <row r="8" spans="1:19" ht="14.25" thickBot="1" x14ac:dyDescent="0.45">
      <c r="P8" t="s">
        <v>148</v>
      </c>
    </row>
    <row r="9" spans="1:19" ht="14.25" thickBot="1" x14ac:dyDescent="0.45">
      <c r="A9" s="189" t="s">
        <v>136</v>
      </c>
      <c r="B9" s="147">
        <v>127</v>
      </c>
      <c r="D9" s="189" t="s">
        <v>137</v>
      </c>
      <c r="E9" s="190">
        <v>1.0000000000000001E-5</v>
      </c>
      <c r="G9" s="189" t="s">
        <v>138</v>
      </c>
      <c r="H9" s="147" t="s">
        <v>134</v>
      </c>
      <c r="J9" s="189" t="s">
        <v>137</v>
      </c>
      <c r="K9" s="190">
        <v>1.0000000000000001E-5</v>
      </c>
      <c r="M9" s="189" t="s">
        <v>138</v>
      </c>
      <c r="N9" s="147" t="s">
        <v>146</v>
      </c>
    </row>
    <row r="10" spans="1:19" x14ac:dyDescent="0.4">
      <c r="A10" t="s">
        <v>135</v>
      </c>
      <c r="B10" t="s">
        <v>133</v>
      </c>
      <c r="C10" t="s">
        <v>6</v>
      </c>
      <c r="D10" t="s">
        <v>111</v>
      </c>
      <c r="E10" t="s">
        <v>130</v>
      </c>
      <c r="F10" t="s">
        <v>131</v>
      </c>
      <c r="G10" t="s">
        <v>107</v>
      </c>
      <c r="H10" t="s">
        <v>107</v>
      </c>
      <c r="J10" t="s">
        <v>6</v>
      </c>
      <c r="K10" t="s">
        <v>111</v>
      </c>
      <c r="L10" t="s">
        <v>130</v>
      </c>
      <c r="M10" t="s">
        <v>131</v>
      </c>
      <c r="N10" t="s">
        <v>107</v>
      </c>
      <c r="O10" t="s">
        <v>107</v>
      </c>
    </row>
    <row r="11" spans="1:19" x14ac:dyDescent="0.4">
      <c r="A11">
        <v>64</v>
      </c>
      <c r="B11">
        <f>A11/B9</f>
        <v>0.50393700787401574</v>
      </c>
      <c r="C11">
        <v>5.4</v>
      </c>
      <c r="D11">
        <v>4.2</v>
      </c>
      <c r="E11">
        <v>4.2</v>
      </c>
      <c r="F11">
        <v>4.2</v>
      </c>
      <c r="G11">
        <v>4.1500000000000004</v>
      </c>
      <c r="H11">
        <v>4.8499999999999996</v>
      </c>
      <c r="J11" s="7">
        <v>499200</v>
      </c>
      <c r="K11" s="7">
        <v>541800</v>
      </c>
      <c r="L11" s="7">
        <v>553600</v>
      </c>
      <c r="M11" s="7">
        <v>393400</v>
      </c>
      <c r="N11">
        <v>6456369.2400000002</v>
      </c>
      <c r="O11">
        <v>13722.97</v>
      </c>
    </row>
    <row r="12" spans="1:19" x14ac:dyDescent="0.4">
      <c r="A12">
        <v>85</v>
      </c>
      <c r="B12">
        <f>A12/B9</f>
        <v>0.6692913385826772</v>
      </c>
      <c r="C12">
        <v>5.15</v>
      </c>
      <c r="D12">
        <v>4.0999999999999996</v>
      </c>
      <c r="E12">
        <v>5.15</v>
      </c>
      <c r="F12">
        <v>5.15</v>
      </c>
      <c r="G12">
        <v>5.0999999999999996</v>
      </c>
      <c r="H12">
        <v>4.3</v>
      </c>
      <c r="J12" s="7">
        <v>255100</v>
      </c>
      <c r="K12" s="7">
        <v>322900</v>
      </c>
      <c r="L12" s="7">
        <v>259200</v>
      </c>
      <c r="M12" s="7">
        <v>61060</v>
      </c>
      <c r="N12">
        <v>2108.14</v>
      </c>
      <c r="O12">
        <v>5020238</v>
      </c>
    </row>
    <row r="13" spans="1:19" x14ac:dyDescent="0.4">
      <c r="A13">
        <v>99</v>
      </c>
      <c r="B13">
        <f>A13/B9</f>
        <v>0.77952755905511806</v>
      </c>
      <c r="C13">
        <v>5.15</v>
      </c>
      <c r="D13">
        <v>4.45</v>
      </c>
      <c r="E13">
        <v>5.15</v>
      </c>
      <c r="F13">
        <v>5.15</v>
      </c>
      <c r="G13">
        <v>4.9000000000000004</v>
      </c>
      <c r="H13">
        <v>5.15</v>
      </c>
      <c r="J13" s="7">
        <v>123600</v>
      </c>
      <c r="K13" s="7">
        <v>165300</v>
      </c>
      <c r="L13" s="7">
        <v>123800</v>
      </c>
      <c r="M13" s="7">
        <v>26800</v>
      </c>
      <c r="N13">
        <v>15405.16</v>
      </c>
      <c r="O13">
        <v>2026.43</v>
      </c>
    </row>
    <row r="14" spans="1:19" x14ac:dyDescent="0.4">
      <c r="A14">
        <v>106</v>
      </c>
      <c r="B14">
        <f>A14/B9</f>
        <v>0.83464566929133854</v>
      </c>
      <c r="C14">
        <v>5.3</v>
      </c>
      <c r="E14">
        <v>5.3</v>
      </c>
      <c r="F14">
        <v>5.3</v>
      </c>
      <c r="G14">
        <v>5.8</v>
      </c>
      <c r="J14" s="7">
        <v>71370</v>
      </c>
      <c r="L14" s="7">
        <v>71430</v>
      </c>
      <c r="M14" s="7">
        <v>14000</v>
      </c>
      <c r="N14">
        <v>657.75</v>
      </c>
    </row>
    <row r="16" spans="1:19" ht="14.25" thickBot="1" x14ac:dyDescent="0.45"/>
    <row r="17" spans="2:8" ht="14.25" thickBot="1" x14ac:dyDescent="0.45">
      <c r="B17" s="208">
        <v>127</v>
      </c>
      <c r="C17" s="2"/>
      <c r="D17" s="189" t="s">
        <v>137</v>
      </c>
      <c r="E17" s="190">
        <v>0.01</v>
      </c>
      <c r="F17" s="2"/>
      <c r="G17" s="189" t="s">
        <v>138</v>
      </c>
      <c r="H17" s="147" t="s">
        <v>134</v>
      </c>
    </row>
    <row r="18" spans="2:8" x14ac:dyDescent="0.4">
      <c r="B18" s="88" t="s">
        <v>133</v>
      </c>
      <c r="C18" s="148" t="s">
        <v>102</v>
      </c>
      <c r="D18" s="148"/>
      <c r="E18" s="148" t="s">
        <v>130</v>
      </c>
      <c r="F18" s="148" t="s">
        <v>131</v>
      </c>
      <c r="G18" s="148" t="s">
        <v>107</v>
      </c>
      <c r="H18" s="85" t="s">
        <v>107</v>
      </c>
    </row>
    <row r="19" spans="2:8" x14ac:dyDescent="0.4">
      <c r="B19" s="88">
        <v>0.50393700787401574</v>
      </c>
      <c r="C19" s="148">
        <v>2.7</v>
      </c>
      <c r="D19" s="148"/>
      <c r="E19" s="148">
        <v>2.7</v>
      </c>
      <c r="F19" s="148">
        <v>2.7</v>
      </c>
      <c r="G19" s="148">
        <v>3.1</v>
      </c>
      <c r="H19" s="85"/>
    </row>
    <row r="20" spans="2:8" x14ac:dyDescent="0.4">
      <c r="B20" s="88">
        <v>0.6692913385826772</v>
      </c>
      <c r="C20" s="148">
        <v>3.65</v>
      </c>
      <c r="D20" s="148"/>
      <c r="E20" s="148">
        <v>3.65</v>
      </c>
      <c r="F20" s="148">
        <v>3.65</v>
      </c>
      <c r="G20">
        <v>3.75</v>
      </c>
      <c r="H20" s="85"/>
    </row>
    <row r="21" spans="2:8" x14ac:dyDescent="0.4">
      <c r="B21" s="88">
        <v>0.77952755905511806</v>
      </c>
      <c r="C21" s="148">
        <v>3.8</v>
      </c>
      <c r="D21" s="148"/>
      <c r="E21" s="148">
        <v>3.8</v>
      </c>
      <c r="F21" s="148">
        <v>3.8</v>
      </c>
      <c r="G21" s="148">
        <v>3.8</v>
      </c>
      <c r="H21" s="85"/>
    </row>
    <row r="22" spans="2:8" ht="14.25" thickBot="1" x14ac:dyDescent="0.45">
      <c r="B22" s="93">
        <v>0.83464566929133854</v>
      </c>
      <c r="C22" s="5">
        <v>4.0999999999999996</v>
      </c>
      <c r="D22" s="5"/>
      <c r="E22" s="5">
        <v>4.0999999999999996</v>
      </c>
      <c r="F22" s="5">
        <v>4.0999999999999996</v>
      </c>
      <c r="G22" s="5">
        <v>4.7</v>
      </c>
      <c r="H22" s="86"/>
    </row>
    <row r="25" spans="2:8" ht="14.25" thickBot="1" x14ac:dyDescent="0.45"/>
    <row r="26" spans="2:8" ht="14.25" thickBot="1" x14ac:dyDescent="0.45">
      <c r="B26" s="208">
        <v>127</v>
      </c>
      <c r="C26" s="2"/>
      <c r="D26" s="189" t="s">
        <v>137</v>
      </c>
      <c r="E26" s="190">
        <v>1.0000000000000001E-5</v>
      </c>
      <c r="F26" s="2"/>
      <c r="G26" s="189" t="s">
        <v>138</v>
      </c>
      <c r="H26" s="147" t="s">
        <v>134</v>
      </c>
    </row>
    <row r="27" spans="2:8" x14ac:dyDescent="0.4">
      <c r="B27" s="88" t="s">
        <v>133</v>
      </c>
      <c r="C27" s="148" t="s">
        <v>6</v>
      </c>
      <c r="D27" s="148" t="s">
        <v>111</v>
      </c>
      <c r="E27" s="148" t="s">
        <v>130</v>
      </c>
      <c r="F27" s="148" t="s">
        <v>131</v>
      </c>
      <c r="G27" s="148" t="s">
        <v>107</v>
      </c>
      <c r="H27" s="85" t="s">
        <v>107</v>
      </c>
    </row>
    <row r="28" spans="2:8" x14ac:dyDescent="0.4">
      <c r="B28" s="88">
        <v>0.50393700787401574</v>
      </c>
      <c r="C28" s="148">
        <v>4.2</v>
      </c>
      <c r="D28" s="148"/>
      <c r="E28" s="148">
        <v>4.2</v>
      </c>
      <c r="F28" s="148">
        <v>4.2</v>
      </c>
      <c r="G28" s="148">
        <v>4.1500000000000004</v>
      </c>
      <c r="H28" s="85"/>
    </row>
    <row r="29" spans="2:8" x14ac:dyDescent="0.4">
      <c r="B29" s="88">
        <v>0.6692913385826772</v>
      </c>
      <c r="C29" s="148">
        <v>5.15</v>
      </c>
      <c r="D29" s="148"/>
      <c r="E29" s="148">
        <v>5.15</v>
      </c>
      <c r="F29" s="148">
        <v>5.15</v>
      </c>
      <c r="G29" s="148">
        <v>5.0999999999999996</v>
      </c>
      <c r="H29" s="85"/>
    </row>
    <row r="30" spans="2:8" x14ac:dyDescent="0.4">
      <c r="B30" s="88">
        <v>0.77952755905511806</v>
      </c>
      <c r="C30" s="148">
        <v>5.15</v>
      </c>
      <c r="D30" s="148"/>
      <c r="E30" s="148">
        <v>5.15</v>
      </c>
      <c r="F30" s="148">
        <v>5.15</v>
      </c>
      <c r="G30" s="148">
        <v>5.15</v>
      </c>
      <c r="H30" s="85"/>
    </row>
    <row r="31" spans="2:8" ht="14.25" thickBot="1" x14ac:dyDescent="0.45">
      <c r="B31" s="93">
        <v>0.83464566929133854</v>
      </c>
      <c r="C31" s="5">
        <v>5.3</v>
      </c>
      <c r="D31" s="5"/>
      <c r="E31" s="5">
        <v>5.3</v>
      </c>
      <c r="F31" s="5">
        <v>5.3</v>
      </c>
      <c r="G31" s="5">
        <v>5.8</v>
      </c>
      <c r="H31" s="86"/>
    </row>
    <row r="33" spans="2:10" ht="14.25" thickBot="1" x14ac:dyDescent="0.45"/>
    <row r="34" spans="2:10" ht="14.25" thickBot="1" x14ac:dyDescent="0.45">
      <c r="B34" s="208">
        <v>127</v>
      </c>
      <c r="C34" s="189" t="s">
        <v>137</v>
      </c>
      <c r="D34" s="190">
        <v>0.01</v>
      </c>
      <c r="E34" s="2"/>
      <c r="F34" s="189" t="s">
        <v>138</v>
      </c>
      <c r="G34" s="147" t="s">
        <v>146</v>
      </c>
      <c r="H34" s="3"/>
    </row>
    <row r="35" spans="2:10" x14ac:dyDescent="0.4">
      <c r="B35" s="88" t="s">
        <v>133</v>
      </c>
      <c r="C35" s="148" t="s">
        <v>102</v>
      </c>
      <c r="D35" s="148"/>
      <c r="E35" s="148" t="s">
        <v>130</v>
      </c>
      <c r="F35" s="148" t="s">
        <v>131</v>
      </c>
      <c r="G35" s="148" t="s">
        <v>107</v>
      </c>
      <c r="H35" s="85" t="s">
        <v>107</v>
      </c>
      <c r="I35" t="s">
        <v>149</v>
      </c>
    </row>
    <row r="36" spans="2:10" x14ac:dyDescent="0.4">
      <c r="B36" s="88">
        <v>0.50393700787401574</v>
      </c>
      <c r="C36" s="149">
        <v>705700</v>
      </c>
      <c r="E36" s="149">
        <v>716500</v>
      </c>
      <c r="F36" s="7">
        <v>700100</v>
      </c>
      <c r="G36" s="148">
        <v>25287706.66</v>
      </c>
      <c r="H36" s="85"/>
      <c r="I36" s="7">
        <v>11460</v>
      </c>
      <c r="J36" s="7">
        <f>G36+I36</f>
        <v>25299166.66</v>
      </c>
    </row>
    <row r="37" spans="2:10" x14ac:dyDescent="0.4">
      <c r="B37" s="88">
        <v>0.6692913385826772</v>
      </c>
      <c r="C37" s="149">
        <v>256600</v>
      </c>
      <c r="D37" s="149"/>
      <c r="E37" s="149">
        <v>260600</v>
      </c>
      <c r="F37" s="149">
        <v>194200</v>
      </c>
      <c r="G37">
        <v>124842.59</v>
      </c>
      <c r="H37" s="85"/>
      <c r="I37" s="7">
        <v>7164</v>
      </c>
      <c r="J37" s="7">
        <f>G37+I37</f>
        <v>132006.59</v>
      </c>
    </row>
    <row r="38" spans="2:10" x14ac:dyDescent="0.4">
      <c r="B38" s="88">
        <v>0.77952755905511806</v>
      </c>
      <c r="C38" s="149">
        <v>124700</v>
      </c>
      <c r="D38" s="149"/>
      <c r="E38" s="149">
        <v>124900</v>
      </c>
      <c r="F38" s="149">
        <v>85020</v>
      </c>
      <c r="G38" s="148">
        <v>108486.29</v>
      </c>
      <c r="H38" s="85"/>
      <c r="I38" s="7">
        <v>4872</v>
      </c>
      <c r="J38" s="7">
        <f>G38+I38</f>
        <v>113358.29</v>
      </c>
    </row>
    <row r="39" spans="2:10" ht="14.25" thickBot="1" x14ac:dyDescent="0.45">
      <c r="B39" s="93">
        <v>0.83464566929133854</v>
      </c>
      <c r="C39" s="8">
        <v>72070</v>
      </c>
      <c r="D39" s="5"/>
      <c r="E39" s="8">
        <v>72160</v>
      </c>
      <c r="F39" s="8">
        <v>42780</v>
      </c>
      <c r="G39" s="5">
        <v>5548.23</v>
      </c>
      <c r="H39" s="86"/>
      <c r="I39" s="7">
        <v>3690</v>
      </c>
      <c r="J39" s="7">
        <f>G39+I39</f>
        <v>9238.23</v>
      </c>
    </row>
    <row r="40" spans="2:10" ht="14.25" thickBot="1" x14ac:dyDescent="0.45"/>
    <row r="41" spans="2:10" ht="14.25" thickBot="1" x14ac:dyDescent="0.45">
      <c r="B41" s="208">
        <v>127</v>
      </c>
      <c r="C41" s="189" t="s">
        <v>137</v>
      </c>
      <c r="D41" s="190">
        <v>1.0000000000000001E-5</v>
      </c>
      <c r="E41" s="2"/>
      <c r="F41" s="189" t="s">
        <v>138</v>
      </c>
      <c r="G41" s="147" t="s">
        <v>146</v>
      </c>
      <c r="H41" s="3"/>
    </row>
    <row r="42" spans="2:10" x14ac:dyDescent="0.4">
      <c r="B42" s="88" t="s">
        <v>133</v>
      </c>
      <c r="C42" s="148" t="s">
        <v>6</v>
      </c>
      <c r="D42" s="148" t="s">
        <v>111</v>
      </c>
      <c r="E42" s="148" t="s">
        <v>130</v>
      </c>
      <c r="F42" s="148" t="s">
        <v>131</v>
      </c>
      <c r="G42" s="148" t="s">
        <v>107</v>
      </c>
      <c r="H42" s="85" t="s">
        <v>107</v>
      </c>
      <c r="I42" t="s">
        <v>149</v>
      </c>
    </row>
    <row r="43" spans="2:10" x14ac:dyDescent="0.4">
      <c r="B43" s="88">
        <v>0.50393700787401574</v>
      </c>
      <c r="C43" s="149">
        <v>541800</v>
      </c>
      <c r="D43" s="148"/>
      <c r="E43" s="149">
        <v>553600</v>
      </c>
      <c r="F43" s="7">
        <v>393400</v>
      </c>
      <c r="G43" s="148">
        <v>6456369.2400000002</v>
      </c>
      <c r="H43" s="85"/>
      <c r="I43" s="7">
        <v>11460</v>
      </c>
      <c r="J43" s="7">
        <f>G43+I43</f>
        <v>6467829.2400000002</v>
      </c>
    </row>
    <row r="44" spans="2:10" x14ac:dyDescent="0.4">
      <c r="B44" s="88">
        <v>0.6692913385826772</v>
      </c>
      <c r="C44" s="149">
        <v>255100</v>
      </c>
      <c r="D44" s="149"/>
      <c r="E44" s="149">
        <v>259200</v>
      </c>
      <c r="F44" s="149">
        <v>61060</v>
      </c>
      <c r="G44" s="148">
        <v>2108.14</v>
      </c>
      <c r="H44" s="85"/>
      <c r="I44" s="7">
        <v>7164</v>
      </c>
      <c r="J44" s="7">
        <f>G44+I44</f>
        <v>9272.14</v>
      </c>
    </row>
    <row r="45" spans="2:10" x14ac:dyDescent="0.4">
      <c r="B45" s="88">
        <v>0.77952755905511806</v>
      </c>
      <c r="C45" s="149">
        <v>123600</v>
      </c>
      <c r="D45" s="149"/>
      <c r="E45" s="149">
        <v>123800</v>
      </c>
      <c r="F45" s="149">
        <v>26800</v>
      </c>
      <c r="G45" s="148">
        <v>2026.43</v>
      </c>
      <c r="H45" s="85"/>
      <c r="I45" s="7">
        <v>4872</v>
      </c>
      <c r="J45" s="7">
        <f>G45+I45</f>
        <v>6898.43</v>
      </c>
    </row>
    <row r="46" spans="2:10" ht="14.25" thickBot="1" x14ac:dyDescent="0.45">
      <c r="B46" s="93">
        <v>0.83464566929133854</v>
      </c>
      <c r="C46" s="8">
        <v>71370</v>
      </c>
      <c r="D46" s="5"/>
      <c r="E46" s="8">
        <v>71430</v>
      </c>
      <c r="F46" s="8">
        <v>14000</v>
      </c>
      <c r="G46" s="5">
        <v>657.75</v>
      </c>
      <c r="H46" s="86"/>
      <c r="I46" s="7">
        <v>3690</v>
      </c>
      <c r="J46" s="7">
        <f>G46+I46</f>
        <v>4347.75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(31,21)</vt:lpstr>
      <vt:lpstr>(63,45)</vt:lpstr>
      <vt:lpstr>(127,64)</vt:lpstr>
      <vt:lpstr>(127,85)</vt:lpstr>
      <vt:lpstr>(127,99)</vt:lpstr>
      <vt:lpstr>(127,106)</vt:lpstr>
      <vt:lpstr>(127,113)</vt:lpstr>
      <vt:lpstr>(255,223)</vt:lpstr>
      <vt:lpstr>different-rate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李计算</dc:creator>
  <cp:lastModifiedBy>李 计算</cp:lastModifiedBy>
  <dcterms:created xsi:type="dcterms:W3CDTF">2015-06-05T18:19:34Z</dcterms:created>
  <dcterms:modified xsi:type="dcterms:W3CDTF">2024-07-13T02:39:13Z</dcterms:modified>
</cp:coreProperties>
</file>