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ses Bisnis" sheetId="1" r:id="rId4"/>
    <sheet state="visible" name="Menu User" sheetId="2" r:id="rId5"/>
    <sheet state="visible" name="Menu Pelanggan" sheetId="3" r:id="rId6"/>
    <sheet state="visible" name="Menu Produk" sheetId="4" r:id="rId7"/>
    <sheet state="visible" name="Trx-Cic-Tetap" sheetId="5" r:id="rId8"/>
    <sheet state="visible" name="Detail Transaksi" sheetId="6" r:id="rId9"/>
    <sheet state="visible" name="Scheduler" sheetId="7" r:id="rId10"/>
    <sheet state="visible" name="Pembayaran Cicilan Tetap" sheetId="8" r:id="rId11"/>
  </sheets>
  <definedNames/>
  <calcPr/>
</workbook>
</file>

<file path=xl/sharedStrings.xml><?xml version="1.0" encoding="utf-8"?>
<sst xmlns="http://schemas.openxmlformats.org/spreadsheetml/2006/main" count="1944" uniqueCount="722">
  <si>
    <t>Sebuah Perusahaan Gadai memiliki 3 jenis Produk Transaksi Bisnis</t>
  </si>
  <si>
    <r>
      <rPr>
        <rFont val="Calibri"/>
        <color theme="1"/>
        <sz val="11.0"/>
      </rPr>
      <t xml:space="preserve">Transaksi Konsinyasi dengan </t>
    </r>
    <r>
      <rPr>
        <rFont val="Calibri"/>
        <b/>
        <color theme="1"/>
        <sz val="11.0"/>
        <u/>
      </rPr>
      <t>Pembayaran Cicilan Fleksibel</t>
    </r>
  </si>
  <si>
    <t>Transaksi ini mengakomodir gadai dengan pembayaran gadai secara fleksibel, selama periode barang digadai</t>
  </si>
  <si>
    <r>
      <rPr>
        <rFont val="Calibri"/>
        <color theme="1"/>
        <sz val="11.0"/>
      </rPr>
      <t xml:space="preserve">Transaksi Konsinyasi dengan </t>
    </r>
    <r>
      <rPr>
        <rFont val="Calibri"/>
        <b/>
        <color theme="1"/>
        <sz val="11.0"/>
        <u/>
      </rPr>
      <t>Pembayaran Cicilan Tetap</t>
    </r>
  </si>
  <si>
    <t>Transaksi ini mengakomodir gadai dengan pembayaran barnag yang digadai secara periodik ( per n - bulan )</t>
  </si>
  <si>
    <t>Proses Bisnis Gadai:</t>
  </si>
  <si>
    <t>Setiap pelanggan yang ingin melakukan transaksi gadai harus mendaftarkan keanggotaan</t>
  </si>
  <si>
    <t>Pelanggan yang terdaftar berhak melakukan transaksi gadai, dimana pelanggan berhak memilih Produk Transaksi yang akan dipilih</t>
  </si>
  <si>
    <t>Penaksir akan melakukan penilaian atas barang yang digadaikan</t>
  </si>
  <si>
    <t>Pelanggan dapat menentukan nilai Pinjaman transaksinya dengan Maksimal-Pinjaman = Harga Taksiran * %LTV</t>
  </si>
  <si>
    <t>Pelanggan berkewajiban untuk melunasi nilai Pinjaman-nya dan mendapatkan barang yang di-gadaikan dalam periode Kontrak Gadai yang disepakati</t>
  </si>
  <si>
    <t>Jika Pelanggan tidak sanggup untuk melunasi pinjaman-nya sampai tanggal kontrak berakhir, maka Perusahaan Gadai berhak menjual barang yang digadaikan pelanggan ( barang yang digadai akan dilelang )</t>
  </si>
  <si>
    <t>Berdasarkan Proses Bisnis di atas, gambaran menu yang akan dibuat adalah:</t>
  </si>
  <si>
    <t>Menu User ( CRUD )</t>
  </si>
  <si>
    <t xml:space="preserve">Menu Pelanggan - CRUD </t>
  </si>
  <si>
    <t>Menu Produk Transaksi</t>
  </si>
  <si>
    <t>Menu Transaksi Input Data Kontrak Gadai Cicilan Fleksibel</t>
  </si>
  <si>
    <t>Menu Transaksi Input Data Kontrak Gadai Cicilan Tetap</t>
  </si>
  <si>
    <t>Menu Input Penjualan Lelang</t>
  </si>
  <si>
    <t>Menu Input Pembayaran Cicilan</t>
  </si>
  <si>
    <t>Scheduler untuk hitung Biaya Jasa Penyimpanan / Biaya Sewa Tempat untuk barang yang digadaikan</t>
  </si>
  <si>
    <t>Scheduler untuk menentukan status transaksi gadai, apakah sudah bisa dilelang atau belum</t>
  </si>
  <si>
    <t>Scheduler untuk hitung Biaya Denda Keterlambatan / atas keterlambatan pembayaran ( Khusus Cicilan Tetap )</t>
  </si>
  <si>
    <t>* LTV ==&gt; Loan To Value</t>
  </si>
  <si>
    <t>persentase maksimal pinjaman yang bisa diberikan berdasarkan atas barang yang digadaikan</t>
  </si>
  <si>
    <t>*</t>
  </si>
  <si>
    <t>=</t>
  </si>
  <si>
    <t>Pengaturan User</t>
  </si>
  <si>
    <t>Penjelasan</t>
  </si>
  <si>
    <t>Combobox status berisi tipe status user</t>
  </si>
  <si>
    <t>Field</t>
  </si>
  <si>
    <t>Label</t>
  </si>
  <si>
    <t>Value</t>
  </si>
  <si>
    <t>Cari Data User</t>
  </si>
  <si>
    <t>Status</t>
  </si>
  <si>
    <t>Aktif</t>
  </si>
  <si>
    <t>A</t>
  </si>
  <si>
    <t>User</t>
  </si>
  <si>
    <t>Non Aktif</t>
  </si>
  <si>
    <t>N</t>
  </si>
  <si>
    <t>User Id</t>
  </si>
  <si>
    <t>V</t>
  </si>
  <si>
    <t>All</t>
  </si>
  <si>
    <t>' '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</si>
  <si>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Cari,</t>
    </r>
    <r>
      <rPr>
        <rFont val="Calibri"/>
        <color theme="1"/>
        <sz val="11.0"/>
      </rPr>
      <t xml:space="preserve"> sistem akan melakukan pencarian berdasarkan kriteria pencarian yang di-isi [</t>
    </r>
    <r>
      <rPr>
        <rFont val="Calibri"/>
        <b/>
        <color theme="1"/>
        <sz val="11.0"/>
      </rPr>
      <t>API-CariUser</t>
    </r>
    <r>
      <rPr>
        <rFont val="Calibri"/>
        <color theme="1"/>
        <sz val="11.0"/>
      </rPr>
      <t>]</t>
    </r>
  </si>
  <si>
    <t>User Name</t>
  </si>
  <si>
    <t>Nomor HP</t>
  </si>
  <si>
    <t>Hasil Pencarian akan dimunculkan ke tabel hasil pencarian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</si>
  <si>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Kosongkan,</t>
    </r>
    <r>
      <rPr>
        <rFont val="Calibri"/>
        <color theme="1"/>
        <sz val="11.0"/>
      </rPr>
      <t xml:space="preserve"> sistem akan mengosongkan kriteria pencarian</t>
    </r>
  </si>
  <si>
    <t>Keterangan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</si>
  <si>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User Baru,</t>
    </r>
    <r>
      <rPr>
        <rFont val="Calibri"/>
        <color theme="1"/>
        <sz val="11.0"/>
      </rPr>
      <t xml:space="preserve"> sistem akan masuk ke halaman Input Data User Baru</t>
    </r>
  </si>
  <si>
    <t>Cari</t>
  </si>
  <si>
    <t>Kosongkan</t>
  </si>
  <si>
    <t>User Baru</t>
  </si>
  <si>
    <r>
      <rPr>
        <rFont val="Calibri"/>
        <color theme="1"/>
        <sz val="11.0"/>
      </rPr>
      <t>Pada hasil pencarian, terdapat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pada saat User Klik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sistem akan memunculkan halaman detail data user</t>
    </r>
  </si>
  <si>
    <t>Hasil Pencarian</t>
  </si>
  <si>
    <t>Limit Transaksi</t>
  </si>
  <si>
    <t>Detail</t>
  </si>
  <si>
    <t>Halaman</t>
  </si>
  <si>
    <t>dari</t>
  </si>
  <si>
    <t>&lt;</t>
  </si>
  <si>
    <t>&gt;</t>
  </si>
  <si>
    <t>Pengaturan User - Baru</t>
  </si>
  <si>
    <t>Penjelasan Input</t>
  </si>
  <si>
    <t>Kolom</t>
  </si>
  <si>
    <t>Maks Length</t>
  </si>
  <si>
    <t>Mandatory</t>
  </si>
  <si>
    <t>Y</t>
  </si>
  <si>
    <t>Di-isi dengan userId. User Id harus unique, tidak boleh sama dengan userId lainnya</t>
  </si>
  <si>
    <t>{pesanNotifikasi}</t>
  </si>
  <si>
    <t>Nama User</t>
  </si>
  <si>
    <t>-</t>
  </si>
  <si>
    <t>hanya bisa di-isi angka. Tipe data String, nilai yang diinput "0812345678901". Min panjang 9 karakter, maks 12 karakter</t>
  </si>
  <si>
    <t>Maksimal Limit Transaksi User</t>
  </si>
  <si>
    <t>17.2</t>
  </si>
  <si>
    <t>minimal limit 500.000,00. Maksimal Limit 1.000.000.000</t>
  </si>
  <si>
    <t>Tanggal Masuk</t>
  </si>
  <si>
    <t>diisi dengan tanggal masuk. Format YYYYMMDD</t>
  </si>
  <si>
    <t>Simpan</t>
  </si>
  <si>
    <t>Sistem akan mengirimkan data input ke backend sistem untuk dilakukan validasi.</t>
  </si>
  <si>
    <t>BackEnd akan melakukan validasi ulang sesuai dengan penjelasan Input.</t>
  </si>
  <si>
    <t>validasi nomorHP tidak boleh sama dengan nomorHP User lain-nya</t>
  </si>
  <si>
    <t>Pada saat sukses simpan, sistem akan menampilkan pesan notifikasi "Sukses Input Data User Baru."</t>
  </si>
  <si>
    <t>Tanggal Masuk yang diinput tidak boleh lebih besar dari tanggal sistem</t>
  </si>
  <si>
    <t>Kembali</t>
  </si>
  <si>
    <t>Pengaturan User - Detail</t>
  </si>
  <si>
    <t>Editable</t>
  </si>
  <si>
    <t>mengikuti-Input</t>
  </si>
  <si>
    <t xml:space="preserve">User / Tanggal Input </t>
  </si>
  <si>
    <t>disi dengan format {userId - userName} / YYYY-MM-DD hh:mm:ss.SSSS</t>
  </si>
  <si>
    <t>User / Tanggal Terakhir Update</t>
  </si>
  <si>
    <t>jika ada datanya, disi dengan format {userId - userName} / YYYY-MM-DD hh:mm:ss.SSSS. Jika tidak di-isi dengan nilai "-"</t>
  </si>
  <si>
    <t>Ubah</t>
  </si>
  <si>
    <t>Sistem akan mengubah input disabled menjadi editable, sesuai dengan penjelasan Input</t>
  </si>
  <si>
    <r>
      <rPr>
        <rFont val="Calibri"/>
        <b/>
        <color theme="1"/>
        <sz val="11.0"/>
      </rPr>
      <t xml:space="preserve">Simpan </t>
    </r>
    <r>
      <rPr>
        <rFont val="Calibri"/>
        <b val="0"/>
        <color theme="1"/>
        <sz val="11.0"/>
      </rPr>
      <t>( pada saat Ubah )</t>
    </r>
  </si>
  <si>
    <t>Sistem akan mengisi informasi userId yang melakukan perubahan, dan sysdate dari tanggal perubahan</t>
  </si>
  <si>
    <t>Tanggal Buat / Oleh</t>
  </si>
  <si>
    <t>Pada saat sukses simpan, sistem akan menampilkan pesan notifikasi "Sukses Update Data User Baru."</t>
  </si>
  <si>
    <t>Tanggal Update terkahir / Oleh</t>
  </si>
  <si>
    <t>Hapus</t>
  </si>
  <si>
    <t>Pada saat hapus sistem akan menampilkan pop up konfirmasi "Apakah Anda Yakin ingin menghapus data ini?"</t>
  </si>
  <si>
    <t>Pada saat konfirmasi OK, maka sistem akan melakukan proses hapus di backend</t>
  </si>
  <si>
    <t>proses hapus dilakukan dengan update data berikut</t>
  </si>
  <si>
    <t>rec_status --&gt; N</t>
  </si>
  <si>
    <t>deleted_date --&gt; system date</t>
  </si>
  <si>
    <t>deleted_by --&gt; userId yang melakukan delete ( actorId )</t>
  </si>
  <si>
    <t>Pengaturan User - Ubah</t>
  </si>
  <si>
    <t>Pada saat sukses proses hapus, sistem akan memberikan pesan "Sukses Hapus Data Usr {Id}</t>
  </si>
  <si>
    <t>API yang dibutuhkan</t>
  </si>
  <si>
    <t>No</t>
  </si>
  <si>
    <t>API Name</t>
  </si>
  <si>
    <t>Usage</t>
  </si>
  <si>
    <t>Input Parameter</t>
  </si>
  <si>
    <t>Output Parameter</t>
  </si>
  <si>
    <t>doSearchUser</t>
  </si>
  <si>
    <t>Tombol Cari</t>
  </si>
  <si>
    <t>userId</t>
  </si>
  <si>
    <t>String</t>
  </si>
  <si>
    <t>responseCode</t>
  </si>
  <si>
    <t>userName</t>
  </si>
  <si>
    <t>responseMessage</t>
  </si>
  <si>
    <t>userDesc</t>
  </si>
  <si>
    <t>responseDescription</t>
  </si>
  <si>
    <t>userStatus</t>
  </si>
  <si>
    <t>responseTime</t>
  </si>
  <si>
    <t>userNoHp</t>
  </si>
  <si>
    <t>responseData</t>
  </si>
  <si>
    <t>Array Of User</t>
  </si>
  <si>
    <t>actorId</t>
  </si>
  <si>
    <t>doGetDetailUser</t>
  </si>
  <si>
    <t>prepare halaman</t>
  </si>
  <si>
    <t>Object User</t>
  </si>
  <si>
    <t>doInsert</t>
  </si>
  <si>
    <t>simpan data baru</t>
  </si>
  <si>
    <t>userHp</t>
  </si>
  <si>
    <t>userTxnLimit</t>
  </si>
  <si>
    <t>userRegDate</t>
  </si>
  <si>
    <t>doUpdate</t>
  </si>
  <si>
    <t>simpan data update</t>
  </si>
  <si>
    <t>doDelete</t>
  </si>
  <si>
    <t>proses hapus / delete</t>
  </si>
  <si>
    <t>data</t>
  </si>
  <si>
    <t>Pengaturan Pelanggan</t>
  </si>
  <si>
    <t>Combobox Status berisi tipe Status Pelanggan</t>
  </si>
  <si>
    <t>Cari Data Pelanggan</t>
  </si>
  <si>
    <t>Pelanggan</t>
  </si>
  <si>
    <t>No KTP</t>
  </si>
  <si>
    <t>Nama Pelanggan</t>
  </si>
  <si>
    <r>
      <rPr>
        <rFont val="Calibri"/>
        <color theme="1"/>
        <sz val="11.0"/>
      </rPr>
      <t xml:space="preserve">Combobox </t>
    </r>
    <r>
      <rPr>
        <rFont val="Calibri"/>
        <b/>
        <color theme="1"/>
        <sz val="11.0"/>
      </rPr>
      <t>Jenis Usaha</t>
    </r>
    <r>
      <rPr>
        <rFont val="Calibri"/>
        <color theme="1"/>
        <sz val="11.0"/>
      </rPr>
      <t xml:space="preserve"> diambil dari backend</t>
    </r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</si>
  <si>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Cari,</t>
    </r>
    <r>
      <rPr>
        <rFont val="Calibri"/>
        <color theme="1"/>
        <sz val="11.0"/>
      </rPr>
      <t xml:space="preserve"> sistem akan melakukan pencarian berdasarkan kriteria pencarian yang di-isi</t>
    </r>
  </si>
  <si>
    <t>ID Customer</t>
  </si>
  <si>
    <t>Jenis Usaha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</si>
  <si>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Kosongkan,</t>
    </r>
    <r>
      <rPr>
        <rFont val="Calibri"/>
        <color theme="1"/>
        <sz val="11.0"/>
      </rPr>
      <t xml:space="preserve"> sistem akan mengosongkan kriteria pencarian</t>
    </r>
  </si>
  <si>
    <t>Pelanggan 
Baru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</si>
  <si>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Pelanggan Baru,</t>
    </r>
    <r>
      <rPr>
        <rFont val="Calibri"/>
        <color theme="1"/>
        <sz val="11.0"/>
      </rPr>
      <t xml:space="preserve"> sistem akan masuk ke halaman Input Data Pelanggan Baru</t>
    </r>
  </si>
  <si>
    <r>
      <rPr>
        <rFont val="Calibri"/>
        <color theme="1"/>
        <sz val="11.0"/>
      </rPr>
      <t>Pada hasil pencarian, terdapat tombol "</t>
    </r>
    <r>
      <rPr>
        <rFont val="Arial"/>
        <b/>
        <color theme="1"/>
        <sz val="11.0"/>
      </rPr>
      <t>Detail</t>
    </r>
    <r>
      <rPr>
        <rFont val="Arial"/>
        <color theme="1"/>
        <sz val="11.0"/>
      </rPr>
      <t>", pada saat User Klik tombol "</t>
    </r>
    <r>
      <rPr>
        <rFont val="Arial"/>
        <b/>
        <color theme="1"/>
        <sz val="11.0"/>
      </rPr>
      <t>Detail</t>
    </r>
    <r>
      <rPr>
        <rFont val="Arial"/>
        <color theme="1"/>
        <sz val="11.0"/>
      </rPr>
      <t>", sistem akan memunculkan halaman detail data pelanggan.</t>
    </r>
  </si>
  <si>
    <t>Pengaturan Pelanggan - Baru</t>
  </si>
  <si>
    <t>Terisi pada saat suskes insert. ID Di-generate otomatis dengan format YYMM000000 dimana 0 di-isi dengan counter</t>
  </si>
  <si>
    <t>Nomor KTP</t>
  </si>
  <si>
    <t>hanya bisa di-isi angka. Tipe data String, nilai yang diinput "0812345678901". Panjang harus 16 digit</t>
  </si>
  <si>
    <t>Jenis Kelamin</t>
  </si>
  <si>
    <t>option button, berisi Pria ( P ) atau Wanita ( W )</t>
  </si>
  <si>
    <t>data diambil dari service</t>
  </si>
  <si>
    <t>Maksimal Limit Pinjaman</t>
  </si>
  <si>
    <t>minimal limit 1.000.000,00. Maksimal Limit 3.000.000.000</t>
  </si>
  <si>
    <t>O Pria</t>
  </si>
  <si>
    <t>O Wanita</t>
  </si>
  <si>
    <t>validasi nomorHP tidak boleh sama dengan nomorHP Pelanggan lain-nya</t>
  </si>
  <si>
    <t>validasi nomorKTP tidak boleh sama dengan nomor KTP Pelanggan lain-nya</t>
  </si>
  <si>
    <t>Pada saat sukses simpan, sistem akan menampilkan pesan notifikasi "Sukses Input Data Pelanggan Baru.". ID Customer akan terisi dengan ID yang di-generate sistem</t>
  </si>
  <si>
    <t>Pengaturan Pelanggan - Detail</t>
  </si>
  <si>
    <t>Sistem akan mengubaih input disabled menjadi editable, sesuai dengan penjelasan Input</t>
  </si>
  <si>
    <r>
      <rPr>
        <rFont val="Calibri"/>
        <b/>
        <color theme="1"/>
        <sz val="11.0"/>
      </rPr>
      <t xml:space="preserve">Simpan </t>
    </r>
    <r>
      <rPr>
        <rFont val="Calibri"/>
        <b val="0"/>
        <color theme="1"/>
        <sz val="11.0"/>
      </rPr>
      <t>( pada saat Ubah )</t>
    </r>
  </si>
  <si>
    <t>Pada saat sukses simpan, sistem akan menampilkan pesan notifikasi "Sukses Ubah Data Pelanggan dengan ID {customerId}"</t>
  </si>
  <si>
    <t>Sistem akan melakukan pengecekan pelanggan sedang tidak memiliki transaksi gadai yang sedang aktif</t>
  </si>
  <si>
    <t>cust_status --&gt; N</t>
  </si>
  <si>
    <t>Pada saat sukses proses hapus, sistem akan memberikan pesan "Sukses Hapus Data Pelanggan{Id}</t>
  </si>
  <si>
    <t>Pengaturan Pelanggan - Ubah</t>
  </si>
  <si>
    <t>doSearchPelanggan</t>
  </si>
  <si>
    <t>custId</t>
  </si>
  <si>
    <t>custName</t>
  </si>
  <si>
    <t>custKtp</t>
  </si>
  <si>
    <t>custStatus</t>
  </si>
  <si>
    <t>custHp</t>
  </si>
  <si>
    <t>Array Of Pelanggan</t>
  </si>
  <si>
    <t>custJenisUsahaId</t>
  </si>
  <si>
    <t>doGetDetailPelanggan</t>
  </si>
  <si>
    <t>Object Pelanggan</t>
  </si>
  <si>
    <t>doInsertPelanggan</t>
  </si>
  <si>
    <t>custJk</t>
  </si>
  <si>
    <t>custLimitTxn</t>
  </si>
  <si>
    <t>doUpdatePelanggan</t>
  </si>
  <si>
    <t>doDeletePelanggan</t>
  </si>
  <si>
    <t>doGetListJenisUsaha</t>
  </si>
  <si>
    <t>get list jenis usaha yang aktif</t>
  </si>
  <si>
    <t>Array List dari Jenis Usaha yang aktif</t>
  </si>
  <si>
    <t>Pengaturan Produk</t>
  </si>
  <si>
    <t>Combobox Status berisi tipe Status Produk</t>
  </si>
  <si>
    <t>Cari Data Produk</t>
  </si>
  <si>
    <t>Produk</t>
  </si>
  <si>
    <t>Tipe Produk</t>
  </si>
  <si>
    <t>Kode Produk</t>
  </si>
  <si>
    <t>LTV</t>
  </si>
  <si>
    <t>sampai</t>
  </si>
  <si>
    <t>%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</si>
  <si>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Cari,</t>
    </r>
    <r>
      <rPr>
        <rFont val="Calibri"/>
        <color theme="1"/>
        <sz val="11.0"/>
      </rPr>
      <t xml:space="preserve"> sistem akan melakukan pencarian berdasarkan kriteria pencarian yang di-isi</t>
    </r>
  </si>
  <si>
    <t>Nama Produk</t>
  </si>
  <si>
    <t>Biaya Jasa Penyimpanan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</si>
  <si>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Kosongkan,</t>
    </r>
    <r>
      <rPr>
        <rFont val="Calibri"/>
        <color theme="1"/>
        <sz val="11.0"/>
      </rPr>
      <t xml:space="preserve"> sistem akan mengosongkan kriteria pencarian</t>
    </r>
  </si>
  <si>
    <t>Produk Baru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</si>
  <si>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Pelanggan Baru,</t>
    </r>
    <r>
      <rPr>
        <rFont val="Calibri"/>
        <color theme="1"/>
        <sz val="11.0"/>
      </rPr>
      <t xml:space="preserve"> sistem akan masuk ke halaman Input Data Produk Baru</t>
    </r>
  </si>
  <si>
    <r>
      <rPr>
        <rFont val="Calibri"/>
        <color theme="1"/>
        <sz val="11.0"/>
      </rPr>
      <t>Pada hasil pencarian, terdapat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pada saat User Klik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sistem akan memunculkan halaman detail data Produk</t>
    </r>
  </si>
  <si>
    <t>Tipe Prpduk</t>
  </si>
  <si>
    <t>Pengaturan Produk - Baru</t>
  </si>
  <si>
    <t>Editable on Edit</t>
  </si>
  <si>
    <t>Tipe</t>
  </si>
  <si>
    <t>Combobox</t>
  </si>
  <si>
    <t>Berisi "Konsinyasi Cicilan Tetap", "Konsinyasi Cicilan Fleksibel"</t>
  </si>
  <si>
    <t>Produk Id</t>
  </si>
  <si>
    <t>Text Alphanumeri</t>
  </si>
  <si>
    <t>Text Area</t>
  </si>
  <si>
    <t>Textbox Numeric</t>
  </si>
  <si>
    <t>3,2</t>
  </si>
  <si>
    <t>diisi dengan persen,tidak boleh lebih dari 100%</t>
  </si>
  <si>
    <t>Jangka Waktu</t>
  </si>
  <si>
    <t>diisi dengan periode gadai. Cic.Tetap-&gt; bulan. Cic Fleksibel-&gt; hari</t>
  </si>
  <si>
    <t>Biaya Admin Buka</t>
  </si>
  <si>
    <t>Tipe Biaya Admin, "PERSEN" atau "NOMINAL"</t>
  </si>
  <si>
    <t>Text Numeric</t>
  </si>
  <si>
    <t>jika di-isi PERSEN, di-isi dengan nilai persen, maks100%, jika nominal, di-isi dengan angka</t>
  </si>
  <si>
    <t>Biaya Admin Tutup</t>
  </si>
  <si>
    <t>Textbox Persen</t>
  </si>
  <si>
    <t>TextBox nominal</t>
  </si>
  <si>
    <t>di-isi dengan informasi hari ( jika Kons.Fleksibel ) atau bulan ( jika Kons.Tetap )</t>
  </si>
  <si>
    <t>LTV ( % )</t>
  </si>
  <si>
    <t>Biaya Denda Keterlambatan</t>
  </si>
  <si>
    <t>hari / bulan</t>
  </si>
  <si>
    <t>Biaya AdminBuka</t>
  </si>
  <si>
    <t>PERSEN</t>
  </si>
  <si>
    <t>NOMINAL</t>
  </si>
  <si>
    <t>untuk Scheduler (nanti)</t>
  </si>
  <si>
    <t>validasi:</t>
  </si>
  <si>
    <t>Per</t>
  </si>
  <si>
    <t>hari/bulan</t>
  </si>
  <si>
    <t>berapa kali cicilannya =&gt; jangka waktu / periode biaya js penyimpanan</t>
  </si>
  <si>
    <t>Periode biaya Jasa Penyimpanan tidak boleh &gt; jangka waktu</t>
  </si>
  <si>
    <t xml:space="preserve">Schedulernya </t>
  </si>
  <si>
    <t xml:space="preserve">Periode biaya Jasa Penyimpanan harus kelipatan dari jangka waktu. </t>
  </si>
  <si>
    <t>Cicilan Tetap</t>
  </si>
  <si>
    <t>hari</t>
  </si>
  <si>
    <t>A -&gt; T</t>
  </si>
  <si>
    <t>Tanggal tenggat</t>
  </si>
  <si>
    <t>Mis: JangkaWaktu 30 hari, periode admin per 4 hari --&gt; 30%4 --&gt;  2 ---&gt; ERROR</t>
  </si>
  <si>
    <t>Jk Waktu</t>
  </si>
  <si>
    <t>Per.</t>
  </si>
  <si>
    <t>validasi</t>
  </si>
  <si>
    <t>B -&gt; A</t>
  </si>
  <si>
    <t>tanggal aktif</t>
  </si>
  <si>
    <t>Mis: JangkaWaktu 30 hari, periode admin per 3 hari --&gt; 30%3 --&gt; 0 ---&gt; OK</t>
  </si>
  <si>
    <t>12 bulan</t>
  </si>
  <si>
    <t>5 bulan</t>
  </si>
  <si>
    <t>12%5 = 2</t>
  </si>
  <si>
    <t>ERROR</t>
  </si>
  <si>
    <t>biaya denda terlambat</t>
  </si>
  <si>
    <t>-&gt;</t>
  </si>
  <si>
    <t>periode biaya denda keterlambatan</t>
  </si>
  <si>
    <t>Product ID tidak boleh sama dengan data produk lain-nya</t>
  </si>
  <si>
    <t>Sistem akan simpan ke Table MS_PRODUK</t>
  </si>
  <si>
    <t>Pada saat sukses simpan, sistem akan menampilkan halaman "Produk baru berhasi disimpan"</t>
  </si>
  <si>
    <t>Pengaturan Produk - Detail</t>
  </si>
  <si>
    <r>
      <rPr>
        <rFont val="Calibri"/>
        <b/>
        <color theme="1"/>
        <sz val="11.0"/>
      </rPr>
      <t xml:space="preserve">Simpan </t>
    </r>
    <r>
      <rPr>
        <rFont val="Calibri"/>
        <b val="0"/>
        <color theme="1"/>
        <sz val="11.0"/>
      </rPr>
      <t>( pada saat Ubah )</t>
    </r>
  </si>
  <si>
    <t>BackEnd akan melakukan validasi ulang sesuai dengan penjelasan Inputdan proses insert</t>
  </si>
  <si>
    <t>sistem akan ubah data produk, dan mengisi informasi berikut</t>
  </si>
  <si>
    <t>updated_date --&gt; system date</t>
  </si>
  <si>
    <t>updated_by --&gt; userId yang melakukan update ( actorId )</t>
  </si>
  <si>
    <t>Pada saat sukses simpan, sistem akan menampilkan pesan notifikasi "Sukses Ubah Data Produk dengan ID {produkId}"</t>
  </si>
  <si>
    <t>Pada saat suskes proses hapus, sistem akan memberikan pesan "Sukses Hapus Data Produk {produkId}</t>
  </si>
  <si>
    <t>Pengaturan Produk - Ubah</t>
  </si>
  <si>
    <t>doSearchProduk</t>
  </si>
  <si>
    <t>ProductTipe</t>
  </si>
  <si>
    <t>produkId</t>
  </si>
  <si>
    <t>produkName</t>
  </si>
  <si>
    <t>productStatus</t>
  </si>
  <si>
    <t>productLtvBefore</t>
  </si>
  <si>
    <t>Double</t>
  </si>
  <si>
    <t>Array Of Produk</t>
  </si>
  <si>
    <t>productLtvAfter</t>
  </si>
  <si>
    <t>productBiayaJasaPenyBefore</t>
  </si>
  <si>
    <t>productBiayaJasaPenyAfter</t>
  </si>
  <si>
    <t>doGetDetailProduk</t>
  </si>
  <si>
    <t>productId</t>
  </si>
  <si>
    <t>Object Produk</t>
  </si>
  <si>
    <t>doInsertProduk</t>
  </si>
  <si>
    <t>productTipe</t>
  </si>
  <si>
    <t>productDesc</t>
  </si>
  <si>
    <t>productJangkaWaktu</t>
  </si>
  <si>
    <t>Integer</t>
  </si>
  <si>
    <t>productLtv</t>
  </si>
  <si>
    <t>productBiayaAdminBuka</t>
  </si>
  <si>
    <t>productBiayaAdminBukaTipe</t>
  </si>
  <si>
    <t>productBiayaAdminTutupTipe</t>
  </si>
  <si>
    <t>productBiayaAdminTutup</t>
  </si>
  <si>
    <t>productBiayaJasaPeny</t>
  </si>
  <si>
    <t>productBiayaJasaPenyPeriode</t>
  </si>
  <si>
    <t>productBiayaDenda</t>
  </si>
  <si>
    <t>productBiayaDendaPeriode</t>
  </si>
  <si>
    <t>doUpdateProduk</t>
  </si>
  <si>
    <t>Integere</t>
  </si>
  <si>
    <t>doDeleteProduk</t>
  </si>
  <si>
    <t>Transaksi Cicilan Tetap</t>
  </si>
  <si>
    <t>Kolom Status Transaksi berisi informasi Status Transaksi</t>
  </si>
  <si>
    <t>Label &amp; value</t>
  </si>
  <si>
    <t>Cari Data Transaksi</t>
  </si>
  <si>
    <t>AKTIF</t>
  </si>
  <si>
    <t>Transaksi</t>
  </si>
  <si>
    <t>JATUH TEMPO CICILAN</t>
  </si>
  <si>
    <t>Status Transaksi</t>
  </si>
  <si>
    <t>TERLAMBAT BAYAR</t>
  </si>
  <si>
    <t>JATUH TEMPO TRANSAKSI</t>
  </si>
  <si>
    <t>LUNAS</t>
  </si>
  <si>
    <t>--&gt; all</t>
  </si>
  <si>
    <t>Tanggal Transaksi</t>
  </si>
  <si>
    <t>Id Pelanggan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</si>
  <si>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Cari,</t>
    </r>
    <r>
      <rPr>
        <rFont val="Calibri"/>
        <color theme="1"/>
        <sz val="11.0"/>
      </rPr>
      <t xml:space="preserve"> sistem akan melakukan pencarian berdasarkan kriteria pencarian yang di-isi diurutkan berdasarkn tanggal transaksi terbaru. Pencairan menggunakan kriteria LIKE</t>
    </r>
  </si>
  <si>
    <t>Hasil Pencarian akan dimunculkan ke tabel hasil pencarian. Kolom produk akan memunculkan nilai {kodeProduk} - {namaProduk}</t>
  </si>
  <si>
    <t>s/d</t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</si>
  <si>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Kosongkan,</t>
    </r>
    <r>
      <rPr>
        <rFont val="Calibri"/>
        <color theme="1"/>
        <sz val="11.0"/>
      </rPr>
      <t xml:space="preserve"> sistem akan mengosongkan kriteria pencarian</t>
    </r>
  </si>
  <si>
    <r>
      <rPr>
        <rFont val="Calibri"/>
        <color theme="1"/>
        <sz val="11.0"/>
      </rPr>
      <t xml:space="preserve">Pada Saat Klik Tombol </t>
    </r>
    <r>
      <rPr>
        <rFont val="Calibri"/>
        <b/>
        <color theme="1"/>
        <sz val="11.0"/>
      </rPr>
      <t>Transaksi Baru,</t>
    </r>
    <r>
      <rPr>
        <rFont val="Calibri"/>
        <color theme="1"/>
        <sz val="11.0"/>
      </rPr>
      <t xml:space="preserve"> sistem akan masuk ke halaman Input Data Transaksi Baru</t>
    </r>
  </si>
  <si>
    <t>nomor Transaksi</t>
  </si>
  <si>
    <r>
      <rPr>
        <rFont val="Calibri"/>
        <color theme="1"/>
        <sz val="11.0"/>
      </rPr>
      <t>Pada hasil pencarian, terdapat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pada saat User Klik tombol "</t>
    </r>
    <r>
      <rPr>
        <rFont val="Calibri"/>
        <b/>
        <color theme="1"/>
        <sz val="11.0"/>
      </rPr>
      <t>Detail</t>
    </r>
    <r>
      <rPr>
        <rFont val="Calibri"/>
        <color theme="1"/>
        <sz val="11.0"/>
      </rPr>
      <t>", sistem akan memunculkan halaman detail Transaksi</t>
    </r>
  </si>
  <si>
    <t>Transaksi Baru</t>
  </si>
  <si>
    <t>NoTrans</t>
  </si>
  <si>
    <t>TglTrans</t>
  </si>
  <si>
    <t>no KTP</t>
  </si>
  <si>
    <t>Tgl Jatuh Tempo</t>
  </si>
  <si>
    <t>detail</t>
  </si>
  <si>
    <t>Transaksi Cicilan Tetap - Transaksi Baru</t>
  </si>
  <si>
    <t>Pada saat masuk halaman input, user diminta untuk memasukkan informasi pelanggan / cari data pelanggan</t>
  </si>
  <si>
    <t>(Id Pelanggan - noKTP - noTelp - nama Pelanggan )</t>
  </si>
  <si>
    <t>a</t>
  </si>
  <si>
    <t>Masukkan kriteria pencarian untuk cari data pelanggan, berdasarkan id atau nama atau no ktp atau no hp</t>
  </si>
  <si>
    <t>ID Pelanggan</t>
  </si>
  <si>
    <t>{id Pelanggan} - {no KTP Pelanggan} - {no Telp} - {Nama Pelanggan}</t>
  </si>
  <si>
    <t>b</t>
  </si>
  <si>
    <r>
      <rPr>
        <rFont val="Arial"/>
        <color theme="1"/>
        <sz val="11.0"/>
      </rPr>
      <t xml:space="preserve">Klik tombol </t>
    </r>
    <r>
      <rPr>
        <rFont val="Arial"/>
        <b/>
        <color theme="1"/>
        <sz val="11.0"/>
      </rPr>
      <t>Cari</t>
    </r>
    <r>
      <rPr>
        <rFont val="Arial"/>
        <color theme="1"/>
        <sz val="11.0"/>
      </rPr>
      <t xml:space="preserve"> untuk mencari pelanggan based on hasil pencarian</t>
    </r>
  </si>
  <si>
    <t>c</t>
  </si>
  <si>
    <r>
      <rPr>
        <rFont val="Arial"/>
        <color theme="1"/>
        <sz val="11.0"/>
      </rPr>
      <t>Sistem akan menampilkan hasil pencarian pada "</t>
    </r>
    <r>
      <rPr>
        <rFont val="Arial"/>
        <b/>
        <color theme="1"/>
        <sz val="11.0"/>
      </rPr>
      <t>Hasil Pencarian</t>
    </r>
    <r>
      <rPr>
        <rFont val="Arial"/>
        <color theme="1"/>
        <sz val="11.0"/>
      </rPr>
      <t>", dalam bentuk list, dengan format tampilan {idPelanggan} -  {noKtpPelanggan} - {noHP} - {namaPelanggan}</t>
    </r>
  </si>
  <si>
    <t>d</t>
  </si>
  <si>
    <r>
      <rPr>
        <rFont val="Arial"/>
        <color theme="1"/>
        <sz val="11.0"/>
      </rPr>
      <t>Pada saat pilih pelanggan dari "</t>
    </r>
    <r>
      <rPr>
        <rFont val="Arial"/>
        <b/>
        <color theme="1"/>
        <sz val="11.0"/>
      </rPr>
      <t>Hasil Pencarian</t>
    </r>
    <r>
      <rPr>
        <rFont val="Arial"/>
        <color theme="1"/>
        <sz val="11.0"/>
      </rPr>
      <t xml:space="preserve">", sistem akan menampilkan id Pelanggan pada bagian </t>
    </r>
    <r>
      <rPr>
        <rFont val="Arial"/>
        <b/>
        <color theme="1"/>
        <sz val="11.0"/>
      </rPr>
      <t>Informasi Transaksi</t>
    </r>
  </si>
  <si>
    <t>Informasi Transaksi</t>
  </si>
  <si>
    <t>Tanggal Transaksi akan terisi dengan tanggal transaksi hari ini</t>
  </si>
  <si>
    <t>Pelanggan*</t>
  </si>
  <si>
    <t>Produk Transaksi *</t>
  </si>
  <si>
    <r>
      <rPr>
        <rFont val="Arial"/>
        <b/>
        <color theme="1"/>
        <sz val="11.0"/>
      </rPr>
      <t>Produk Transaksi</t>
    </r>
    <r>
      <rPr>
        <rFont val="Arial"/>
        <color theme="1"/>
        <sz val="11.0"/>
      </rPr>
      <t xml:space="preserve"> akan terisi dengan informasi list produk transaksi aktif dengan Tipe Produk </t>
    </r>
    <r>
      <rPr>
        <rFont val="Arial"/>
        <b/>
        <color theme="1"/>
        <sz val="11.0"/>
      </rPr>
      <t>Cicilan Tetap</t>
    </r>
  </si>
  <si>
    <t>Informasi yang ditampilkan adalah kodeProduk</t>
  </si>
  <si>
    <t>Tgl Transaksi</t>
  </si>
  <si>
    <r>
      <rPr>
        <rFont val="Arial"/>
        <color theme="1"/>
        <sz val="11.0"/>
      </rPr>
      <t xml:space="preserve">Pada saat salah satu data produkt terpilih, maka sistem akan menampilkan informasi </t>
    </r>
    <r>
      <rPr>
        <rFont val="Arial"/>
        <b/>
        <color theme="1"/>
        <sz val="11.0"/>
      </rPr>
      <t>Nama Produk</t>
    </r>
    <r>
      <rPr>
        <rFont val="Arial"/>
        <color theme="1"/>
        <sz val="11.0"/>
      </rPr>
      <t xml:space="preserve"> dan </t>
    </r>
    <r>
      <rPr>
        <rFont val="Arial"/>
        <b/>
        <color theme="1"/>
        <sz val="11.0"/>
      </rPr>
      <t>Keterangan Produk</t>
    </r>
  </si>
  <si>
    <t>Nomor Transaksi</t>
  </si>
  <si>
    <t>Keterangan Produk</t>
  </si>
  <si>
    <t>Daftar Barang Gadai *</t>
  </si>
  <si>
    <t>Daftar Barang Gadai digunakan untuk input list barang yang ingin digadaikan</t>
  </si>
  <si>
    <t>Nama Barang</t>
  </si>
  <si>
    <t>Deskripsi</t>
  </si>
  <si>
    <t>Jumlah</t>
  </si>
  <si>
    <t>Harga Per Satuan</t>
  </si>
  <si>
    <t>Masukkan Informasi Barang sesuai dengan ketentuan berikut</t>
  </si>
  <si>
    <t>+</t>
  </si>
  <si>
    <t>Text Alphanumerik</t>
  </si>
  <si>
    <t>Diisi dengan nama barang</t>
  </si>
  <si>
    <t>TextArea</t>
  </si>
  <si>
    <t>diisi dengan deskripsi barang</t>
  </si>
  <si>
    <t>Kondisi</t>
  </si>
  <si>
    <t>Jlh Barang</t>
  </si>
  <si>
    <t>Harga Per satuan</t>
  </si>
  <si>
    <t>Total</t>
  </si>
  <si>
    <t>Textbox Numerik</t>
  </si>
  <si>
    <t>Diisi dengan jumlah barang yang diinput</t>
  </si>
  <si>
    <t>Desimal</t>
  </si>
  <si>
    <t>10,2</t>
  </si>
  <si>
    <t>diisi dengan harga satuan per barang</t>
  </si>
  <si>
    <t>Desimal - ReadOnly</t>
  </si>
  <si>
    <t xml:space="preserve">Hanya muncul pada List Barang Gadai yang ditambah. </t>
  </si>
  <si>
    <t>Perhitungan Total = {Jumlah} * {Harga Per Satuan}</t>
  </si>
  <si>
    <r>
      <rPr>
        <rFont val="Arial"/>
        <color theme="1"/>
        <sz val="11.0"/>
      </rPr>
      <t>Klik "</t>
    </r>
    <r>
      <rPr>
        <rFont val="Arial"/>
        <b/>
        <color theme="1"/>
        <sz val="11.0"/>
      </rPr>
      <t>+</t>
    </r>
    <r>
      <rPr>
        <rFont val="Arial"/>
        <color theme="1"/>
        <sz val="11.0"/>
      </rPr>
      <t>" untuk menambah barang ke dalam daftar barang.Klik "</t>
    </r>
    <r>
      <rPr>
        <rFont val="Arial"/>
        <b/>
        <color theme="1"/>
        <sz val="11.0"/>
      </rPr>
      <t>-</t>
    </r>
    <r>
      <rPr>
        <rFont val="Arial"/>
        <color theme="1"/>
        <sz val="11.0"/>
      </rPr>
      <t>" untuk menghapus data barang,</t>
    </r>
  </si>
  <si>
    <r>
      <rPr>
        <rFont val="Arial"/>
        <color theme="1"/>
        <sz val="11.0"/>
      </rPr>
      <t>Klik "</t>
    </r>
    <r>
      <rPr>
        <rFont val="Arial"/>
        <b/>
        <color theme="1"/>
        <sz val="11.0"/>
      </rPr>
      <t>Hitung</t>
    </r>
    <r>
      <rPr>
        <rFont val="Arial"/>
        <color theme="1"/>
        <sz val="11.0"/>
      </rPr>
      <t>" untuk melaukan perhitungan barang. Keterangan Field yang perlu dihitung adalah sbb:</t>
    </r>
  </si>
  <si>
    <t>Data Kontrak</t>
  </si>
  <si>
    <t>Total Nilai Taksiran</t>
  </si>
  <si>
    <t>Input = Total dari Daftar Barang Gadai.Total</t>
  </si>
  <si>
    <t>Load = Diisi dari nilai LTV dari produk yang dipilih</t>
  </si>
  <si>
    <t>Maksimal Nilai Pinjaman</t>
  </si>
  <si>
    <t>Load = Total Nilai Taksiran * LTV</t>
  </si>
  <si>
    <t>LTV %</t>
  </si>
  <si>
    <t>Nilai Pencairan Pelanggan</t>
  </si>
  <si>
    <t>Input = Jumlah yang ingin dipinjam pelanggan</t>
  </si>
  <si>
    <t>Load = Jika Tipe Admin = NOMINAL --&gt; munculkan biaya admin buka</t>
  </si>
  <si>
    <t>per</t>
  </si>
  <si>
    <t>bulan</t>
  </si>
  <si>
    <t>Jika Tipe Admin = PERSEN --&gt; Nilai Pencairan Pelanggan * Persen Admin Buka dari Produk</t>
  </si>
  <si>
    <t>Diskon Admin Buka</t>
  </si>
  <si>
    <t>Input = Input dalam satusn persen</t>
  </si>
  <si>
    <t>Nilai Pencairan Pelanggan *</t>
  </si>
  <si>
    <t>Biaya Jasa Penyimpanan / Periode</t>
  </si>
  <si>
    <t>Biaya Admin Buka Akhir</t>
  </si>
  <si>
    <t xml:space="preserve">Load = Biaya Admin Buka - ( Biaya Admin Buka * DiskonAdminBuka / 100 ) </t>
  </si>
  <si>
    <t>Total Nilai Pinjaman</t>
  </si>
  <si>
    <t>Load = Nilai Pencairan + Biaya Admin Buka Akhir</t>
  </si>
  <si>
    <t>Total Biaya Jasa Penyimpanan</t>
  </si>
  <si>
    <t>Load = Tanggal Transaksi hari ini</t>
  </si>
  <si>
    <t>Diskon Adm. Buka *</t>
  </si>
  <si>
    <t>Tanggal Jatuh Tempo</t>
  </si>
  <si>
    <t>Load = Tanggal Transaksi + Jangka Waktu pada Parameter Produk ( bulan )</t>
  </si>
  <si>
    <t>Load = Diisi informasi biaya jasa penyimpanan</t>
  </si>
  <si>
    <t>Total Pengembalian</t>
  </si>
  <si>
    <t xml:space="preserve">Load = ( %Biaya Jasa Penyimpanan * Total Nilai Pinjaman )  / ( JangkaWaktu / Periode Biaya Jasa Penyimpanan ) </t>
  </si>
  <si>
    <t>Load = ( JangkaWaktu / Periode Biaya Jasa Penyimpanan ) * Biaya Jasa Penyimpanan / Periode</t>
  </si>
  <si>
    <t>Load : Jika Tipe Admin = NOMINAL --&gt; munculkan biaya admin tutup</t>
  </si>
  <si>
    <t>Jika Tipe Admin = PERSEN --&gt; Nilai Pencairan Pelanggan * Persen Admin Tutup dari Produk</t>
  </si>
  <si>
    <t>Load = Total Pinjaman + Total Biaya Jasa Penyimpanan + Biaya Admin Tutup</t>
  </si>
  <si>
    <t>Hitung</t>
  </si>
  <si>
    <r>
      <rPr>
        <rFont val="Arial"/>
        <color theme="1"/>
        <sz val="11.0"/>
      </rPr>
      <t>Default button "</t>
    </r>
    <r>
      <rPr>
        <rFont val="Arial"/>
        <b/>
        <color theme="1"/>
        <sz val="11.0"/>
      </rPr>
      <t>Simpan</t>
    </r>
    <r>
      <rPr>
        <rFont val="Arial"/>
        <color theme="1"/>
        <sz val="11.0"/>
      </rPr>
      <t xml:space="preserve">" pada saat masuk halaman input adalah "disabled" / tidak dapat diakses. Pada saat button </t>
    </r>
    <r>
      <rPr>
        <rFont val="Arial"/>
        <b/>
        <color theme="1"/>
        <sz val="11.0"/>
      </rPr>
      <t xml:space="preserve">Hitung </t>
    </r>
    <r>
      <rPr>
        <rFont val="Arial"/>
        <color theme="1"/>
        <sz val="11.0"/>
      </rPr>
      <t>di-click, maka button "</t>
    </r>
    <r>
      <rPr>
        <rFont val="Arial"/>
        <b/>
        <color theme="1"/>
        <sz val="11.0"/>
      </rPr>
      <t>Simpan"</t>
    </r>
    <r>
      <rPr>
        <rFont val="Arial"/>
        <color theme="1"/>
        <sz val="11.0"/>
      </rPr>
      <t>akan ter-enabled / dapat diakses.</t>
    </r>
  </si>
  <si>
    <t>* mandatory -- &gt;harus di-isi</t>
  </si>
  <si>
    <t>Sistem akan melakukan validasi nilai pencairan pelanggan harus &lt;=  Maksimal Limit Transaksi User yang diset pada menu User</t>
  </si>
  <si>
    <t>Sistem akan melakukan validasi nilai pencairan pelanggan harus &lt;= Maksimal Limit Pelanggan</t>
  </si>
  <si>
    <t>Validasi minimum barang gadai harus ada 1</t>
  </si>
  <si>
    <t>Produk Admin Buka Tipe</t>
  </si>
  <si>
    <t>Persen</t>
  </si>
  <si>
    <t>Diskon tidak boleh &gt; 100%</t>
  </si>
  <si>
    <t>Nominal</t>
  </si>
  <si>
    <t>e</t>
  </si>
  <si>
    <t>Minimal Nilai Pencairan Pelanggan sebesar 1.000.000,00</t>
  </si>
  <si>
    <t>f</t>
  </si>
  <si>
    <t>Sistem akan membuat table jadwal cicilan tetap sesuai dengan tenor pinjaman dengan format sbb:</t>
  </si>
  <si>
    <t>Diskon</t>
  </si>
  <si>
    <t>noTransaksi</t>
  </si>
  <si>
    <t>cicilan-ke</t>
  </si>
  <si>
    <t>Pokok</t>
  </si>
  <si>
    <t>Bunga</t>
  </si>
  <si>
    <t xml:space="preserve">Status </t>
  </si>
  <si>
    <t>TanggalAktif</t>
  </si>
  <si>
    <t>TanggalJatuhTempo</t>
  </si>
  <si>
    <t>TanggalBayar</t>
  </si>
  <si>
    <t>Admin Buka Akhir</t>
  </si>
  <si>
    <t xml:space="preserve">       </t>
  </si>
  <si>
    <t>Biaya Admin Buka stlh disc</t>
  </si>
  <si>
    <t>mis: jangkaWaktu = 12 bulan; periodeBiayaJasaPenyimpanan = 2 bulan --&gt; artinya akan ada (12 / 2 = 6 ) cicilan pelanggan</t>
  </si>
  <si>
    <t>Total Pinjaman = 1.200.000, dengan biaya Jasa Penyimpanan = 1% / 2 bulan</t>
  </si>
  <si>
    <t>Pokok = (TotalPinjaman / (JW/PeriodeJP) = 1.200.000 / ( 12 / 2 ) =&gt; 1.200.000 / 6 ==&gt; 200.000</t>
  </si>
  <si>
    <t>Biaya Jasa Penyimpanan =  200.000 * 1% ==&gt; 2.000</t>
  </si>
  <si>
    <t>xxxx</t>
  </si>
  <si>
    <t>200rb</t>
  </si>
  <si>
    <t>2rb</t>
  </si>
  <si>
    <t>BELUM AKTIF</t>
  </si>
  <si>
    <t>1 Sep 2021</t>
  </si>
  <si>
    <t>1. default status cicilan pertama "AKTIF" dan cicilan berikutnya "BELUM AKTIF"</t>
  </si>
  <si>
    <t>2. pokok dhititung dari Total Nilai Pinjaman / ( JangkaWaktu / periode biaya jasa penyimpanan )</t>
  </si>
  <si>
    <r>
      <rPr>
        <rFont val="Calibri"/>
        <color theme="1"/>
      </rPr>
      <t xml:space="preserve">--&gt; Total NIlai Pinjaman -&gt; berupa hasil perhitungan. jadi sebelum membuat tabel ini, harus jalankan fungsi </t>
    </r>
    <r>
      <rPr>
        <rFont val="Calibri"/>
        <b/>
        <color theme="1"/>
      </rPr>
      <t xml:space="preserve">Hitung </t>
    </r>
    <r>
      <rPr>
        <rFont val="Calibri"/>
        <color theme="1"/>
      </rPr>
      <t>dulu</t>
    </r>
  </si>
  <si>
    <t>3. Bunga dihitung dari Biaya Jasa Penyimpanan per periode</t>
  </si>
  <si>
    <t xml:space="preserve">4. TanggalAktif dihitung dari tanggal aktif cicilan --&gt; ( tanggalTransaksi + counter dalam bulan ), </t>
  </si>
  <si>
    <t>TanggalJatuhTempo terhitung dari tanggal aktif cicilan berikut-nya - 1 hari</t>
  </si>
  <si>
    <t>4 status pada Cicilan Pertama = AKTIF. Status untuk cicilan berikut-nya = "BELUM AKTIF".</t>
  </si>
  <si>
    <t>Pada saat cicilan dibayar, maka status cicilan = "DIBAYAR". Jika cicilan terlambat bayar, maka status akan menjadi "TERLAMBAT"</t>
  </si>
  <si>
    <t>g</t>
  </si>
  <si>
    <t>Sistem akan menyimpan informasi transaksi sbb:</t>
  </si>
  <si>
    <t>Informasi Kontrak akan dismpan pada table TX_TRANSAKSI_CICILAN_TETAP</t>
  </si>
  <si>
    <t>Nomor transaksi akan dihasilkan dari "YYMM01xxxxx" dimana xxxxx adalah counter yang akan di-reset per tahun   ==&gt; "YY" + "MM" + 01 + xxxxx</t>
  </si>
  <si>
    <t>Informasi Barang kontrak akan disimpan pada table TX_TRANSAKSI_BARANG</t>
  </si>
  <si>
    <t>Informasi Jadwal Cicilan akan disimpan pada table TX_CICILAN</t>
  </si>
  <si>
    <t>h</t>
  </si>
  <si>
    <t>Pada saat sukses simpan, sistem akan menampilkan message "Sukses Simpan dengan nomor transaksi {nomorTransaksi}"</t>
  </si>
  <si>
    <t xml:space="preserve">Contoh : </t>
  </si>
  <si>
    <t>202112022</t>
  </si>
  <si>
    <t>--&gt; where customer_id = '202112%'   ==&gt;&gt;YYYYMM</t>
  </si>
  <si>
    <t>doSearchTransCicTetap</t>
  </si>
  <si>
    <t>produtId</t>
  </si>
  <si>
    <t>productName</t>
  </si>
  <si>
    <t>product</t>
  </si>
  <si>
    <t>ctr = select count(*) from tx_transaksi where year(TGL_TRANSAKSI) = 2021   --&gt; sysdate / system.currentTimestamp</t>
  </si>
  <si>
    <t>trxDateBegin</t>
  </si>
  <si>
    <t>customer</t>
  </si>
  <si>
    <t>ctr = 0</t>
  </si>
  <si>
    <t>trxDateEnd</t>
  </si>
  <si>
    <t>ctr++</t>
  </si>
  <si>
    <t>statusTrans</t>
  </si>
  <si>
    <t>Array Of CicilanTetap</t>
  </si>
  <si>
    <t>format ctr ==&gt; xxxxx</t>
  </si>
  <si>
    <t xml:space="preserve"> + nama produk</t>
  </si>
  <si>
    <t>YY + MM + 01 + xxxxx</t>
  </si>
  <si>
    <t>object cicilan tetap</t>
  </si>
  <si>
    <t>doGetDetailCicTetap</t>
  </si>
  <si>
    <t>trxDate</t>
  </si>
  <si>
    <t>Object CicilanTetap</t>
  </si>
  <si>
    <t>-----------&gt;</t>
  </si>
  <si>
    <t>cari data pelanggan</t>
  </si>
  <si>
    <t xml:space="preserve">String </t>
  </si>
  <si>
    <t>daftarBarangGadai</t>
  </si>
  <si>
    <t>Array</t>
  </si>
  <si>
    <t>Array of Pelanggan ( { idPelanggan} -  {noKtpPelanggan} - {noHP} - {namaPelanggan} )</t>
  </si>
  <si>
    <t>doGetListProduk</t>
  </si>
  <si>
    <t>combobox produk</t>
  </si>
  <si>
    <t>Array of Produk ( kodeProduk, namaProduk, keteranganProduk )</t>
  </si>
  <si>
    <t>doHitungTrxCicTetap</t>
  </si>
  <si>
    <t>totalNilaiTaksiran</t>
  </si>
  <si>
    <t>Decimal</t>
  </si>
  <si>
    <t>nilaiPencairanPelanggan</t>
  </si>
  <si>
    <t>diskonAdmBuka</t>
  </si>
  <si>
    <t>Object Cicilan Tetap</t>
  </si>
  <si>
    <t>doSaveTrxCicTetap</t>
  </si>
  <si>
    <t>simpan data barang</t>
  </si>
  <si>
    <t>noUrut</t>
  </si>
  <si>
    <t>namaBarang</t>
  </si>
  <si>
    <t>{
'productId':'PRD001',
'totalNilaiTaksiran':12000000.00,
'nilaiPencairanPelanggan':10000000.00,
'diskonAdmBuka':2.56,
'custId':'YYMM000001,
'daftarBarangGadai':[
     { 'no':1, 'namaBarang':'LM01',kondisi:'baru',jlh:1,'hargaPerSatuan':100000.00},
     { 'no':2, 'namaBarang':'LM02',kondisi:'baru',jlh:1,'hargaPerSatuan':500000.00},
     { 'no':3, 'namaBarang':'kalung',kondisi:'bekas',jlh:3,'hargaPerSatuan':500000.00}
 ]
}</t>
  </si>
  <si>
    <t>jlh</t>
  </si>
  <si>
    <t>hargaPerSatuan</t>
  </si>
  <si>
    <t>Contoh BIsnis</t>
  </si>
  <si>
    <t>Produk Transaksi</t>
  </si>
  <si>
    <t>Cicilan Tetap Reguler 12 bulan</t>
  </si>
  <si>
    <t>Cicilan Tetap Reguler 6 bulan</t>
  </si>
  <si>
    <t>Cicilan Tetap Reguler 6 bulan promo abc</t>
  </si>
  <si>
    <t>B.Admin Buka</t>
  </si>
  <si>
    <t>PERSEN / 5%</t>
  </si>
  <si>
    <t>PERSEN / 10%</t>
  </si>
  <si>
    <t>B.Admin Tutup</t>
  </si>
  <si>
    <t>NOMINAL / 50.000</t>
  </si>
  <si>
    <t>NOMINAL / 75.000</t>
  </si>
  <si>
    <t>B,Jasa Peny</t>
  </si>
  <si>
    <t>1.25% / 1 bulan</t>
  </si>
  <si>
    <t>1.50% / 1 bulan</t>
  </si>
  <si>
    <t>{
'productId':'PRD001',
'custId':'YYMM000001',
'kontrak':
     { 
         'totalNilaiTaksiran':10000000.00,
         'totalNilaiTaksiran':12000000.00,
          'nilaiPencairanPelanggan':10000000.00,
          'diskonAdmBuka':2.56
      }
}</t>
  </si>
  <si>
    <t>TX_TRANSAKSI_CICILAN_TETAP</t>
  </si>
  <si>
    <t>Nama Kolom</t>
  </si>
  <si>
    <t>Data TYpe</t>
  </si>
  <si>
    <t>Transaksi Cicilan Tetap - Detail Transaksi</t>
  </si>
  <si>
    <t>Data Tagihan Cicilan dan Pembayaran Pelanggan</t>
  </si>
  <si>
    <t>No
Transaksi</t>
  </si>
  <si>
    <t>Cicilan
Ke</t>
  </si>
  <si>
    <t>B. Jasa
Penyimpanan</t>
  </si>
  <si>
    <t>Denda
Keterlambatan</t>
  </si>
  <si>
    <t>Total
Tagihan</t>
  </si>
  <si>
    <t>Status
Cicilan</t>
  </si>
  <si>
    <t>Tanggal Akif 
Cicilan</t>
  </si>
  <si>
    <t>Tanggal Bayar</t>
  </si>
  <si>
    <t>xxx</t>
  </si>
  <si>
    <t>DIBAYAR</t>
  </si>
  <si>
    <t>TERLAMBAT</t>
  </si>
  <si>
    <t>Scheduler</t>
  </si>
  <si>
    <t>Scheduler Status Cicilan</t>
  </si>
  <si>
    <t>- Scheduler harian, yang digunakan untuk update status cicilan dari transaksi cicilan Tetap</t>
  </si>
  <si>
    <t xml:space="preserve"> -</t>
  </si>
  <si>
    <t>Status Cicilan</t>
  </si>
  <si>
    <t>cicilan belum berjalan</t>
  </si>
  <si>
    <t>AKTF</t>
  </si>
  <si>
    <t>tagihan cicilan sudah aktif, dimulai dari tgl-Berjalan &gt;= tgl_aktif_cicilan dan tgl-Berjalan &lt;= tgl_jatuh_tempo_cicilan</t>
  </si>
  <si>
    <t>status pada saat tanggal transaksi &gt; tgl_jatuh_tempo_cicilan dan belum ada pembayaran cicilan</t>
  </si>
  <si>
    <t>pada saat ciclian dibayar, maka status cicilan berubah menjadi "DIBAYAR"</t>
  </si>
  <si>
    <t>- scheduler berjalan per hari</t>
  </si>
  <si>
    <t>- update pada TX_CICILAN</t>
  </si>
  <si>
    <t>Scheduler hitung denda</t>
  </si>
  <si>
    <t>- scheduler ini berjalan pada saat terdapat cicilan yang sudah TERLAMBAT</t>
  </si>
  <si>
    <t>flow :</t>
  </si>
  <si>
    <t>ambil data pada tx_cicilan yang status cicilan = "TERLAMBAT"</t>
  </si>
  <si>
    <r>
      <rPr>
        <rFont val="Arial"/>
        <color theme="1"/>
      </rPr>
      <t xml:space="preserve">untuk setiap cicilan, hitung denda keterlambatan-nya, berdasarkan </t>
    </r>
    <r>
      <rPr>
        <rFont val="Arial"/>
        <b/>
        <color theme="1"/>
      </rPr>
      <t>periode denda keterlambatan</t>
    </r>
    <r>
      <rPr>
        <rFont val="Arial"/>
        <color theme="1"/>
      </rPr>
      <t>-nya ( per berapa hari )</t>
    </r>
  </si>
  <si>
    <t>mis:</t>
  </si>
  <si>
    <t>Cicilan Pokok</t>
  </si>
  <si>
    <t>Tanggal Aktif Cicilan</t>
  </si>
  <si>
    <t>Cicilan ke -</t>
  </si>
  <si>
    <t>Bunga / Premi</t>
  </si>
  <si>
    <t>Cicilan per Bln</t>
  </si>
  <si>
    <t>Per n hari</t>
  </si>
  <si>
    <t>Maka perhitungan :</t>
  </si>
  <si>
    <t>Biaya Denda Keterlambatan =  %Denda Keterlambatan  * TotalCicilan</t>
  </si>
  <si>
    <t>Pembebanan denda per</t>
  </si>
  <si>
    <t>Denda dihitung mulai dari tanggal</t>
  </si>
  <si>
    <t>Denda berakhir sampai dibayar</t>
  </si>
  <si>
    <t>Denda Ke-</t>
  </si>
  <si>
    <t>Tanggal</t>
  </si>
  <si>
    <t>Denda yang muncul</t>
  </si>
  <si>
    <t>Total Denda</t>
  </si>
  <si>
    <t>dst.. sampai dibayar</t>
  </si>
  <si>
    <t>Masukkan denda yang di-generate ke TX_DENDA KETERLAMBATAN</t>
  </si>
  <si>
    <t>Contoh: ( asumsi denda per 3 hari, dimulai dari tanggal 2 Feb 2000 )</t>
  </si>
  <si>
    <t>ID_Denda</t>
  </si>
  <si>
    <t>No_Transaksi</t>
  </si>
  <si>
    <t>Cicilan_Ke</t>
  </si>
  <si>
    <t>Tgl_Denda</t>
  </si>
  <si>
    <t>Biaya_Denda</t>
  </si>
  <si>
    <t>Tgl_Pembayaran_Denda</t>
  </si>
  <si>
    <t>NO_PEMBAYARAN</t>
  </si>
  <si>
    <t>D001</t>
  </si>
  <si>
    <t>D002</t>
  </si>
  <si>
    <t>D003</t>
  </si>
  <si>
    <t>D004</t>
  </si>
  <si>
    <t>D005</t>
  </si>
  <si>
    <t>D006</t>
  </si>
  <si>
    <t>dst, selama cicilan belum dibayar</t>
  </si>
  <si>
    <t>*jika muncul denda, baru masukkan ke table TX_DENDA_KETERLAMBATAN</t>
  </si>
  <si>
    <t>scheduler berjalan per hari, setelah scheduler update status cicilan</t>
  </si>
  <si>
    <t>jam 07.00</t>
  </si>
  <si>
    <t>Pembayaran Cicilan Tetap</t>
  </si>
  <si>
    <t>Sistem akan mencari data berdasarkan kriteria pencarian yang diisi.</t>
  </si>
  <si>
    <t>sistem akan mencari data yang cicilan-nya AKTIF, TERLAMBAT</t>
  </si>
  <si>
    <t>Jika ada pelanggan yang memiliki cicilan AKTIF, TERLAMBAT lebih dari 1, maka munculkan list data tersebut</t>
  </si>
  <si>
    <t>No Transaksi</t>
  </si>
  <si>
    <t>nomor transaksi yang aktif</t>
  </si>
  <si>
    <t>tanggal transaksi dibuat</t>
  </si>
  <si>
    <t>id pelanggan pemilik transaksi</t>
  </si>
  <si>
    <t>No KTP dari id pelanggan</t>
  </si>
  <si>
    <t>Tanggal Cicilan</t>
  </si>
  <si>
    <t>nama dari id pelanggan</t>
  </si>
  <si>
    <t>Cicilan Ke</t>
  </si>
  <si>
    <t>No Cicilan yang muncul</t>
  </si>
  <si>
    <t>Total Tagihan</t>
  </si>
  <si>
    <t>Total tagihan yang muncul, berupa total cicilan yang aktif  terlambat, beserta dengan denda-nya</t>
  </si>
  <si>
    <t>status dari cicilan tersebut, berdasarkan "cicilan-ke"</t>
  </si>
  <si>
    <t>Tgl Aktif Cicilan</t>
  </si>
  <si>
    <t>Tgl Jatuh Tempo Cicilan</t>
  </si>
  <si>
    <t>Tgl Jatuh tempo Cicilan</t>
  </si>
  <si>
    <t>Sistem akan masuk ke detail / form pembayaran berdasarkan data yang dipilih</t>
  </si>
  <si>
    <t>Transaksi Cicilan Tetap - Pembayaran Cicilan</t>
  </si>
  <si>
    <t>Nomor Pembayaran</t>
  </si>
  <si>
    <t>di-isi dengan {Id Pelanggan} - {Nama Pelanggan}</t>
  </si>
  <si>
    <t>Tgl Transaksi dibuat</t>
  </si>
  <si>
    <t>Nomor Transaksi yang dipilih di menu pencarian</t>
  </si>
  <si>
    <t>Total Pinjaman Pelanggan. .seperti di menu Transaksi Cicilan Tetap --&gt; Data Kontrak --&gt; Total Nilai Pinjaman</t>
  </si>
  <si>
    <t>Tenor</t>
  </si>
  <si>
    <t>Tenor pinjaman</t>
  </si>
  <si>
    <t>Tgl Jatuh tempo transaksi</t>
  </si>
  <si>
    <t>Id Product</t>
  </si>
  <si>
    <t>Total Kewajiban</t>
  </si>
  <si>
    <t>nama produk yang digunakan pada transaksi</t>
  </si>
  <si>
    <t>Keterangan produk</t>
  </si>
  <si>
    <t>Keterangan produk pada ms produk</t>
  </si>
  <si>
    <t>Total Cicilan Pokok + Biaya Jasa Penyimpanan yang muncul dari cicilan ke-1 sampai terakhir</t>
  </si>
  <si>
    <t>Tenor ( Bulan )</t>
  </si>
  <si>
    <t>Total Denda Keterlambatan yang muncul</t>
  </si>
  <si>
    <t xml:space="preserve">Total Pembayaran </t>
  </si>
  <si>
    <t>Total Pembayaran</t>
  </si>
  <si>
    <t>Total Pembayaran yang telah dilakukan pelanggan</t>
  </si>
  <si>
    <t>Sisa Kewajiban</t>
  </si>
  <si>
    <t>[Total Kewajiban + Total Denda] - Total Pembayaran</t>
  </si>
  <si>
    <t>Detail Transaksi</t>
  </si>
  <si>
    <t>tombol untuk masuk ke pop up / halaman detail transaksi</t>
  </si>
  <si>
    <t>Hitung Tagihan &amp; Pembayaran</t>
  </si>
  <si>
    <t>Sistem akan mengirimkan API ke backend berisi nomor transaksi, dan array dari CicilanKe yang dipilih untuk dibayar</t>
  </si>
  <si>
    <t>pelanggan boleh melakukan check untuk pembayaran cicilan yang "BELUM AKTIF" --&gt; Pelunasan Dipercepat</t>
  </si>
  <si>
    <t>Hasil Perhitungan berupa :</t>
  </si>
  <si>
    <t>TotalPembayaranCicilan</t>
  </si>
  <si>
    <t>sum dari total Cicilan --&gt; Pokok + B. Jasa Penyimpanan, berdasarkan cicilanKe yang dipilih</t>
  </si>
  <si>
    <t>Total Pembayaran Denda</t>
  </si>
  <si>
    <t>sum dari dendaKeterlambatan berdasarkan cicilanKe yang di-pilih / di-check</t>
  </si>
  <si>
    <t>Bayar</t>
  </si>
  <si>
    <t>biaya admin tutup transaksi, nilai ini muncul hanya pada saat pelunasan transaksi</t>
  </si>
  <si>
    <t>Potongan yang diberikan ke pelanggan ( tidak boleh melebihi [total biaya jasa penyimpanan + denda ]</t>
  </si>
  <si>
    <t>a+b+c - d</t>
  </si>
  <si>
    <t>Pembulatan</t>
  </si>
  <si>
    <t>selisih pembulatan atas tagihan yang muncul</t>
  </si>
  <si>
    <t>perhitungan</t>
  </si>
  <si>
    <t>Tagihan</t>
  </si>
  <si>
    <t>pembulatan pembayaran --&gt; parameter --&gt; 500</t>
  </si>
  <si>
    <t>maka Tagihan Setelah Pembulatan --&gt;</t>
  </si>
  <si>
    <t xml:space="preserve">Artinya selisih pembulatan --&gt; </t>
  </si>
  <si>
    <t>Total Tagihan Setelah Pembulatan</t>
  </si>
  <si>
    <t>tagihan baru setelah pembulatan</t>
  </si>
  <si>
    <t>Jumlah Pembayaran Pelanggan</t>
  </si>
  <si>
    <t>ijnput, jumlah pembayaran pelanggan</t>
  </si>
  <si>
    <t>i</t>
  </si>
  <si>
    <t>Kembalian</t>
  </si>
  <si>
    <t>[Jumlah Pembayaran Pelanggan] - [ Total Tagihan setelah pembulatan ]</t>
  </si>
  <si>
    <t>j</t>
  </si>
  <si>
    <t>Metode Pembayaran</t>
  </si>
  <si>
    <t>CASH / TRANSFER / DEBIT / CREDIT</t>
  </si>
  <si>
    <t>Total Pembayaran Cicilan</t>
  </si>
  <si>
    <t>total pokok</t>
  </si>
  <si>
    <t>total b jasa</t>
  </si>
  <si>
    <t>total bJasa + denda</t>
  </si>
  <si>
    <t>total denda</t>
  </si>
  <si>
    <t>--&gt; diskon tidak boleh lebih besar dari nilai ini</t>
  </si>
  <si>
    <t>Pembulatan parameter</t>
  </si>
  <si>
    <t>* simpan di TX_PEMBAYARAN_H</t>
  </si>
  <si>
    <t>** pembulatan ke bawah</t>
  </si>
  <si>
    <t>Jumlah Pembayaran  Pelanggan</t>
  </si>
  <si>
    <t>Sistem akan mengirimkan data ke backend</t>
  </si>
  <si>
    <t>Sistem akan melakukan Hitung Ulang Tagihan dan Pembayaran</t>
  </si>
  <si>
    <t>Sistem akan melakukan simpan data pembayaran pada table TX_PEMBAYARAN_H</t>
  </si>
  <si>
    <t>TX_PEMBAYARAN_H</t>
  </si>
  <si>
    <t>PK</t>
  </si>
  <si>
    <t>id pembayaran, generate ID PCT-YYMM-xxxxx</t>
  </si>
  <si>
    <t>NO_TRANSAKSI</t>
  </si>
  <si>
    <t>nomor transaksi yang dilakuakn pembayaran</t>
  </si>
  <si>
    <t>TOTAL_TAGIHAN_CICILAN</t>
  </si>
  <si>
    <t>tgaihan yang muncul saat pembayaran [ Total Pembayaran Cicilan ]</t>
  </si>
  <si>
    <t>TOTAL_TAGIHAN_DENDA</t>
  </si>
  <si>
    <t>tgaihan denda yang muncul saat pembayaran [ Total Pembayaran Denda ]</t>
  </si>
  <si>
    <t>BIAYA_ADM_TUTUP</t>
  </si>
  <si>
    <t>tgaihan yang muncul saat pembayaran [ Biaya Admin Tutup]</t>
  </si>
  <si>
    <t>TOTAL_TAGIHAN</t>
  </si>
  <si>
    <t>tgaihan yang muncul saat pembayaran [ Total Tagihan ]</t>
  </si>
  <si>
    <t>PEMBULATAN</t>
  </si>
  <si>
    <t>pembulatan yang muncul</t>
  </si>
  <si>
    <t>JUMLAH_PEMBAYARAN</t>
  </si>
  <si>
    <t>jumlah pembayaran pelanggan yang diinput</t>
  </si>
  <si>
    <t>METODE_BAYAR</t>
  </si>
  <si>
    <t>metode  pembayaran yang dipilih</t>
  </si>
  <si>
    <t>doSearchBayarCicTetap</t>
  </si>
  <si>
    <t>Sistem akan update TX_CICILAN</t>
  </si>
  <si>
    <r>
      <rPr>
        <rFont val="Arial"/>
        <color theme="1"/>
      </rPr>
      <t xml:space="preserve">update status menjadi DIBAYAR, dan isi TGL_PEMBAYARAN serta </t>
    </r>
    <r>
      <rPr>
        <rFont val="Arial"/>
        <b/>
        <color rgb="FF4A86E8"/>
      </rPr>
      <t>NO_PEMBAYARAN</t>
    </r>
    <r>
      <rPr>
        <rFont val="Arial"/>
        <color theme="1"/>
      </rPr>
      <t xml:space="preserve">. berdasarkan </t>
    </r>
    <r>
      <rPr>
        <rFont val="Arial"/>
        <b/>
        <color theme="1"/>
        <u/>
      </rPr>
      <t xml:space="preserve">cicilanKe </t>
    </r>
    <r>
      <rPr>
        <rFont val="Arial"/>
        <color theme="1"/>
      </rPr>
      <t>yang dipilih</t>
    </r>
  </si>
  <si>
    <t>cicDateBegin</t>
  </si>
  <si>
    <t>cicDateEnd</t>
  </si>
  <si>
    <t>Sistem akan update TX_DENDA_KETERLAMBATAN</t>
  </si>
  <si>
    <r>
      <rPr>
        <rFont val="Arial"/>
        <color theme="1"/>
      </rPr>
      <t xml:space="preserve">update isi TGL_PEMBAYARAN serta NO_PEMBAYARAN. berdasarkan </t>
    </r>
    <r>
      <rPr>
        <rFont val="Arial"/>
        <b/>
        <color theme="1"/>
        <u/>
      </rPr>
      <t xml:space="preserve">cicilanKe </t>
    </r>
    <r>
      <rPr>
        <rFont val="Arial"/>
        <color theme="1"/>
      </rPr>
      <t>yang dipilih</t>
    </r>
  </si>
  <si>
    <t>doGetDetailTagihanCic</t>
  </si>
  <si>
    <t>Tombol detail</t>
  </si>
  <si>
    <t>Apabila dilakukan pelunasan</t>
  </si>
  <si>
    <t>1. Update TX_TRANSAKSI_CICILAN_TETAP</t>
  </si>
  <si>
    <t>update status =  LUNAS</t>
  </si>
  <si>
    <t>Object Of Informasi CicilanTetap</t>
  </si>
  <si>
    <t>doUpdatePembayaran</t>
  </si>
  <si>
    <t>Tombol Simpan</t>
  </si>
  <si>
    <t>metodeBayar</t>
  </si>
  <si>
    <t>diskon</t>
  </si>
  <si>
    <t>JumlahInputPembayaran</t>
  </si>
  <si>
    <t>selectedNoCic</t>
  </si>
  <si>
    <t>Array of Integer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</si>
</sst>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d mmm yyyy"/>
    <numFmt numFmtId="166" formatCode="d mmmm yyyy"/>
    <numFmt numFmtId="167" formatCode="ddd&quot;, &quot;d&quot; &quot;mmm&quot; &quot;yy"/>
  </numFmts>
  <fonts count="1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b/>
      <sz val="18.0"/>
      <color theme="1"/>
      <name val="Calibri"/>
    </font>
    <font>
      <b/>
      <sz val="11.0"/>
      <color theme="1"/>
      <name val="Calibri"/>
    </font>
    <font/>
    <font>
      <b/>
      <color theme="1"/>
      <name val="Arial"/>
      <scheme val="minor"/>
    </font>
    <font>
      <color theme="1"/>
      <name val="Calibri"/>
    </font>
    <font>
      <b/>
      <sz val="11.0"/>
      <color theme="1"/>
      <name val="Arial"/>
    </font>
    <font>
      <b/>
      <color theme="1"/>
      <name val="Calibri"/>
    </font>
    <font>
      <b/>
      <u/>
      <color theme="1"/>
      <name val="Calibri"/>
    </font>
    <font>
      <color theme="1"/>
      <name val="Arial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rgb="FFA5A5A5"/>
        <bgColor rgb="FFA5A5A5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  <bottom/>
    </border>
    <border>
      <right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0" fontId="3" numFmtId="4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4" numFmtId="0" xfId="0" applyAlignment="1" applyFont="1">
      <alignment horizontal="left"/>
    </xf>
    <xf borderId="5" fillId="0" fontId="1" numFmtId="0" xfId="0" applyBorder="1" applyFont="1"/>
    <xf borderId="0" fillId="0" fontId="5" numFmtId="0" xfId="0" applyFont="1"/>
    <xf borderId="6" fillId="2" fontId="5" numFmtId="0" xfId="0" applyAlignment="1" applyBorder="1" applyFill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9" fillId="2" fontId="5" numFmtId="0" xfId="0" applyBorder="1" applyFont="1"/>
    <xf borderId="10" fillId="2" fontId="1" numFmtId="0" xfId="0" applyBorder="1" applyFont="1"/>
    <xf borderId="11" fillId="2" fontId="1" numFmtId="0" xfId="0" applyBorder="1" applyFont="1"/>
    <xf borderId="6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2" fillId="0" fontId="5" numFmtId="0" xfId="0" applyAlignment="1" applyBorder="1" applyFont="1">
      <alignment horizontal="center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quotePrefix="1"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6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/>
    </xf>
    <xf borderId="12" fillId="2" fontId="1" numFmtId="0" xfId="0" applyBorder="1" applyFont="1"/>
    <xf borderId="0" fillId="0" fontId="4" numFmtId="0" xfId="0" applyAlignment="1" applyFont="1">
      <alignment horizontal="left" vertical="center"/>
    </xf>
    <xf borderId="0" fillId="0" fontId="4" numFmtId="0" xfId="0" applyFont="1"/>
    <xf borderId="9" fillId="4" fontId="5" numFmtId="0" xfId="0" applyBorder="1" applyFill="1" applyFont="1"/>
    <xf borderId="10" fillId="4" fontId="1" numFmtId="0" xfId="0" applyBorder="1" applyFont="1"/>
    <xf borderId="11" fillId="4" fontId="1" numFmtId="0" xfId="0" applyBorder="1" applyFont="1"/>
    <xf borderId="16" fillId="4" fontId="5" numFmtId="0" xfId="0" applyBorder="1" applyFont="1"/>
    <xf borderId="17" fillId="4" fontId="1" numFmtId="0" xfId="0" applyBorder="1" applyFont="1"/>
    <xf borderId="18" fillId="4" fontId="1" numFmtId="0" xfId="0" applyBorder="1" applyFont="1"/>
    <xf borderId="19" fillId="5" fontId="1" numFmtId="0" xfId="0" applyBorder="1" applyFill="1" applyFont="1"/>
    <xf borderId="4" fillId="0" fontId="6" numFmtId="0" xfId="0" applyBorder="1" applyFont="1"/>
    <xf borderId="5" fillId="0" fontId="6" numFmtId="0" xfId="0" applyBorder="1" applyFont="1"/>
    <xf borderId="12" fillId="0" fontId="1" numFmtId="0" xfId="0" applyBorder="1" applyFont="1"/>
    <xf borderId="6" fillId="4" fontId="5" numFmtId="0" xfId="0" applyAlignment="1" applyBorder="1" applyFont="1">
      <alignment horizontal="center"/>
    </xf>
    <xf quotePrefix="1" borderId="6" fillId="0" fontId="1" numFmtId="0" xfId="0" applyBorder="1" applyFont="1"/>
    <xf borderId="16" fillId="6" fontId="1" numFmtId="0" xfId="0" applyBorder="1" applyFill="1" applyFont="1"/>
    <xf borderId="17" fillId="6" fontId="1" numFmtId="0" xfId="0" applyBorder="1" applyFont="1"/>
    <xf borderId="18" fillId="6" fontId="1" numFmtId="0" xfId="0" applyBorder="1" applyFont="1"/>
    <xf borderId="1" fillId="6" fontId="1" numFmtId="0" xfId="0" applyAlignment="1" applyBorder="1" applyFont="1">
      <alignment horizontal="center"/>
    </xf>
    <xf borderId="12" fillId="6" fontId="1" numFmtId="0" xfId="0" applyBorder="1" applyFont="1"/>
    <xf borderId="19" fillId="7" fontId="5" numFmtId="0" xfId="0" applyBorder="1" applyFill="1" applyFont="1"/>
    <xf borderId="19" fillId="7" fontId="1" numFmtId="0" xfId="0" applyBorder="1" applyFont="1"/>
    <xf borderId="14" fillId="0" fontId="5" numFmtId="0" xfId="0" applyBorder="1" applyFont="1"/>
    <xf borderId="13" fillId="0" fontId="5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16" fillId="8" fontId="1" numFmtId="0" xfId="0" applyBorder="1" applyFill="1" applyFont="1"/>
    <xf borderId="17" fillId="8" fontId="1" numFmtId="0" xfId="0" applyBorder="1" applyFont="1"/>
    <xf borderId="18" fillId="8" fontId="1" numFmtId="0" xfId="0" applyBorder="1" applyFont="1"/>
    <xf borderId="12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0" fillId="4" fontId="5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4" fillId="0" fontId="2" numFmtId="0" xfId="0" applyBorder="1" applyFont="1"/>
    <xf borderId="17" fillId="4" fontId="5" numFmtId="0" xfId="0" applyBorder="1" applyFont="1"/>
    <xf borderId="17" fillId="4" fontId="2" numFmtId="0" xfId="0" applyBorder="1" applyFont="1"/>
    <xf borderId="18" fillId="4" fontId="2" numFmtId="0" xfId="0" applyBorder="1" applyFont="1"/>
    <xf borderId="2" fillId="0" fontId="2" numFmtId="0" xfId="0" applyBorder="1" applyFont="1"/>
    <xf borderId="3" fillId="0" fontId="2" numFmtId="0" xfId="0" applyBorder="1" applyFont="1"/>
    <xf borderId="5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quotePrefix="1" borderId="0" fillId="0" fontId="5" numFmtId="0" xfId="0" applyFont="1"/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12" fillId="0" fontId="5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2" numFmtId="0" xfId="0" applyBorder="1" applyFont="1"/>
    <xf borderId="4" fillId="0" fontId="9" numFmtId="0" xfId="0" applyBorder="1" applyFont="1"/>
    <xf borderId="0" fillId="0" fontId="9" numFmtId="0" xfId="0" applyFont="1"/>
    <xf borderId="6" fillId="0" fontId="2" numFmtId="0" xfId="0" applyAlignment="1" applyBorder="1" applyFont="1">
      <alignment readingOrder="0"/>
    </xf>
    <xf borderId="6" fillId="6" fontId="9" numFmtId="0" xfId="0" applyAlignment="1" applyBorder="1" applyFont="1">
      <alignment horizontal="center"/>
    </xf>
    <xf borderId="13" fillId="0" fontId="2" numFmtId="0" xfId="0" applyBorder="1" applyFont="1"/>
    <xf borderId="1" fillId="0" fontId="9" numFmtId="0" xfId="0" applyBorder="1" applyFont="1"/>
    <xf borderId="0" fillId="0" fontId="8" numFmtId="0" xfId="0" applyFont="1"/>
    <xf borderId="16" fillId="4" fontId="2" numFmtId="0" xfId="0" applyBorder="1" applyFont="1"/>
    <xf borderId="12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2" fillId="4" fontId="9" numFmtId="0" xfId="0" applyAlignment="1" applyBorder="1" applyFont="1">
      <alignment horizontal="center"/>
    </xf>
    <xf borderId="6" fillId="4" fontId="9" numFmtId="0" xfId="0" applyAlignment="1" applyBorder="1" applyFont="1">
      <alignment horizontal="center"/>
    </xf>
    <xf borderId="17" fillId="4" fontId="2" numFmtId="0" xfId="0" applyAlignment="1" applyBorder="1" applyFont="1">
      <alignment horizontal="center"/>
    </xf>
    <xf borderId="18" fillId="4" fontId="2" numFmtId="0" xfId="0" applyAlignment="1" applyBorder="1" applyFont="1">
      <alignment horizontal="center"/>
    </xf>
    <xf borderId="20" fillId="0" fontId="2" numFmtId="0" xfId="0" applyBorder="1" applyFont="1"/>
    <xf borderId="1" fillId="0" fontId="2" numFmtId="0" xfId="0" applyAlignment="1" applyBorder="1" applyFont="1">
      <alignment horizontal="center"/>
    </xf>
    <xf borderId="12" fillId="0" fontId="2" numFmtId="0" xfId="0" applyBorder="1" applyFont="1"/>
    <xf borderId="21" fillId="0" fontId="2" numFmtId="0" xfId="0" applyBorder="1" applyFont="1"/>
    <xf borderId="6" fillId="0" fontId="2" numFmtId="0" xfId="0" applyAlignment="1" applyBorder="1" applyFont="1">
      <alignment horizontal="center"/>
    </xf>
    <xf borderId="6" fillId="4" fontId="2" numFmtId="164" xfId="0" applyBorder="1" applyFont="1" applyNumberFormat="1"/>
    <xf borderId="0" fillId="0" fontId="2" numFmtId="0" xfId="0" applyAlignment="1" applyFont="1">
      <alignment horizontal="right"/>
    </xf>
    <xf borderId="12" fillId="4" fontId="2" numFmtId="0" xfId="0" applyBorder="1" applyFont="1"/>
    <xf borderId="6" fillId="0" fontId="2" numFmtId="164" xfId="0" applyBorder="1" applyFont="1" applyNumberFormat="1"/>
    <xf borderId="22" fillId="4" fontId="2" numFmtId="4" xfId="0" applyBorder="1" applyFont="1" applyNumberFormat="1"/>
    <xf borderId="6" fillId="4" fontId="2" numFmtId="4" xfId="0" applyBorder="1" applyFont="1" applyNumberFormat="1"/>
    <xf borderId="6" fillId="4" fontId="9" numFmtId="164" xfId="0" applyBorder="1" applyFont="1" applyNumberFormat="1"/>
    <xf borderId="0" fillId="0" fontId="7" numFmtId="4" xfId="0" applyAlignment="1" applyFont="1" applyNumberFormat="1">
      <alignment horizontal="right"/>
    </xf>
    <xf borderId="6" fillId="9" fontId="9" numFmtId="0" xfId="0" applyBorder="1" applyFill="1" applyFont="1"/>
    <xf borderId="7" fillId="9" fontId="2" numFmtId="0" xfId="0" applyBorder="1" applyFont="1"/>
    <xf borderId="12" fillId="9" fontId="2" numFmtId="0" xfId="0" applyBorder="1" applyFont="1"/>
    <xf borderId="8" fillId="9" fontId="2" numFmtId="0" xfId="0" applyBorder="1" applyFont="1"/>
    <xf borderId="7" fillId="9" fontId="9" numFmtId="0" xfId="0" applyBorder="1" applyFont="1"/>
    <xf borderId="6" fillId="9" fontId="2" numFmtId="0" xfId="0" applyBorder="1" applyFont="1"/>
    <xf borderId="12" fillId="9" fontId="9" numFmtId="0" xfId="0" applyBorder="1" applyFont="1"/>
    <xf borderId="0" fillId="9" fontId="2" numFmtId="0" xfId="0" applyFont="1"/>
    <xf borderId="0" fillId="0" fontId="3" numFmtId="0" xfId="0" applyFont="1"/>
    <xf borderId="6" fillId="0" fontId="9" numFmtId="0" xfId="0" applyAlignment="1" applyBorder="1" applyFont="1">
      <alignment horizontal="center"/>
    </xf>
    <xf borderId="12" fillId="0" fontId="9" numFmtId="0" xfId="0" applyBorder="1" applyFont="1"/>
    <xf borderId="0" fillId="9" fontId="9" numFmtId="0" xfId="0" applyFont="1"/>
    <xf borderId="0" fillId="9" fontId="9" numFmtId="0" xfId="0" applyAlignment="1" applyFont="1">
      <alignment readingOrder="0"/>
    </xf>
    <xf borderId="6" fillId="0" fontId="2" numFmtId="165" xfId="0" applyBorder="1" applyFont="1" applyNumberFormat="1"/>
    <xf borderId="6" fillId="0" fontId="2" numFmtId="166" xfId="0" applyBorder="1" applyFont="1" applyNumberFormat="1"/>
    <xf borderId="0" fillId="0" fontId="10" numFmtId="0" xfId="0" applyFont="1"/>
    <xf quotePrefix="1" borderId="0" fillId="0" fontId="8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0" fillId="0" fontId="8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0" fillId="0" fontId="11" numFmtId="0" xfId="0" applyFont="1"/>
    <xf borderId="4" fillId="0" fontId="8" numFmtId="0" xfId="0" applyBorder="1" applyFont="1"/>
    <xf borderId="0" fillId="0" fontId="4" numFmtId="0" xfId="0" applyAlignment="1" applyFont="1">
      <alignment horizontal="left" readingOrder="0"/>
    </xf>
    <xf borderId="20" fillId="2" fontId="2" numFmtId="0" xfId="0" applyBorder="1" applyFont="1"/>
    <xf borderId="4" fillId="2" fontId="2" numFmtId="0" xfId="0" applyBorder="1" applyFont="1"/>
    <xf borderId="0" fillId="2" fontId="2" numFmtId="0" xfId="0" applyFont="1"/>
    <xf borderId="5" fillId="2" fontId="2" numFmtId="0" xfId="0" applyBorder="1" applyFont="1"/>
    <xf borderId="1" fillId="2" fontId="2" numFmtId="0" xfId="0" applyAlignment="1" applyBorder="1" applyFont="1">
      <alignment horizontal="center"/>
    </xf>
    <xf borderId="12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21" fillId="2" fontId="2" numFmtId="0" xfId="0" applyBorder="1" applyFont="1"/>
    <xf borderId="13" fillId="2" fontId="2" numFmtId="0" xfId="0" applyBorder="1" applyFont="1"/>
    <xf borderId="14" fillId="2" fontId="2" numFmtId="0" xfId="0" applyBorder="1" applyFont="1"/>
    <xf borderId="15" fillId="2" fontId="2" numFmtId="0" xfId="0" applyBorder="1" applyFont="1"/>
    <xf borderId="6" fillId="2" fontId="2" numFmtId="0" xfId="0" applyAlignment="1" applyBorder="1" applyFont="1">
      <alignment horizontal="center"/>
    </xf>
    <xf borderId="6" fillId="10" fontId="2" numFmtId="164" xfId="0" applyBorder="1" applyFill="1" applyFont="1" applyNumberFormat="1"/>
    <xf borderId="6" fillId="3" fontId="2" numFmtId="0" xfId="0" applyAlignment="1" applyBorder="1" applyFont="1">
      <alignment readingOrder="0"/>
    </xf>
    <xf borderId="7" fillId="3" fontId="2" numFmtId="0" xfId="0" applyBorder="1" applyFont="1"/>
    <xf borderId="8" fillId="3" fontId="2" numFmtId="0" xfId="0" applyBorder="1" applyFont="1"/>
    <xf borderId="1" fillId="0" fontId="9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11" fontId="5" numFmtId="0" xfId="0" applyAlignment="1" applyBorder="1" applyFill="1" applyFont="1">
      <alignment horizontal="center" readingOrder="0" vertical="center"/>
    </xf>
    <xf borderId="6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6" fillId="2" fontId="1" numFmtId="4" xfId="0" applyAlignment="1" applyBorder="1" applyFont="1" applyNumberFormat="1">
      <alignment readingOrder="0"/>
    </xf>
    <xf borderId="6" fillId="2" fontId="1" numFmtId="4" xfId="0" applyBorder="1" applyFont="1" applyNumberFormat="1"/>
    <xf borderId="6" fillId="2" fontId="1" numFmtId="165" xfId="0" applyAlignment="1" applyBorder="1" applyFont="1" applyNumberFormat="1">
      <alignment readingOrder="0"/>
    </xf>
    <xf borderId="6" fillId="2" fontId="1" numFmtId="166" xfId="0" applyAlignment="1" applyBorder="1" applyFont="1" applyNumberForma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shrinkToFit="0" vertical="bottom" wrapText="0"/>
    </xf>
    <xf borderId="6" fillId="0" fontId="13" numFmtId="4" xfId="0" applyAlignment="1" applyBorder="1" applyFont="1" applyNumberFormat="1">
      <alignment horizontal="right" vertical="bottom"/>
    </xf>
    <xf borderId="6" fillId="0" fontId="13" numFmtId="165" xfId="0" applyAlignment="1" applyBorder="1" applyFont="1" applyNumberFormat="1">
      <alignment horizontal="right" vertical="bottom"/>
    </xf>
    <xf borderId="12" fillId="0" fontId="13" numFmtId="0" xfId="0" applyAlignment="1" applyBorder="1" applyFont="1">
      <alignment horizontal="right" readingOrder="0" vertical="bottom"/>
    </xf>
    <xf borderId="6" fillId="0" fontId="13" numFmtId="10" xfId="0" applyAlignment="1" applyBorder="1" applyFont="1" applyNumberFormat="1">
      <alignment horizontal="right" readingOrder="0" vertical="bottom"/>
    </xf>
    <xf borderId="6" fillId="0" fontId="13" numFmtId="0" xfId="0" applyAlignment="1" applyBorder="1" applyFont="1">
      <alignment horizontal="right" readingOrder="0" vertical="bottom"/>
    </xf>
    <xf quotePrefix="1" borderId="0" fillId="0" fontId="12" numFmtId="0" xfId="0" applyAlignment="1" applyFont="1">
      <alignment vertical="bottom"/>
    </xf>
    <xf borderId="0" fillId="2" fontId="12" numFmtId="10" xfId="0" applyAlignment="1" applyFont="1" applyNumberFormat="1">
      <alignment horizontal="right" vertical="bottom"/>
    </xf>
    <xf borderId="0" fillId="2" fontId="12" numFmtId="0" xfId="0" applyAlignment="1" applyFont="1">
      <alignment vertical="bottom"/>
    </xf>
    <xf borderId="0" fillId="2" fontId="12" numFmtId="4" xfId="0" applyAlignment="1" applyFont="1" applyNumberFormat="1">
      <alignment horizontal="right" vertical="bottom"/>
    </xf>
    <xf borderId="0" fillId="2" fontId="13" numFmtId="4" xfId="0" applyAlignment="1" applyFont="1" applyNumberFormat="1">
      <alignment horizontal="right" vertical="bottom"/>
    </xf>
    <xf borderId="12" fillId="2" fontId="12" numFmtId="0" xfId="0" applyAlignment="1" applyBorder="1" applyFont="1">
      <alignment horizontal="right" vertical="bottom"/>
    </xf>
    <xf borderId="0" fillId="2" fontId="13" numFmtId="165" xfId="0" applyAlignment="1" applyFont="1" applyNumberFormat="1">
      <alignment horizontal="right" vertical="bottom"/>
    </xf>
    <xf borderId="0" fillId="10" fontId="13" numFmtId="0" xfId="0" applyAlignment="1" applyFont="1">
      <alignment vertical="bottom"/>
    </xf>
    <xf borderId="0" fillId="10" fontId="13" numFmtId="0" xfId="0" applyAlignment="1" applyFont="1">
      <alignment horizontal="center" vertical="bottom"/>
    </xf>
    <xf borderId="0" fillId="10" fontId="13" numFmtId="0" xfId="0" applyAlignment="1" applyFont="1">
      <alignment shrinkToFit="0" vertical="bottom" wrapText="0"/>
    </xf>
    <xf borderId="0" fillId="10" fontId="12" numFmtId="0" xfId="0" applyAlignment="1" applyFont="1">
      <alignment vertical="bottom"/>
    </xf>
    <xf borderId="0" fillId="0" fontId="12" numFmtId="167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6" fillId="2" fontId="13" numFmtId="4" xfId="0" applyAlignment="1" applyBorder="1" applyFont="1" applyNumberFormat="1">
      <alignment horizontal="right" vertical="bottom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vertical="bottom"/>
    </xf>
    <xf borderId="0" fillId="0" fontId="12" numFmtId="165" xfId="0" applyAlignment="1" applyFont="1" applyNumberForma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2" fillId="0" fontId="9" numFmtId="0" xfId="0" applyBorder="1" applyFont="1"/>
    <xf borderId="3" fillId="0" fontId="9" numFmtId="0" xfId="0" applyBorder="1" applyFont="1"/>
    <xf borderId="3" fillId="0" fontId="5" numFmtId="0" xfId="0" applyBorder="1" applyFont="1"/>
    <xf borderId="0" fillId="0" fontId="2" numFmtId="0" xfId="0" applyAlignment="1" applyFont="1">
      <alignment readingOrder="0"/>
    </xf>
    <xf borderId="2" fillId="4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/>
    </xf>
    <xf borderId="13" fillId="4" fontId="2" numFmtId="0" xfId="0" applyAlignment="1" applyBorder="1" applyFont="1">
      <alignment horizontal="center"/>
    </xf>
    <xf borderId="14" fillId="4" fontId="2" numFmtId="0" xfId="0" applyAlignment="1" applyBorder="1" applyFont="1">
      <alignment horizontal="center"/>
    </xf>
    <xf borderId="15" fillId="4" fontId="2" numFmtId="0" xfId="0" applyAlignment="1" applyBorder="1" applyFont="1">
      <alignment horizontal="center"/>
    </xf>
    <xf borderId="6" fillId="4" fontId="9" numFmtId="0" xfId="0" applyAlignment="1" applyBorder="1" applyFont="1">
      <alignment readingOrder="0"/>
    </xf>
    <xf borderId="6" fillId="4" fontId="9" numFmtId="0" xfId="0" applyBorder="1" applyFont="1"/>
    <xf borderId="1" fillId="6" fontId="9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6" fillId="0" fontId="1" numFmtId="4" xfId="0" applyAlignment="1" applyBorder="1" applyFont="1" applyNumberFormat="1">
      <alignment readingOrder="0"/>
    </xf>
    <xf borderId="6" fillId="0" fontId="1" numFmtId="4" xfId="0" applyBorder="1" applyFont="1" applyNumberFormat="1"/>
    <xf borderId="6" fillId="0" fontId="1" numFmtId="165" xfId="0" applyAlignment="1" applyBorder="1" applyFont="1" applyNumberFormat="1">
      <alignment readingOrder="0"/>
    </xf>
    <xf borderId="6" fillId="0" fontId="3" numFmtId="4" xfId="0" applyAlignment="1" applyBorder="1" applyFont="1" applyNumberFormat="1">
      <alignment readingOrder="0"/>
    </xf>
    <xf borderId="6" fillId="0" fontId="1" numFmtId="166" xfId="0" applyAlignment="1" applyBorder="1" applyFont="1" applyNumberFormat="1">
      <alignment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22" fillId="4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6" fillId="0" fontId="3" numFmtId="4" xfId="0" applyBorder="1" applyFont="1" applyNumberFormat="1"/>
    <xf borderId="22" fillId="12" fontId="2" numFmtId="4" xfId="0" applyAlignment="1" applyBorder="1" applyFill="1" applyFont="1" applyNumberFormat="1">
      <alignment readingOrder="0"/>
    </xf>
    <xf borderId="6" fillId="0" fontId="7" numFmtId="0" xfId="0" applyAlignment="1" applyBorder="1" applyFont="1">
      <alignment readingOrder="0"/>
    </xf>
    <xf borderId="16" fillId="12" fontId="2" numFmtId="0" xfId="0" applyBorder="1" applyFont="1"/>
    <xf borderId="17" fillId="12" fontId="2" numFmtId="0" xfId="0" applyBorder="1" applyFont="1"/>
    <xf borderId="22" fillId="12" fontId="2" numFmtId="0" xfId="0" applyBorder="1" applyFont="1"/>
    <xf borderId="12" fillId="12" fontId="9" numFmtId="0" xfId="0" applyAlignment="1" applyBorder="1" applyFont="1">
      <alignment horizontal="center" readingOrder="0"/>
    </xf>
    <xf borderId="6" fillId="6" fontId="9" numFmtId="0" xfId="0" applyAlignment="1" applyBorder="1" applyFont="1">
      <alignment horizontal="center" readingOrder="0"/>
    </xf>
    <xf borderId="19" fillId="7" fontId="5" numFmtId="0" xfId="0" applyAlignment="1" applyBorder="1" applyFont="1">
      <alignment shrinkToFit="0" vertical="bottom" wrapText="0"/>
    </xf>
    <xf borderId="23" fillId="7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5" fillId="0" fontId="5" numFmtId="0" xfId="0" applyAlignment="1" applyBorder="1" applyFont="1">
      <alignment vertical="bottom"/>
    </xf>
    <xf borderId="24" fillId="0" fontId="5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25" fillId="0" fontId="5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vertical="bottom"/>
    </xf>
    <xf borderId="26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27" fillId="0" fontId="1" numFmtId="0" xfId="0" applyAlignment="1" applyBorder="1" applyFont="1">
      <alignment shrinkToFit="0" vertical="bottom" wrapText="0"/>
    </xf>
    <xf quotePrefix="1"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25" width="3.13"/>
    <col customWidth="1" min="26" max="26" width="127.0"/>
  </cols>
  <sheetData>
    <row r="1" ht="14.25" customHeight="1"/>
    <row r="2" ht="14.25" customHeight="1">
      <c r="C2" s="1" t="s">
        <v>0</v>
      </c>
    </row>
    <row r="3" ht="14.25" customHeight="1">
      <c r="D3" s="1">
        <v>1.0</v>
      </c>
      <c r="E3" s="1" t="s">
        <v>1</v>
      </c>
    </row>
    <row r="4" ht="14.25" customHeight="1">
      <c r="E4" s="1" t="s">
        <v>2</v>
      </c>
    </row>
    <row r="5" ht="14.25" customHeight="1">
      <c r="D5" s="1">
        <v>2.0</v>
      </c>
      <c r="E5" s="2" t="s">
        <v>3</v>
      </c>
    </row>
    <row r="6" ht="14.25" customHeight="1">
      <c r="E6" s="1" t="s">
        <v>4</v>
      </c>
    </row>
    <row r="7" ht="14.25" customHeight="1"/>
    <row r="8" ht="14.25" customHeight="1">
      <c r="D8" s="1" t="s">
        <v>5</v>
      </c>
    </row>
    <row r="9" ht="14.25" customHeight="1">
      <c r="D9" s="1">
        <v>1.0</v>
      </c>
      <c r="E9" s="1" t="s">
        <v>6</v>
      </c>
    </row>
    <row r="10" ht="14.25" customHeight="1">
      <c r="D10" s="1">
        <v>2.0</v>
      </c>
      <c r="E10" s="1" t="s">
        <v>7</v>
      </c>
    </row>
    <row r="11" ht="14.25" customHeight="1">
      <c r="D11" s="1">
        <v>3.0</v>
      </c>
      <c r="E11" s="1" t="s">
        <v>8</v>
      </c>
    </row>
    <row r="12" ht="14.25" customHeight="1">
      <c r="D12" s="1">
        <v>4.0</v>
      </c>
      <c r="E12" s="1" t="s">
        <v>9</v>
      </c>
    </row>
    <row r="13" ht="14.25" customHeight="1">
      <c r="D13" s="1">
        <v>5.0</v>
      </c>
      <c r="E13" s="1" t="s">
        <v>10</v>
      </c>
    </row>
    <row r="14" ht="14.25" customHeight="1">
      <c r="D14" s="1">
        <v>6.0</v>
      </c>
      <c r="E14" s="1" t="s">
        <v>11</v>
      </c>
    </row>
    <row r="15" ht="14.25" customHeight="1"/>
    <row r="16" ht="14.25" customHeight="1"/>
    <row r="17" ht="14.25" customHeight="1">
      <c r="D17" s="1" t="s">
        <v>12</v>
      </c>
    </row>
    <row r="18" ht="14.25" customHeight="1">
      <c r="D18" s="1">
        <v>1.0</v>
      </c>
      <c r="E18" s="1" t="s">
        <v>13</v>
      </c>
    </row>
    <row r="19" ht="14.25" customHeight="1">
      <c r="D19" s="1">
        <v>2.0</v>
      </c>
      <c r="E19" s="1" t="s">
        <v>14</v>
      </c>
    </row>
    <row r="20" ht="14.25" customHeight="1">
      <c r="D20" s="1">
        <v>3.0</v>
      </c>
      <c r="E20" s="3" t="s">
        <v>15</v>
      </c>
    </row>
    <row r="21" ht="14.25" customHeight="1">
      <c r="D21" s="1">
        <v>4.0</v>
      </c>
      <c r="E21" s="1" t="s">
        <v>16</v>
      </c>
    </row>
    <row r="22" ht="14.25" customHeight="1">
      <c r="D22" s="1">
        <v>5.0</v>
      </c>
      <c r="E22" s="1" t="s">
        <v>17</v>
      </c>
    </row>
    <row r="23" ht="14.25" customHeight="1">
      <c r="D23" s="1">
        <v>6.0</v>
      </c>
      <c r="E23" s="1" t="s">
        <v>18</v>
      </c>
    </row>
    <row r="24" ht="14.25" customHeight="1">
      <c r="D24" s="1">
        <v>7.0</v>
      </c>
      <c r="E24" s="1" t="s">
        <v>19</v>
      </c>
    </row>
    <row r="25" ht="14.25" customHeight="1">
      <c r="D25" s="3">
        <v>8.0</v>
      </c>
      <c r="E25" s="1" t="s">
        <v>20</v>
      </c>
    </row>
    <row r="26" ht="14.25" customHeight="1">
      <c r="D26" s="3">
        <v>9.0</v>
      </c>
      <c r="E26" s="1" t="s">
        <v>21</v>
      </c>
    </row>
    <row r="27" ht="14.25" customHeight="1">
      <c r="D27" s="3">
        <v>10.0</v>
      </c>
      <c r="E27" s="3" t="s">
        <v>22</v>
      </c>
    </row>
    <row r="28" ht="14.25" customHeight="1"/>
    <row r="29" ht="14.25" customHeight="1"/>
    <row r="30" ht="14.25" customHeight="1"/>
    <row r="31" ht="14.25" customHeight="1">
      <c r="E31" s="3" t="s">
        <v>23</v>
      </c>
      <c r="M31" s="4" t="s">
        <v>24</v>
      </c>
    </row>
    <row r="32" ht="14.25" customHeight="1">
      <c r="M32" s="5">
        <v>0.85</v>
      </c>
      <c r="N32" s="5"/>
    </row>
    <row r="33" ht="14.25" customHeight="1">
      <c r="M33" s="6">
        <v>1000000.0</v>
      </c>
      <c r="P33" s="7" t="s">
        <v>25</v>
      </c>
      <c r="Q33" s="5">
        <f>M32</f>
        <v>0.85</v>
      </c>
      <c r="S33" s="7" t="s">
        <v>26</v>
      </c>
      <c r="T33" s="8">
        <f>M33*Q33</f>
        <v>850000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M33:O33"/>
    <mergeCell ref="Q33:R33"/>
    <mergeCell ref="T33:X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27" width="3.13"/>
    <col customWidth="1" min="28" max="28" width="11.38"/>
    <col customWidth="1" min="29" max="29" width="3.38"/>
    <col customWidth="1" min="30" max="72" width="3.13"/>
  </cols>
  <sheetData>
    <row r="1" ht="14.25" customHeight="1"/>
    <row r="2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</row>
    <row r="3" ht="14.25" customHeight="1">
      <c r="B3" s="12"/>
      <c r="C3" s="13" t="s">
        <v>27</v>
      </c>
      <c r="AA3" s="1"/>
      <c r="AB3" s="14"/>
      <c r="AD3" s="15" t="s">
        <v>28</v>
      </c>
    </row>
    <row r="4" ht="14.25" customHeight="1">
      <c r="B4" s="12"/>
      <c r="AA4" s="1"/>
      <c r="AB4" s="14"/>
      <c r="AD4" s="1">
        <v>1.0</v>
      </c>
      <c r="AE4" s="1" t="s">
        <v>29</v>
      </c>
      <c r="AH4" s="15"/>
      <c r="AK4" s="15"/>
      <c r="AO4" s="15"/>
    </row>
    <row r="5" ht="14.25" customHeight="1"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"/>
      <c r="AE5" s="16" t="s">
        <v>30</v>
      </c>
      <c r="AF5" s="17"/>
      <c r="AG5" s="18"/>
      <c r="AH5" s="16" t="s">
        <v>31</v>
      </c>
      <c r="AI5" s="17"/>
      <c r="AJ5" s="18"/>
      <c r="AK5" s="16" t="s">
        <v>32</v>
      </c>
      <c r="AL5" s="18"/>
    </row>
    <row r="6" ht="14.25" customHeight="1">
      <c r="B6" s="12"/>
      <c r="C6" s="19" t="s">
        <v>33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B6" s="14"/>
      <c r="AE6" s="9" t="s">
        <v>34</v>
      </c>
      <c r="AF6" s="10"/>
      <c r="AG6" s="11"/>
      <c r="AH6" s="22" t="s">
        <v>35</v>
      </c>
      <c r="AI6" s="17"/>
      <c r="AJ6" s="18"/>
      <c r="AK6" s="22" t="s">
        <v>36</v>
      </c>
      <c r="AL6" s="18"/>
    </row>
    <row r="7" ht="14.25" customHeight="1"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4"/>
      <c r="AB7" s="14"/>
      <c r="AE7" s="12" t="s">
        <v>37</v>
      </c>
      <c r="AF7" s="1"/>
      <c r="AG7" s="14"/>
      <c r="AH7" s="23" t="s">
        <v>38</v>
      </c>
      <c r="AI7" s="24"/>
      <c r="AJ7" s="25"/>
      <c r="AK7" s="23" t="s">
        <v>39</v>
      </c>
      <c r="AL7" s="25"/>
    </row>
    <row r="8" ht="14.25" customHeight="1">
      <c r="B8" s="12"/>
      <c r="C8" s="12"/>
      <c r="D8" s="1" t="s">
        <v>40</v>
      </c>
      <c r="E8" s="1"/>
      <c r="F8" s="1"/>
      <c r="G8" s="1"/>
      <c r="H8" s="26"/>
      <c r="I8" s="27"/>
      <c r="J8" s="27"/>
      <c r="K8" s="27"/>
      <c r="L8" s="27"/>
      <c r="M8" s="27"/>
      <c r="N8" s="27"/>
      <c r="O8" s="27"/>
      <c r="P8" s="28"/>
      <c r="Q8" s="1"/>
      <c r="S8" s="1"/>
      <c r="T8" s="1" t="s">
        <v>34</v>
      </c>
      <c r="U8" s="1"/>
      <c r="V8" s="26"/>
      <c r="W8" s="27"/>
      <c r="X8" s="27"/>
      <c r="Y8" s="27"/>
      <c r="Z8" s="29" t="s">
        <v>41</v>
      </c>
      <c r="AA8" s="14"/>
      <c r="AB8" s="14"/>
      <c r="AE8" s="30"/>
      <c r="AF8" s="31"/>
      <c r="AG8" s="32"/>
      <c r="AH8" s="22" t="s">
        <v>42</v>
      </c>
      <c r="AI8" s="17"/>
      <c r="AJ8" s="18"/>
      <c r="AK8" s="33" t="s">
        <v>43</v>
      </c>
      <c r="AL8" s="18"/>
    </row>
    <row r="9" ht="14.25" customHeight="1">
      <c r="B9" s="12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4"/>
      <c r="AB9" s="14"/>
      <c r="AD9" s="1">
        <v>2.0</v>
      </c>
      <c r="AE9" s="1" t="s">
        <v>44</v>
      </c>
    </row>
    <row r="10" ht="14.25" customHeight="1">
      <c r="B10" s="12"/>
      <c r="C10" s="12"/>
      <c r="D10" s="1" t="s">
        <v>45</v>
      </c>
      <c r="E10" s="1"/>
      <c r="F10" s="1"/>
      <c r="G10" s="1"/>
      <c r="H10" s="34"/>
      <c r="I10" s="27"/>
      <c r="J10" s="27"/>
      <c r="K10" s="27"/>
      <c r="L10" s="27"/>
      <c r="M10" s="27"/>
      <c r="N10" s="27"/>
      <c r="O10" s="27"/>
      <c r="P10" s="28"/>
      <c r="Q10" s="1"/>
      <c r="R10" s="1"/>
      <c r="S10" s="1" t="s">
        <v>46</v>
      </c>
      <c r="T10" s="1"/>
      <c r="U10" s="1"/>
      <c r="V10" s="26"/>
      <c r="W10" s="27"/>
      <c r="X10" s="27"/>
      <c r="Y10" s="27"/>
      <c r="Z10" s="28"/>
      <c r="AA10" s="14"/>
      <c r="AB10" s="14"/>
      <c r="AE10" s="1" t="s">
        <v>47</v>
      </c>
    </row>
    <row r="11" ht="14.25" customHeight="1">
      <c r="B11" s="12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4"/>
      <c r="AB11" s="14"/>
      <c r="AD11" s="1">
        <v>3.0</v>
      </c>
      <c r="AE11" s="1" t="s">
        <v>48</v>
      </c>
    </row>
    <row r="12" ht="14.25" customHeight="1">
      <c r="B12" s="12"/>
      <c r="C12" s="12"/>
      <c r="D12" s="1" t="s">
        <v>49</v>
      </c>
      <c r="E12" s="1"/>
      <c r="F12" s="1"/>
      <c r="G12" s="1"/>
      <c r="H12" s="26"/>
      <c r="I12" s="27"/>
      <c r="J12" s="27"/>
      <c r="K12" s="27"/>
      <c r="L12" s="27"/>
      <c r="M12" s="27"/>
      <c r="N12" s="27"/>
      <c r="O12" s="27"/>
      <c r="P12" s="28"/>
      <c r="Q12" s="1"/>
      <c r="R12" s="1"/>
      <c r="S12" s="1"/>
      <c r="T12" s="1"/>
      <c r="U12" s="1"/>
      <c r="V12" s="1"/>
      <c r="W12" s="1"/>
      <c r="X12" s="1"/>
      <c r="Y12" s="1"/>
      <c r="Z12" s="1"/>
      <c r="AA12" s="14"/>
      <c r="AB12" s="14"/>
      <c r="AD12" s="1">
        <v>4.0</v>
      </c>
      <c r="AE12" s="1" t="s">
        <v>50</v>
      </c>
    </row>
    <row r="13" ht="14.25" customHeight="1">
      <c r="B13" s="12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4"/>
      <c r="AB13" s="14"/>
    </row>
    <row r="14" ht="14.25" customHeight="1">
      <c r="B14" s="12"/>
      <c r="C14" s="12"/>
      <c r="D14" s="1"/>
      <c r="E14" s="1"/>
      <c r="F14" s="1"/>
      <c r="G14" s="1"/>
      <c r="H14" s="35" t="s">
        <v>51</v>
      </c>
      <c r="I14" s="24"/>
      <c r="J14" s="25"/>
      <c r="K14" s="1"/>
      <c r="L14" s="1"/>
      <c r="M14" s="35" t="s">
        <v>52</v>
      </c>
      <c r="N14" s="24"/>
      <c r="O14" s="25"/>
      <c r="P14" s="1"/>
      <c r="Q14" s="35" t="s">
        <v>53</v>
      </c>
      <c r="R14" s="24"/>
      <c r="S14" s="25"/>
      <c r="T14" s="1"/>
      <c r="U14" s="1"/>
      <c r="V14" s="1"/>
      <c r="W14" s="1"/>
      <c r="X14" s="1"/>
      <c r="Y14" s="1"/>
      <c r="Z14" s="1"/>
      <c r="AA14" s="14"/>
      <c r="AB14" s="14"/>
      <c r="AD14" s="1">
        <v>5.0</v>
      </c>
      <c r="AE14" s="1" t="s">
        <v>54</v>
      </c>
    </row>
    <row r="15" ht="14.25" customHeight="1">
      <c r="B15" s="12"/>
      <c r="C15" s="12"/>
      <c r="D15" s="1"/>
      <c r="E15" s="1"/>
      <c r="F15" s="1"/>
      <c r="G15" s="1"/>
      <c r="H15" s="36"/>
      <c r="I15" s="37"/>
      <c r="J15" s="38"/>
      <c r="K15" s="1"/>
      <c r="L15" s="1"/>
      <c r="M15" s="36"/>
      <c r="N15" s="37"/>
      <c r="O15" s="38"/>
      <c r="P15" s="1"/>
      <c r="Q15" s="36"/>
      <c r="R15" s="37"/>
      <c r="S15" s="38"/>
      <c r="T15" s="1"/>
      <c r="U15" s="1"/>
      <c r="V15" s="1"/>
      <c r="W15" s="1"/>
      <c r="X15" s="1"/>
      <c r="Y15" s="1"/>
      <c r="Z15" s="1"/>
      <c r="AA15" s="14"/>
      <c r="AB15" s="14"/>
    </row>
    <row r="16" ht="14.25" customHeight="1">
      <c r="B16" s="12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2"/>
      <c r="AB16" s="14"/>
    </row>
    <row r="17" ht="14.25" customHeight="1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4"/>
    </row>
    <row r="18" ht="14.25" customHeight="1">
      <c r="B18" s="12"/>
      <c r="C18" s="19" t="s">
        <v>55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1"/>
      <c r="AB18" s="14"/>
    </row>
    <row r="19" ht="14.25" customHeight="1">
      <c r="B19" s="12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4"/>
      <c r="AB19" s="14"/>
    </row>
    <row r="20" ht="14.25" customHeight="1">
      <c r="B20" s="12"/>
      <c r="C20" s="12"/>
      <c r="D20" s="16" t="s">
        <v>40</v>
      </c>
      <c r="E20" s="17"/>
      <c r="F20" s="17"/>
      <c r="G20" s="18"/>
      <c r="H20" s="16" t="s">
        <v>45</v>
      </c>
      <c r="I20" s="17"/>
      <c r="J20" s="17"/>
      <c r="K20" s="18"/>
      <c r="L20" s="16" t="s">
        <v>56</v>
      </c>
      <c r="M20" s="17"/>
      <c r="N20" s="17"/>
      <c r="O20" s="18"/>
      <c r="P20" s="16" t="s">
        <v>34</v>
      </c>
      <c r="Q20" s="17"/>
      <c r="R20" s="17"/>
      <c r="S20" s="18"/>
      <c r="T20" s="16"/>
      <c r="U20" s="17"/>
      <c r="V20" s="17"/>
      <c r="W20" s="18"/>
      <c r="X20" s="1"/>
      <c r="Y20" s="1"/>
      <c r="Z20" s="1"/>
      <c r="AA20" s="14"/>
      <c r="AB20" s="14"/>
    </row>
    <row r="21" ht="14.25" customHeight="1">
      <c r="B21" s="12"/>
      <c r="C21" s="12"/>
      <c r="D21" s="22"/>
      <c r="E21" s="17"/>
      <c r="F21" s="17"/>
      <c r="G21" s="18"/>
      <c r="H21" s="39"/>
      <c r="I21" s="17"/>
      <c r="J21" s="17"/>
      <c r="K21" s="18"/>
      <c r="L21" s="22"/>
      <c r="M21" s="17"/>
      <c r="N21" s="17"/>
      <c r="O21" s="18"/>
      <c r="P21" s="22"/>
      <c r="Q21" s="17"/>
      <c r="R21" s="17"/>
      <c r="S21" s="18"/>
      <c r="T21" s="22" t="s">
        <v>57</v>
      </c>
      <c r="U21" s="17"/>
      <c r="V21" s="17"/>
      <c r="W21" s="18"/>
      <c r="X21" s="1"/>
      <c r="Y21" s="1"/>
      <c r="Z21" s="1"/>
      <c r="AA21" s="14"/>
      <c r="AB21" s="14"/>
    </row>
    <row r="22" ht="14.25" customHeight="1">
      <c r="B22" s="12"/>
      <c r="C22" s="12"/>
      <c r="D22" s="22"/>
      <c r="E22" s="17"/>
      <c r="F22" s="17"/>
      <c r="G22" s="18"/>
      <c r="H22" s="39"/>
      <c r="I22" s="17"/>
      <c r="J22" s="17"/>
      <c r="K22" s="18"/>
      <c r="L22" s="22"/>
      <c r="M22" s="17"/>
      <c r="N22" s="17"/>
      <c r="O22" s="18"/>
      <c r="P22" s="22"/>
      <c r="Q22" s="17"/>
      <c r="R22" s="17"/>
      <c r="S22" s="18"/>
      <c r="T22" s="22" t="s">
        <v>57</v>
      </c>
      <c r="U22" s="17"/>
      <c r="V22" s="17"/>
      <c r="W22" s="18"/>
      <c r="X22" s="1"/>
      <c r="Y22" s="1"/>
      <c r="Z22" s="1"/>
      <c r="AA22" s="14"/>
      <c r="AB22" s="14"/>
    </row>
    <row r="23" ht="14.25" customHeight="1">
      <c r="B23" s="12"/>
      <c r="C23" s="12"/>
      <c r="D23" s="22"/>
      <c r="E23" s="17"/>
      <c r="F23" s="17"/>
      <c r="G23" s="18"/>
      <c r="H23" s="22"/>
      <c r="I23" s="17"/>
      <c r="J23" s="17"/>
      <c r="K23" s="18"/>
      <c r="L23" s="22"/>
      <c r="M23" s="17"/>
      <c r="N23" s="17"/>
      <c r="O23" s="18"/>
      <c r="P23" s="22"/>
      <c r="Q23" s="17"/>
      <c r="R23" s="17"/>
      <c r="S23" s="18"/>
      <c r="T23" s="22" t="s">
        <v>57</v>
      </c>
      <c r="U23" s="17"/>
      <c r="V23" s="17"/>
      <c r="W23" s="18"/>
      <c r="X23" s="1"/>
      <c r="Y23" s="1"/>
      <c r="Z23" s="1"/>
      <c r="AA23" s="14"/>
      <c r="AB23" s="14"/>
    </row>
    <row r="24" ht="14.25" customHeight="1">
      <c r="B24" s="12"/>
      <c r="C24" s="12"/>
      <c r="D24" s="22"/>
      <c r="E24" s="17"/>
      <c r="F24" s="17"/>
      <c r="G24" s="18"/>
      <c r="H24" s="22"/>
      <c r="I24" s="17"/>
      <c r="J24" s="17"/>
      <c r="K24" s="18"/>
      <c r="L24" s="22"/>
      <c r="M24" s="17"/>
      <c r="N24" s="17"/>
      <c r="O24" s="18"/>
      <c r="P24" s="22"/>
      <c r="Q24" s="17"/>
      <c r="R24" s="17"/>
      <c r="S24" s="18"/>
      <c r="T24" s="22" t="s">
        <v>57</v>
      </c>
      <c r="U24" s="17"/>
      <c r="V24" s="17"/>
      <c r="W24" s="18"/>
      <c r="X24" s="1"/>
      <c r="Y24" s="1"/>
      <c r="Z24" s="1"/>
      <c r="AA24" s="14"/>
      <c r="AB24" s="14"/>
    </row>
    <row r="25" ht="14.25" customHeight="1">
      <c r="B25" s="12"/>
      <c r="C25" s="12"/>
      <c r="D25" s="22"/>
      <c r="E25" s="17"/>
      <c r="F25" s="17"/>
      <c r="G25" s="18"/>
      <c r="H25" s="22"/>
      <c r="I25" s="17"/>
      <c r="J25" s="17"/>
      <c r="K25" s="18"/>
      <c r="L25" s="22"/>
      <c r="M25" s="17"/>
      <c r="N25" s="17"/>
      <c r="O25" s="18"/>
      <c r="P25" s="22"/>
      <c r="Q25" s="17"/>
      <c r="R25" s="17"/>
      <c r="S25" s="18"/>
      <c r="T25" s="22" t="s">
        <v>57</v>
      </c>
      <c r="U25" s="17"/>
      <c r="V25" s="17"/>
      <c r="W25" s="18"/>
      <c r="X25" s="1"/>
      <c r="Y25" s="1"/>
      <c r="Z25" s="1"/>
      <c r="AA25" s="14"/>
      <c r="AB25" s="14"/>
      <c r="AH25" s="4"/>
    </row>
    <row r="26" ht="14.25" customHeight="1">
      <c r="B26" s="12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4"/>
      <c r="AB26" s="14"/>
    </row>
    <row r="27" ht="14.25" customHeight="1">
      <c r="B27" s="12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s="40" t="s">
        <v>58</v>
      </c>
      <c r="R27" s="41"/>
      <c r="S27" s="1" t="s">
        <v>59</v>
      </c>
      <c r="T27" s="41"/>
      <c r="V27" s="29" t="s">
        <v>60</v>
      </c>
      <c r="W27" s="29" t="s">
        <v>61</v>
      </c>
      <c r="X27" s="1"/>
      <c r="Y27" s="1"/>
      <c r="Z27" s="1"/>
      <c r="AA27" s="14"/>
      <c r="AB27" s="14"/>
    </row>
    <row r="28" ht="14.25" customHeight="1">
      <c r="B28" s="12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14"/>
    </row>
    <row r="29" ht="14.25" customHeight="1"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4"/>
    </row>
    <row r="30" ht="14.25" customHeight="1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2"/>
    </row>
    <row r="31" ht="14.25" customHeight="1"/>
    <row r="32" ht="14.25" customHeight="1"/>
    <row r="33" ht="14.25" customHeight="1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U33" s="15" t="s">
        <v>28</v>
      </c>
    </row>
    <row r="34" ht="14.25" customHeight="1">
      <c r="B34" s="12"/>
      <c r="C34" s="42" t="s">
        <v>62</v>
      </c>
      <c r="Q34" s="43"/>
      <c r="R34" s="43"/>
      <c r="S34" s="14"/>
      <c r="U34" s="1">
        <v>1.0</v>
      </c>
      <c r="V34" s="1" t="s">
        <v>63</v>
      </c>
    </row>
    <row r="35" ht="14.25" customHeight="1">
      <c r="B35" s="12"/>
      <c r="Q35" s="43"/>
      <c r="R35" s="43"/>
      <c r="S35" s="14"/>
      <c r="V35" s="44" t="s">
        <v>64</v>
      </c>
      <c r="W35" s="45"/>
      <c r="X35" s="45"/>
      <c r="Y35" s="45"/>
      <c r="Z35" s="45"/>
      <c r="AA35" s="45"/>
      <c r="AB35" s="46"/>
      <c r="AC35" s="47" t="s">
        <v>65</v>
      </c>
      <c r="AD35" s="48"/>
      <c r="AE35" s="48"/>
      <c r="AF35" s="49"/>
      <c r="AG35" s="47" t="s">
        <v>66</v>
      </c>
      <c r="AH35" s="48"/>
      <c r="AI35" s="49"/>
      <c r="AJ35" s="47" t="s">
        <v>49</v>
      </c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9"/>
    </row>
    <row r="36" ht="14.25" customHeight="1">
      <c r="B36" s="12"/>
      <c r="S36" s="14"/>
      <c r="V36" s="26" t="s">
        <v>40</v>
      </c>
      <c r="W36" s="27"/>
      <c r="X36" s="27"/>
      <c r="Y36" s="27"/>
      <c r="Z36" s="27"/>
      <c r="AA36" s="27"/>
      <c r="AB36" s="28"/>
      <c r="AC36" s="26">
        <v>15.0</v>
      </c>
      <c r="AD36" s="27"/>
      <c r="AE36" s="27"/>
      <c r="AF36" s="28"/>
      <c r="AG36" s="26" t="s">
        <v>67</v>
      </c>
      <c r="AH36" s="27"/>
      <c r="AI36" s="28"/>
      <c r="AJ36" s="26" t="s">
        <v>68</v>
      </c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8"/>
    </row>
    <row r="37" ht="14.25" customHeight="1">
      <c r="B37" s="12"/>
      <c r="C37" s="50" t="s">
        <v>69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4"/>
      <c r="V37" s="26" t="s">
        <v>70</v>
      </c>
      <c r="W37" s="27"/>
      <c r="X37" s="27"/>
      <c r="Y37" s="27"/>
      <c r="Z37" s="27"/>
      <c r="AA37" s="27"/>
      <c r="AB37" s="28"/>
      <c r="AC37" s="26">
        <v>30.0</v>
      </c>
      <c r="AD37" s="27"/>
      <c r="AE37" s="27"/>
      <c r="AF37" s="28"/>
      <c r="AG37" s="26" t="s">
        <v>67</v>
      </c>
      <c r="AH37" s="27"/>
      <c r="AI37" s="28"/>
      <c r="AJ37" s="26" t="s">
        <v>71</v>
      </c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8"/>
    </row>
    <row r="38" ht="14.25" customHeight="1">
      <c r="B38" s="12"/>
      <c r="S38" s="14"/>
      <c r="V38" s="26" t="s">
        <v>46</v>
      </c>
      <c r="W38" s="27"/>
      <c r="X38" s="27"/>
      <c r="Y38" s="27"/>
      <c r="Z38" s="27"/>
      <c r="AA38" s="27"/>
      <c r="AB38" s="28"/>
      <c r="AC38" s="26">
        <v>12.0</v>
      </c>
      <c r="AD38" s="27"/>
      <c r="AE38" s="27"/>
      <c r="AF38" s="28"/>
      <c r="AG38" s="26" t="s">
        <v>67</v>
      </c>
      <c r="AH38" s="27"/>
      <c r="AI38" s="28"/>
      <c r="AJ38" s="26" t="s">
        <v>72</v>
      </c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8"/>
    </row>
    <row r="39" ht="14.25" customHeight="1">
      <c r="B39" s="12"/>
      <c r="C39" s="1" t="s">
        <v>40</v>
      </c>
      <c r="J39" s="26"/>
      <c r="K39" s="27"/>
      <c r="L39" s="27"/>
      <c r="M39" s="27"/>
      <c r="N39" s="27"/>
      <c r="O39" s="27"/>
      <c r="P39" s="27"/>
      <c r="Q39" s="27"/>
      <c r="R39" s="28"/>
      <c r="S39" s="14"/>
      <c r="V39" s="26" t="s">
        <v>49</v>
      </c>
      <c r="W39" s="27"/>
      <c r="X39" s="27"/>
      <c r="Y39" s="27"/>
      <c r="Z39" s="27"/>
      <c r="AA39" s="27"/>
      <c r="AB39" s="28"/>
      <c r="AC39" s="26">
        <v>50.0</v>
      </c>
      <c r="AD39" s="27"/>
      <c r="AE39" s="27"/>
      <c r="AF39" s="28"/>
      <c r="AG39" s="26" t="s">
        <v>39</v>
      </c>
      <c r="AH39" s="27"/>
      <c r="AI39" s="28"/>
      <c r="AJ39" s="26" t="s">
        <v>71</v>
      </c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8"/>
    </row>
    <row r="40" ht="14.25" customHeight="1">
      <c r="B40" s="12"/>
      <c r="S40" s="14"/>
      <c r="V40" s="26" t="s">
        <v>73</v>
      </c>
      <c r="W40" s="27"/>
      <c r="X40" s="27"/>
      <c r="Y40" s="27"/>
      <c r="Z40" s="27"/>
      <c r="AA40" s="27"/>
      <c r="AB40" s="28"/>
      <c r="AC40" s="26" t="s">
        <v>74</v>
      </c>
      <c r="AD40" s="27"/>
      <c r="AE40" s="27"/>
      <c r="AF40" s="28"/>
      <c r="AG40" s="26" t="s">
        <v>67</v>
      </c>
      <c r="AH40" s="27"/>
      <c r="AI40" s="28"/>
      <c r="AJ40" s="26" t="s">
        <v>75</v>
      </c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8"/>
    </row>
    <row r="41" ht="14.25" customHeight="1">
      <c r="B41" s="12"/>
      <c r="C41" s="1" t="s">
        <v>70</v>
      </c>
      <c r="J41" s="26"/>
      <c r="K41" s="27"/>
      <c r="L41" s="27"/>
      <c r="M41" s="27"/>
      <c r="N41" s="27"/>
      <c r="O41" s="27"/>
      <c r="P41" s="27"/>
      <c r="Q41" s="27"/>
      <c r="R41" s="28"/>
      <c r="S41" s="14"/>
      <c r="V41" s="26" t="s">
        <v>76</v>
      </c>
      <c r="W41" s="27"/>
      <c r="X41" s="27"/>
      <c r="Y41" s="27"/>
      <c r="Z41" s="27"/>
      <c r="AA41" s="27"/>
      <c r="AB41" s="28"/>
      <c r="AC41" s="26" t="s">
        <v>71</v>
      </c>
      <c r="AD41" s="27"/>
      <c r="AE41" s="27"/>
      <c r="AF41" s="28"/>
      <c r="AG41" s="26" t="s">
        <v>67</v>
      </c>
      <c r="AH41" s="27"/>
      <c r="AI41" s="28"/>
      <c r="AJ41" s="26" t="s">
        <v>77</v>
      </c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8"/>
    </row>
    <row r="42" ht="14.25" customHeight="1">
      <c r="B42" s="12"/>
      <c r="S42" s="14"/>
    </row>
    <row r="43" ht="14.25" customHeight="1">
      <c r="B43" s="12"/>
      <c r="C43" s="1" t="s">
        <v>46</v>
      </c>
      <c r="J43" s="26"/>
      <c r="K43" s="27"/>
      <c r="L43" s="27"/>
      <c r="M43" s="27"/>
      <c r="N43" s="27"/>
      <c r="O43" s="27"/>
      <c r="P43" s="27"/>
      <c r="Q43" s="27"/>
      <c r="R43" s="28"/>
      <c r="S43" s="14"/>
      <c r="U43" s="1">
        <v>2.0</v>
      </c>
      <c r="V43" s="15" t="s">
        <v>78</v>
      </c>
    </row>
    <row r="44" ht="14.25" customHeight="1">
      <c r="B44" s="12"/>
      <c r="S44" s="14"/>
      <c r="V44" s="1">
        <v>1.0</v>
      </c>
      <c r="W44" s="1" t="s">
        <v>79</v>
      </c>
    </row>
    <row r="45" ht="14.25" customHeight="1">
      <c r="B45" s="12"/>
      <c r="C45" s="1" t="s">
        <v>49</v>
      </c>
      <c r="J45" s="23"/>
      <c r="K45" s="24"/>
      <c r="L45" s="24"/>
      <c r="M45" s="24"/>
      <c r="N45" s="24"/>
      <c r="O45" s="24"/>
      <c r="P45" s="24"/>
      <c r="Q45" s="24"/>
      <c r="R45" s="25"/>
      <c r="S45" s="14"/>
      <c r="V45" s="1">
        <v>2.0</v>
      </c>
      <c r="W45" s="1" t="s">
        <v>80</v>
      </c>
    </row>
    <row r="46" ht="14.25" customHeight="1">
      <c r="B46" s="12"/>
      <c r="J46" s="51"/>
      <c r="R46" s="52"/>
      <c r="S46" s="14"/>
      <c r="V46" s="1">
        <v>3.0</v>
      </c>
      <c r="W46" s="1" t="s">
        <v>81</v>
      </c>
    </row>
    <row r="47" ht="14.25" customHeight="1">
      <c r="B47" s="12"/>
      <c r="J47" s="36"/>
      <c r="K47" s="37"/>
      <c r="L47" s="37"/>
      <c r="M47" s="37"/>
      <c r="N47" s="37"/>
      <c r="O47" s="37"/>
      <c r="P47" s="37"/>
      <c r="Q47" s="37"/>
      <c r="R47" s="38"/>
      <c r="S47" s="14"/>
      <c r="V47" s="1">
        <v>4.0</v>
      </c>
      <c r="W47" s="1" t="s">
        <v>82</v>
      </c>
    </row>
    <row r="48" ht="14.25" customHeight="1">
      <c r="B48" s="12"/>
      <c r="S48" s="14"/>
      <c r="V48" s="1">
        <v>5.0</v>
      </c>
      <c r="W48" s="1" t="s">
        <v>83</v>
      </c>
    </row>
    <row r="49" ht="14.25" customHeight="1">
      <c r="B49" s="12"/>
      <c r="C49" s="1" t="s">
        <v>73</v>
      </c>
      <c r="J49" s="26"/>
      <c r="K49" s="27"/>
      <c r="L49" s="27"/>
      <c r="M49" s="27"/>
      <c r="N49" s="27"/>
      <c r="O49" s="27"/>
      <c r="P49" s="27"/>
      <c r="Q49" s="27"/>
      <c r="R49" s="28"/>
      <c r="S49" s="14"/>
    </row>
    <row r="50" ht="14.25" customHeight="1">
      <c r="B50" s="12"/>
      <c r="S50" s="14"/>
    </row>
    <row r="51" ht="14.25" customHeight="1">
      <c r="B51" s="12"/>
      <c r="C51" s="1" t="s">
        <v>76</v>
      </c>
      <c r="J51" s="26"/>
      <c r="K51" s="27"/>
      <c r="L51" s="27"/>
      <c r="M51" s="27"/>
      <c r="N51" s="27"/>
      <c r="O51" s="27"/>
      <c r="P51" s="27"/>
      <c r="Q51" s="27"/>
      <c r="R51" s="53"/>
      <c r="S51" s="14"/>
    </row>
    <row r="52" ht="14.25" customHeight="1">
      <c r="B52" s="12"/>
      <c r="S52" s="14"/>
    </row>
    <row r="53" ht="14.25" customHeight="1">
      <c r="B53" s="12"/>
      <c r="S53" s="14"/>
    </row>
    <row r="54" ht="14.25" customHeight="1">
      <c r="B54" s="12"/>
      <c r="K54" s="35" t="s">
        <v>84</v>
      </c>
      <c r="L54" s="24"/>
      <c r="M54" s="25"/>
      <c r="N54" s="1"/>
      <c r="O54" s="1"/>
      <c r="P54" s="35" t="s">
        <v>78</v>
      </c>
      <c r="Q54" s="24"/>
      <c r="R54" s="25"/>
      <c r="S54" s="14"/>
    </row>
    <row r="55" ht="14.25" customHeight="1">
      <c r="B55" s="12"/>
      <c r="K55" s="36"/>
      <c r="L55" s="37"/>
      <c r="M55" s="38"/>
      <c r="N55" s="1"/>
      <c r="O55" s="1"/>
      <c r="P55" s="36"/>
      <c r="Q55" s="37"/>
      <c r="R55" s="38"/>
      <c r="S55" s="14"/>
    </row>
    <row r="56" ht="14.25" customHeight="1">
      <c r="B56" s="12"/>
      <c r="S56" s="14"/>
    </row>
    <row r="57" ht="14.25" customHeight="1"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2"/>
    </row>
    <row r="58" ht="14.25" customHeight="1"/>
    <row r="59" ht="14.25" customHeight="1">
      <c r="U59" s="15" t="s">
        <v>28</v>
      </c>
    </row>
    <row r="60" ht="14.25" customHeight="1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1"/>
      <c r="U60" s="1">
        <v>1.0</v>
      </c>
      <c r="V60" s="1" t="s">
        <v>63</v>
      </c>
    </row>
    <row r="61" ht="12.75" customHeight="1">
      <c r="B61" s="12"/>
      <c r="C61" s="42" t="s">
        <v>85</v>
      </c>
      <c r="Q61" s="43"/>
      <c r="R61" s="43"/>
      <c r="S61" s="14"/>
      <c r="V61" s="44" t="s">
        <v>64</v>
      </c>
      <c r="W61" s="45"/>
      <c r="X61" s="45"/>
      <c r="Y61" s="45"/>
      <c r="Z61" s="45"/>
      <c r="AA61" s="45"/>
      <c r="AB61" s="46"/>
      <c r="AC61" s="54" t="s">
        <v>86</v>
      </c>
      <c r="AD61" s="17"/>
      <c r="AE61" s="17"/>
      <c r="AF61" s="18"/>
      <c r="AG61" s="47" t="s">
        <v>65</v>
      </c>
      <c r="AH61" s="48"/>
      <c r="AI61" s="48"/>
      <c r="AJ61" s="49"/>
      <c r="AK61" s="47" t="s">
        <v>66</v>
      </c>
      <c r="AL61" s="48"/>
      <c r="AM61" s="49"/>
      <c r="AN61" s="47" t="s">
        <v>49</v>
      </c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9"/>
    </row>
    <row r="62" ht="13.5" customHeight="1">
      <c r="B62" s="12"/>
      <c r="Q62" s="43"/>
      <c r="R62" s="43"/>
      <c r="S62" s="14"/>
      <c r="V62" s="26" t="s">
        <v>40</v>
      </c>
      <c r="W62" s="27"/>
      <c r="X62" s="27"/>
      <c r="Y62" s="27"/>
      <c r="Z62" s="27"/>
      <c r="AA62" s="27"/>
      <c r="AB62" s="28"/>
      <c r="AC62" s="27" t="s">
        <v>39</v>
      </c>
      <c r="AD62" s="27"/>
      <c r="AE62" s="27"/>
      <c r="AF62" s="27"/>
      <c r="AG62" s="26">
        <v>15.0</v>
      </c>
      <c r="AH62" s="27"/>
      <c r="AI62" s="27"/>
      <c r="AJ62" s="28"/>
      <c r="AK62" s="26" t="s">
        <v>67</v>
      </c>
      <c r="AL62" s="27"/>
      <c r="AM62" s="28"/>
      <c r="AN62" s="26" t="s">
        <v>71</v>
      </c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8"/>
    </row>
    <row r="63" ht="14.25" customHeight="1">
      <c r="B63" s="12"/>
      <c r="S63" s="14"/>
      <c r="V63" s="26" t="s">
        <v>70</v>
      </c>
      <c r="W63" s="27"/>
      <c r="X63" s="27"/>
      <c r="Y63" s="27"/>
      <c r="Z63" s="27"/>
      <c r="AA63" s="27"/>
      <c r="AB63" s="28"/>
      <c r="AC63" s="27" t="s">
        <v>67</v>
      </c>
      <c r="AD63" s="27"/>
      <c r="AE63" s="27"/>
      <c r="AF63" s="27"/>
      <c r="AG63" s="26">
        <v>30.0</v>
      </c>
      <c r="AH63" s="27"/>
      <c r="AI63" s="27"/>
      <c r="AJ63" s="28"/>
      <c r="AK63" s="26" t="s">
        <v>67</v>
      </c>
      <c r="AL63" s="27"/>
      <c r="AM63" s="28"/>
      <c r="AN63" s="26" t="s">
        <v>71</v>
      </c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8"/>
    </row>
    <row r="64" ht="14.25" customHeight="1">
      <c r="B64" s="12"/>
      <c r="C64" s="50" t="s">
        <v>69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4"/>
      <c r="V64" s="26" t="s">
        <v>46</v>
      </c>
      <c r="W64" s="27"/>
      <c r="X64" s="27"/>
      <c r="Y64" s="27"/>
      <c r="Z64" s="27"/>
      <c r="AA64" s="27"/>
      <c r="AB64" s="28"/>
      <c r="AC64" s="27" t="s">
        <v>67</v>
      </c>
      <c r="AD64" s="27"/>
      <c r="AE64" s="27"/>
      <c r="AF64" s="27"/>
      <c r="AG64" s="26">
        <v>12.0</v>
      </c>
      <c r="AH64" s="27"/>
      <c r="AI64" s="27"/>
      <c r="AJ64" s="28"/>
      <c r="AK64" s="26" t="s">
        <v>67</v>
      </c>
      <c r="AL64" s="27"/>
      <c r="AM64" s="28"/>
      <c r="AN64" s="26" t="s">
        <v>87</v>
      </c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8"/>
    </row>
    <row r="65" ht="14.25" customHeight="1">
      <c r="B65" s="12"/>
      <c r="S65" s="14"/>
      <c r="V65" s="26" t="s">
        <v>49</v>
      </c>
      <c r="W65" s="27"/>
      <c r="X65" s="27"/>
      <c r="Y65" s="27"/>
      <c r="Z65" s="27"/>
      <c r="AA65" s="27"/>
      <c r="AB65" s="28"/>
      <c r="AC65" s="27" t="s">
        <v>67</v>
      </c>
      <c r="AD65" s="27"/>
      <c r="AE65" s="27"/>
      <c r="AF65" s="27"/>
      <c r="AG65" s="26">
        <v>50.0</v>
      </c>
      <c r="AH65" s="27"/>
      <c r="AI65" s="27"/>
      <c r="AJ65" s="28"/>
      <c r="AK65" s="26" t="s">
        <v>39</v>
      </c>
      <c r="AL65" s="27"/>
      <c r="AM65" s="28"/>
      <c r="AN65" s="55" t="s">
        <v>71</v>
      </c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8"/>
    </row>
    <row r="66" ht="14.25" customHeight="1">
      <c r="B66" s="12"/>
      <c r="C66" s="1" t="s">
        <v>40</v>
      </c>
      <c r="J66" s="56"/>
      <c r="K66" s="57"/>
      <c r="L66" s="57"/>
      <c r="M66" s="57"/>
      <c r="N66" s="57"/>
      <c r="O66" s="57"/>
      <c r="P66" s="57"/>
      <c r="Q66" s="57"/>
      <c r="R66" s="58"/>
      <c r="S66" s="14"/>
      <c r="V66" s="26" t="s">
        <v>73</v>
      </c>
      <c r="W66" s="27"/>
      <c r="X66" s="27"/>
      <c r="Y66" s="27"/>
      <c r="Z66" s="27"/>
      <c r="AA66" s="27"/>
      <c r="AB66" s="28"/>
      <c r="AC66" s="27" t="s">
        <v>67</v>
      </c>
      <c r="AD66" s="27"/>
      <c r="AE66" s="27"/>
      <c r="AF66" s="27"/>
      <c r="AG66" s="26" t="s">
        <v>74</v>
      </c>
      <c r="AH66" s="27"/>
      <c r="AI66" s="27"/>
      <c r="AJ66" s="28"/>
      <c r="AK66" s="26" t="s">
        <v>67</v>
      </c>
      <c r="AL66" s="27"/>
      <c r="AM66" s="28"/>
      <c r="AN66" s="26" t="s">
        <v>87</v>
      </c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8"/>
    </row>
    <row r="67" ht="14.25" customHeight="1">
      <c r="B67" s="12"/>
      <c r="S67" s="14"/>
      <c r="V67" s="26" t="s">
        <v>76</v>
      </c>
      <c r="W67" s="27"/>
      <c r="X67" s="27"/>
      <c r="Y67" s="27"/>
      <c r="Z67" s="27"/>
      <c r="AA67" s="27"/>
      <c r="AB67" s="28"/>
      <c r="AC67" s="27" t="s">
        <v>67</v>
      </c>
      <c r="AD67" s="27"/>
      <c r="AE67" s="27"/>
      <c r="AF67" s="27"/>
      <c r="AG67" s="26" t="s">
        <v>71</v>
      </c>
      <c r="AH67" s="27"/>
      <c r="AI67" s="27"/>
      <c r="AJ67" s="28"/>
      <c r="AK67" s="26" t="s">
        <v>67</v>
      </c>
      <c r="AL67" s="27"/>
      <c r="AM67" s="28"/>
      <c r="AN67" s="26" t="s">
        <v>87</v>
      </c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8"/>
    </row>
    <row r="68" ht="14.25" customHeight="1">
      <c r="B68" s="12"/>
      <c r="C68" s="1" t="s">
        <v>70</v>
      </c>
      <c r="J68" s="56"/>
      <c r="K68" s="57"/>
      <c r="L68" s="57"/>
      <c r="M68" s="57"/>
      <c r="N68" s="57"/>
      <c r="O68" s="57"/>
      <c r="P68" s="57"/>
      <c r="Q68" s="57"/>
      <c r="R68" s="58"/>
      <c r="S68" s="14"/>
      <c r="V68" s="26" t="s">
        <v>88</v>
      </c>
      <c r="W68" s="27"/>
      <c r="X68" s="27"/>
      <c r="Y68" s="27"/>
      <c r="Z68" s="27"/>
      <c r="AA68" s="27"/>
      <c r="AB68" s="28"/>
      <c r="AC68" s="27" t="s">
        <v>39</v>
      </c>
      <c r="AD68" s="27"/>
      <c r="AE68" s="27"/>
      <c r="AF68" s="27"/>
      <c r="AG68" s="26" t="s">
        <v>71</v>
      </c>
      <c r="AH68" s="27"/>
      <c r="AI68" s="27"/>
      <c r="AJ68" s="28"/>
      <c r="AK68" s="26" t="s">
        <v>71</v>
      </c>
      <c r="AL68" s="27"/>
      <c r="AM68" s="28"/>
      <c r="AN68" s="26" t="s">
        <v>89</v>
      </c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8"/>
    </row>
    <row r="69" ht="14.25" customHeight="1">
      <c r="B69" s="12"/>
      <c r="S69" s="14"/>
      <c r="V69" s="26" t="s">
        <v>90</v>
      </c>
      <c r="W69" s="27"/>
      <c r="X69" s="27"/>
      <c r="Y69" s="27"/>
      <c r="Z69" s="27"/>
      <c r="AA69" s="27"/>
      <c r="AB69" s="28"/>
      <c r="AC69" s="27" t="s">
        <v>39</v>
      </c>
      <c r="AD69" s="27"/>
      <c r="AE69" s="27"/>
      <c r="AF69" s="27"/>
      <c r="AG69" s="26" t="s">
        <v>71</v>
      </c>
      <c r="AH69" s="27"/>
      <c r="AI69" s="27"/>
      <c r="AJ69" s="28"/>
      <c r="AK69" s="26" t="s">
        <v>71</v>
      </c>
      <c r="AL69" s="27"/>
      <c r="AM69" s="28"/>
      <c r="AN69" s="26" t="s">
        <v>91</v>
      </c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8"/>
    </row>
    <row r="70" ht="14.25" customHeight="1">
      <c r="B70" s="12"/>
      <c r="C70" s="1" t="s">
        <v>46</v>
      </c>
      <c r="J70" s="56"/>
      <c r="K70" s="57"/>
      <c r="L70" s="57"/>
      <c r="M70" s="57"/>
      <c r="N70" s="57"/>
      <c r="O70" s="57"/>
      <c r="P70" s="57"/>
      <c r="Q70" s="57"/>
      <c r="R70" s="58"/>
      <c r="S70" s="14"/>
    </row>
    <row r="71" ht="14.25" customHeight="1">
      <c r="B71" s="12"/>
      <c r="S71" s="14"/>
    </row>
    <row r="72" ht="14.25" customHeight="1">
      <c r="B72" s="12"/>
      <c r="C72" s="1" t="s">
        <v>49</v>
      </c>
      <c r="J72" s="59"/>
      <c r="K72" s="24"/>
      <c r="L72" s="24"/>
      <c r="M72" s="24"/>
      <c r="N72" s="24"/>
      <c r="O72" s="24"/>
      <c r="P72" s="24"/>
      <c r="Q72" s="24"/>
      <c r="R72" s="25"/>
      <c r="S72" s="14"/>
      <c r="U72" s="1">
        <v>2.0</v>
      </c>
      <c r="V72" s="15" t="s">
        <v>92</v>
      </c>
    </row>
    <row r="73" ht="14.25" customHeight="1">
      <c r="B73" s="12"/>
      <c r="J73" s="51"/>
      <c r="R73" s="52"/>
      <c r="S73" s="14"/>
      <c r="V73" s="3" t="s">
        <v>93</v>
      </c>
    </row>
    <row r="74" ht="14.25" customHeight="1">
      <c r="B74" s="12"/>
      <c r="J74" s="36"/>
      <c r="K74" s="37"/>
      <c r="L74" s="37"/>
      <c r="M74" s="37"/>
      <c r="N74" s="37"/>
      <c r="O74" s="37"/>
      <c r="P74" s="37"/>
      <c r="Q74" s="37"/>
      <c r="R74" s="38"/>
      <c r="S74" s="14"/>
    </row>
    <row r="75" ht="14.25" customHeight="1">
      <c r="B75" s="12"/>
      <c r="S75" s="14"/>
      <c r="U75" s="1">
        <v>3.0</v>
      </c>
      <c r="V75" s="15" t="s">
        <v>94</v>
      </c>
    </row>
    <row r="76" ht="14.25" customHeight="1">
      <c r="B76" s="12"/>
      <c r="C76" s="1" t="s">
        <v>73</v>
      </c>
      <c r="J76" s="56"/>
      <c r="K76" s="57"/>
      <c r="L76" s="57"/>
      <c r="M76" s="57"/>
      <c r="N76" s="57"/>
      <c r="O76" s="57"/>
      <c r="P76" s="57"/>
      <c r="Q76" s="57"/>
      <c r="R76" s="58"/>
      <c r="S76" s="14"/>
      <c r="V76" s="1">
        <v>1.0</v>
      </c>
      <c r="W76" s="1" t="s">
        <v>79</v>
      </c>
    </row>
    <row r="77" ht="14.25" customHeight="1">
      <c r="B77" s="12"/>
      <c r="S77" s="14"/>
      <c r="V77" s="1">
        <v>2.0</v>
      </c>
      <c r="W77" s="1" t="s">
        <v>80</v>
      </c>
    </row>
    <row r="78" ht="14.25" customHeight="1">
      <c r="B78" s="12"/>
      <c r="C78" s="1" t="s">
        <v>76</v>
      </c>
      <c r="J78" s="56"/>
      <c r="K78" s="57"/>
      <c r="L78" s="57"/>
      <c r="M78" s="57"/>
      <c r="N78" s="57"/>
      <c r="O78" s="57"/>
      <c r="P78" s="57"/>
      <c r="Q78" s="57"/>
      <c r="R78" s="60"/>
      <c r="S78" s="14"/>
      <c r="V78" s="1">
        <v>3.0</v>
      </c>
      <c r="W78" s="1" t="s">
        <v>81</v>
      </c>
    </row>
    <row r="79" ht="14.25" customHeight="1">
      <c r="B79" s="12"/>
      <c r="S79" s="14"/>
      <c r="V79" s="1">
        <v>4.0</v>
      </c>
      <c r="W79" s="1" t="s">
        <v>95</v>
      </c>
    </row>
    <row r="80" ht="14.25" customHeight="1">
      <c r="B80" s="12"/>
      <c r="C80" s="1" t="s">
        <v>96</v>
      </c>
      <c r="J80" s="56"/>
      <c r="K80" s="57"/>
      <c r="L80" s="57"/>
      <c r="M80" s="57"/>
      <c r="N80" s="57"/>
      <c r="O80" s="57"/>
      <c r="P80" s="57"/>
      <c r="Q80" s="57"/>
      <c r="R80" s="58"/>
      <c r="S80" s="14"/>
      <c r="V80" s="1">
        <v>5.0</v>
      </c>
      <c r="W80" s="1" t="s">
        <v>97</v>
      </c>
    </row>
    <row r="81" ht="14.25" customHeight="1">
      <c r="B81" s="12"/>
      <c r="S81" s="14"/>
      <c r="V81" s="1">
        <v>6.0</v>
      </c>
      <c r="W81" s="1" t="s">
        <v>83</v>
      </c>
    </row>
    <row r="82" ht="14.25" customHeight="1">
      <c r="B82" s="12"/>
      <c r="C82" s="1" t="s">
        <v>98</v>
      </c>
      <c r="J82" s="56"/>
      <c r="K82" s="57"/>
      <c r="L82" s="57"/>
      <c r="M82" s="57"/>
      <c r="N82" s="57"/>
      <c r="O82" s="57"/>
      <c r="P82" s="57"/>
      <c r="Q82" s="57"/>
      <c r="R82" s="58"/>
      <c r="S82" s="14"/>
    </row>
    <row r="83" ht="14.25" customHeight="1">
      <c r="B83" s="12"/>
      <c r="S83" s="14"/>
    </row>
    <row r="84" ht="14.25" customHeight="1">
      <c r="B84" s="12"/>
      <c r="S84" s="14"/>
      <c r="U84" s="1">
        <v>4.0</v>
      </c>
      <c r="V84" s="15" t="s">
        <v>99</v>
      </c>
    </row>
    <row r="85" ht="14.25" customHeight="1">
      <c r="B85" s="12"/>
      <c r="G85" s="35" t="s">
        <v>84</v>
      </c>
      <c r="H85" s="24"/>
      <c r="I85" s="25"/>
      <c r="K85" s="35" t="s">
        <v>99</v>
      </c>
      <c r="L85" s="24"/>
      <c r="M85" s="25"/>
      <c r="N85" s="1"/>
      <c r="O85" s="1"/>
      <c r="P85" s="35" t="s">
        <v>92</v>
      </c>
      <c r="Q85" s="24"/>
      <c r="R85" s="25"/>
      <c r="S85" s="14"/>
      <c r="V85" s="1">
        <v>1.0</v>
      </c>
      <c r="W85" s="1" t="s">
        <v>100</v>
      </c>
    </row>
    <row r="86" ht="14.25" customHeight="1">
      <c r="B86" s="12"/>
      <c r="G86" s="36"/>
      <c r="H86" s="37"/>
      <c r="I86" s="38"/>
      <c r="K86" s="36"/>
      <c r="L86" s="37"/>
      <c r="M86" s="38"/>
      <c r="N86" s="1"/>
      <c r="O86" s="1"/>
      <c r="P86" s="36"/>
      <c r="Q86" s="37"/>
      <c r="R86" s="38"/>
      <c r="S86" s="14"/>
      <c r="V86" s="1">
        <v>2.0</v>
      </c>
      <c r="W86" s="1" t="s">
        <v>101</v>
      </c>
    </row>
    <row r="87" ht="14.25" customHeight="1">
      <c r="B87" s="12"/>
      <c r="S87" s="14"/>
      <c r="V87" s="1">
        <v>3.0</v>
      </c>
      <c r="W87" s="1" t="s">
        <v>102</v>
      </c>
    </row>
    <row r="88" ht="14.25" customHeight="1"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X88" s="1" t="s">
        <v>103</v>
      </c>
    </row>
    <row r="89" ht="14.25" customHeight="1">
      <c r="X89" s="1" t="s">
        <v>104</v>
      </c>
    </row>
    <row r="90" ht="14.25" customHeight="1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1"/>
      <c r="X90" s="1" t="s">
        <v>105</v>
      </c>
    </row>
    <row r="91" ht="13.5" customHeight="1">
      <c r="B91" s="12"/>
      <c r="C91" s="42" t="s">
        <v>106</v>
      </c>
      <c r="Q91" s="43"/>
      <c r="R91" s="43"/>
      <c r="S91" s="14"/>
      <c r="V91" s="1">
        <v>4.0</v>
      </c>
      <c r="W91" s="1" t="s">
        <v>107</v>
      </c>
    </row>
    <row r="92" ht="13.5" customHeight="1">
      <c r="B92" s="12"/>
      <c r="Q92" s="43"/>
      <c r="R92" s="43"/>
      <c r="S92" s="14"/>
    </row>
    <row r="93" ht="14.25" customHeight="1">
      <c r="B93" s="12"/>
      <c r="S93" s="14"/>
    </row>
    <row r="94" ht="14.25" customHeight="1">
      <c r="B94" s="12"/>
      <c r="C94" s="50" t="s">
        <v>69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4"/>
    </row>
    <row r="95" ht="14.25" customHeight="1">
      <c r="B95" s="12"/>
      <c r="S95" s="14"/>
    </row>
    <row r="96" ht="14.25" customHeight="1">
      <c r="B96" s="12"/>
      <c r="C96" s="1" t="s">
        <v>40</v>
      </c>
      <c r="J96" s="56"/>
      <c r="K96" s="57"/>
      <c r="L96" s="57"/>
      <c r="M96" s="57"/>
      <c r="N96" s="57"/>
      <c r="O96" s="57"/>
      <c r="P96" s="57"/>
      <c r="Q96" s="57"/>
      <c r="R96" s="58"/>
      <c r="S96" s="14"/>
    </row>
    <row r="97" ht="14.25" customHeight="1">
      <c r="B97" s="12"/>
      <c r="S97" s="14"/>
    </row>
    <row r="98" ht="14.25" customHeight="1">
      <c r="B98" s="12"/>
      <c r="C98" s="1" t="s">
        <v>70</v>
      </c>
      <c r="J98" s="26"/>
      <c r="K98" s="27"/>
      <c r="L98" s="27"/>
      <c r="M98" s="27"/>
      <c r="N98" s="27"/>
      <c r="O98" s="27"/>
      <c r="P98" s="27"/>
      <c r="Q98" s="27"/>
      <c r="R98" s="28"/>
      <c r="S98" s="14"/>
    </row>
    <row r="99" ht="14.25" customHeight="1">
      <c r="B99" s="12"/>
      <c r="S99" s="14"/>
    </row>
    <row r="100" ht="14.25" customHeight="1">
      <c r="B100" s="12"/>
      <c r="C100" s="1" t="s">
        <v>46</v>
      </c>
      <c r="J100" s="26"/>
      <c r="K100" s="27"/>
      <c r="L100" s="27"/>
      <c r="M100" s="27"/>
      <c r="N100" s="27"/>
      <c r="O100" s="27"/>
      <c r="P100" s="27"/>
      <c r="Q100" s="27"/>
      <c r="R100" s="28"/>
      <c r="S100" s="14"/>
    </row>
    <row r="101" ht="14.25" customHeight="1">
      <c r="B101" s="12"/>
      <c r="S101" s="14"/>
    </row>
    <row r="102" ht="14.25" customHeight="1">
      <c r="B102" s="12"/>
      <c r="C102" s="1" t="s">
        <v>49</v>
      </c>
      <c r="J102" s="23"/>
      <c r="K102" s="24"/>
      <c r="L102" s="24"/>
      <c r="M102" s="24"/>
      <c r="N102" s="24"/>
      <c r="O102" s="24"/>
      <c r="P102" s="24"/>
      <c r="Q102" s="24"/>
      <c r="R102" s="25"/>
      <c r="S102" s="14"/>
    </row>
    <row r="103" ht="14.25" customHeight="1">
      <c r="B103" s="12"/>
      <c r="J103" s="51"/>
      <c r="R103" s="52"/>
      <c r="S103" s="14"/>
    </row>
    <row r="104" ht="14.25" customHeight="1">
      <c r="B104" s="12"/>
      <c r="J104" s="36"/>
      <c r="K104" s="37"/>
      <c r="L104" s="37"/>
      <c r="M104" s="37"/>
      <c r="N104" s="37"/>
      <c r="O104" s="37"/>
      <c r="P104" s="37"/>
      <c r="Q104" s="37"/>
      <c r="R104" s="38"/>
      <c r="S104" s="14"/>
    </row>
    <row r="105" ht="14.25" customHeight="1">
      <c r="B105" s="12"/>
      <c r="S105" s="14"/>
    </row>
    <row r="106" ht="14.25" customHeight="1">
      <c r="B106" s="12"/>
      <c r="C106" s="1" t="s">
        <v>73</v>
      </c>
      <c r="J106" s="26"/>
      <c r="K106" s="27"/>
      <c r="L106" s="27"/>
      <c r="M106" s="27"/>
      <c r="N106" s="27"/>
      <c r="O106" s="27"/>
      <c r="P106" s="27"/>
      <c r="Q106" s="27"/>
      <c r="R106" s="28"/>
      <c r="S106" s="14"/>
    </row>
    <row r="107" ht="14.25" customHeight="1">
      <c r="B107" s="12"/>
      <c r="S107" s="14"/>
    </row>
    <row r="108" ht="14.25" customHeight="1">
      <c r="B108" s="12"/>
      <c r="C108" s="1" t="s">
        <v>76</v>
      </c>
      <c r="J108" s="26"/>
      <c r="K108" s="27"/>
      <c r="L108" s="27"/>
      <c r="M108" s="27"/>
      <c r="N108" s="27"/>
      <c r="O108" s="27"/>
      <c r="P108" s="27"/>
      <c r="Q108" s="27"/>
      <c r="R108" s="53"/>
      <c r="S108" s="14"/>
    </row>
    <row r="109" ht="14.25" customHeight="1">
      <c r="B109" s="12"/>
      <c r="S109" s="14"/>
    </row>
    <row r="110" ht="14.25" customHeight="1">
      <c r="B110" s="12"/>
      <c r="C110" s="1" t="s">
        <v>96</v>
      </c>
      <c r="J110" s="56"/>
      <c r="K110" s="57"/>
      <c r="L110" s="57"/>
      <c r="M110" s="57"/>
      <c r="N110" s="57"/>
      <c r="O110" s="57"/>
      <c r="P110" s="57"/>
      <c r="Q110" s="57"/>
      <c r="R110" s="58"/>
      <c r="S110" s="14"/>
    </row>
    <row r="111" ht="14.25" customHeight="1">
      <c r="B111" s="12"/>
      <c r="S111" s="14"/>
    </row>
    <row r="112" ht="14.25" customHeight="1">
      <c r="B112" s="12"/>
      <c r="C112" s="1" t="s">
        <v>98</v>
      </c>
      <c r="J112" s="56"/>
      <c r="K112" s="57"/>
      <c r="L112" s="57"/>
      <c r="M112" s="57"/>
      <c r="N112" s="57"/>
      <c r="O112" s="57"/>
      <c r="P112" s="57"/>
      <c r="Q112" s="57"/>
      <c r="R112" s="58"/>
      <c r="S112" s="14"/>
    </row>
    <row r="113" ht="14.25" customHeight="1">
      <c r="B113" s="12"/>
      <c r="S113" s="14"/>
    </row>
    <row r="114" ht="14.25" customHeight="1">
      <c r="B114" s="12"/>
      <c r="S114" s="14"/>
    </row>
    <row r="115" ht="14.25" customHeight="1">
      <c r="B115" s="12"/>
      <c r="K115" s="35" t="s">
        <v>84</v>
      </c>
      <c r="L115" s="24"/>
      <c r="M115" s="25"/>
      <c r="N115" s="1"/>
      <c r="O115" s="1"/>
      <c r="P115" s="35" t="s">
        <v>78</v>
      </c>
      <c r="Q115" s="24"/>
      <c r="R115" s="25"/>
      <c r="S115" s="14"/>
    </row>
    <row r="116" ht="14.25" customHeight="1">
      <c r="B116" s="12"/>
      <c r="K116" s="36"/>
      <c r="L116" s="37"/>
      <c r="M116" s="38"/>
      <c r="N116" s="1"/>
      <c r="O116" s="1"/>
      <c r="P116" s="36"/>
      <c r="Q116" s="37"/>
      <c r="R116" s="38"/>
      <c r="S116" s="14"/>
    </row>
    <row r="117" ht="14.25" customHeight="1">
      <c r="B117" s="12"/>
      <c r="S117" s="14"/>
    </row>
    <row r="118" ht="14.25" customHeight="1"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2"/>
    </row>
    <row r="119" ht="14.25" customHeight="1"/>
    <row r="120" ht="14.25" customHeight="1"/>
    <row r="121" ht="14.25" customHeight="1"/>
    <row r="122" ht="14.25" customHeight="1">
      <c r="B122" s="61" t="s">
        <v>108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</row>
    <row r="123" ht="14.25" customHeight="1"/>
    <row r="124" ht="14.25" customHeight="1">
      <c r="A124" s="31"/>
      <c r="B124" s="63" t="s">
        <v>109</v>
      </c>
      <c r="C124" s="64" t="s">
        <v>110</v>
      </c>
      <c r="D124" s="31"/>
      <c r="E124" s="31"/>
      <c r="F124" s="31"/>
      <c r="G124" s="31"/>
      <c r="H124" s="31"/>
      <c r="I124" s="64" t="s">
        <v>111</v>
      </c>
      <c r="J124" s="31"/>
      <c r="K124" s="31"/>
      <c r="L124" s="31"/>
      <c r="M124" s="31"/>
      <c r="N124" s="64" t="s">
        <v>112</v>
      </c>
      <c r="O124" s="31"/>
      <c r="P124" s="31"/>
      <c r="Q124" s="31"/>
      <c r="R124" s="31"/>
      <c r="S124" s="31"/>
      <c r="T124" s="64" t="s">
        <v>113</v>
      </c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ht="14.25" customHeight="1">
      <c r="B125" s="1">
        <v>1.0</v>
      </c>
      <c r="C125" s="12" t="s">
        <v>114</v>
      </c>
      <c r="I125" s="12" t="s">
        <v>115</v>
      </c>
      <c r="N125" s="12" t="s">
        <v>116</v>
      </c>
      <c r="Q125" s="1" t="s">
        <v>117</v>
      </c>
      <c r="T125" s="12" t="s">
        <v>118</v>
      </c>
      <c r="Y125" s="1" t="s">
        <v>117</v>
      </c>
    </row>
    <row r="126" ht="14.25" customHeight="1">
      <c r="C126" s="12"/>
      <c r="I126" s="12"/>
      <c r="N126" s="12" t="s">
        <v>119</v>
      </c>
      <c r="Q126" s="1" t="s">
        <v>117</v>
      </c>
      <c r="T126" s="12" t="s">
        <v>120</v>
      </c>
      <c r="Y126" s="1" t="s">
        <v>117</v>
      </c>
    </row>
    <row r="127" ht="14.25" customHeight="1">
      <c r="C127" s="12"/>
      <c r="I127" s="12"/>
      <c r="N127" s="12" t="s">
        <v>121</v>
      </c>
      <c r="Q127" s="1" t="s">
        <v>117</v>
      </c>
      <c r="T127" s="12" t="s">
        <v>122</v>
      </c>
      <c r="Y127" s="1" t="s">
        <v>117</v>
      </c>
    </row>
    <row r="128" ht="14.25" customHeight="1">
      <c r="C128" s="12"/>
      <c r="I128" s="12"/>
      <c r="N128" s="12" t="s">
        <v>123</v>
      </c>
      <c r="Q128" s="1" t="s">
        <v>117</v>
      </c>
      <c r="T128" s="12" t="s">
        <v>124</v>
      </c>
      <c r="Y128" s="1" t="s">
        <v>117</v>
      </c>
    </row>
    <row r="129" ht="14.25" customHeight="1">
      <c r="C129" s="12"/>
      <c r="I129" s="12"/>
      <c r="N129" s="12" t="s">
        <v>125</v>
      </c>
      <c r="Q129" s="1" t="s">
        <v>117</v>
      </c>
      <c r="T129" s="12" t="s">
        <v>126</v>
      </c>
      <c r="Y129" s="1" t="s">
        <v>127</v>
      </c>
    </row>
    <row r="130" ht="14.25" customHeight="1">
      <c r="C130" s="12"/>
      <c r="I130" s="12"/>
      <c r="N130" s="12" t="s">
        <v>128</v>
      </c>
      <c r="Q130" s="1" t="s">
        <v>117</v>
      </c>
      <c r="T130" s="12"/>
    </row>
    <row r="131" ht="14.25" customHeight="1">
      <c r="C131" s="12"/>
      <c r="I131" s="12"/>
      <c r="N131" s="12"/>
      <c r="T131" s="12"/>
    </row>
    <row r="132" ht="14.25" customHeight="1">
      <c r="B132" s="1">
        <v>2.0</v>
      </c>
      <c r="C132" s="12" t="s">
        <v>129</v>
      </c>
      <c r="I132" s="12" t="s">
        <v>130</v>
      </c>
      <c r="N132" s="12" t="s">
        <v>116</v>
      </c>
      <c r="Q132" s="1" t="s">
        <v>117</v>
      </c>
      <c r="T132" s="12" t="s">
        <v>118</v>
      </c>
      <c r="Y132" s="1" t="s">
        <v>117</v>
      </c>
    </row>
    <row r="133" ht="14.25" customHeight="1">
      <c r="C133" s="12"/>
      <c r="I133" s="12" t="s">
        <v>57</v>
      </c>
      <c r="N133" s="12" t="s">
        <v>128</v>
      </c>
      <c r="Q133" s="1" t="s">
        <v>117</v>
      </c>
      <c r="T133" s="12" t="s">
        <v>120</v>
      </c>
      <c r="Y133" s="1" t="s">
        <v>117</v>
      </c>
    </row>
    <row r="134" ht="14.25" customHeight="1">
      <c r="C134" s="12"/>
      <c r="I134" s="12"/>
      <c r="N134" s="12"/>
      <c r="T134" s="12" t="s">
        <v>122</v>
      </c>
      <c r="Y134" s="1" t="s">
        <v>117</v>
      </c>
    </row>
    <row r="135" ht="14.25" customHeight="1">
      <c r="C135" s="12"/>
      <c r="I135" s="12"/>
      <c r="N135" s="12"/>
      <c r="T135" s="12" t="s">
        <v>124</v>
      </c>
      <c r="Y135" s="1" t="s">
        <v>117</v>
      </c>
    </row>
    <row r="136" ht="14.25" customHeight="1">
      <c r="C136" s="12"/>
      <c r="I136" s="12"/>
      <c r="N136" s="12"/>
      <c r="T136" s="12" t="s">
        <v>126</v>
      </c>
      <c r="Y136" s="1" t="s">
        <v>131</v>
      </c>
    </row>
    <row r="137" ht="14.25" customHeight="1">
      <c r="C137" s="12"/>
      <c r="I137" s="12"/>
      <c r="N137" s="12"/>
      <c r="T137" s="12"/>
    </row>
    <row r="138" ht="14.25" customHeight="1">
      <c r="B138" s="1">
        <v>3.0</v>
      </c>
      <c r="C138" s="12" t="s">
        <v>132</v>
      </c>
      <c r="I138" s="12" t="s">
        <v>133</v>
      </c>
      <c r="N138" s="12" t="s">
        <v>116</v>
      </c>
      <c r="Q138" s="1" t="s">
        <v>117</v>
      </c>
      <c r="T138" s="12" t="s">
        <v>118</v>
      </c>
      <c r="Y138" s="1" t="s">
        <v>117</v>
      </c>
    </row>
    <row r="139" ht="14.25" customHeight="1">
      <c r="C139" s="12"/>
      <c r="I139" s="12"/>
      <c r="N139" s="12" t="s">
        <v>119</v>
      </c>
      <c r="Q139" s="1" t="s">
        <v>117</v>
      </c>
      <c r="T139" s="12" t="s">
        <v>120</v>
      </c>
      <c r="Y139" s="1" t="s">
        <v>117</v>
      </c>
    </row>
    <row r="140" ht="14.25" customHeight="1">
      <c r="C140" s="12"/>
      <c r="I140" s="12"/>
      <c r="N140" s="12" t="s">
        <v>134</v>
      </c>
      <c r="Q140" s="1" t="s">
        <v>117</v>
      </c>
      <c r="T140" s="12" t="s">
        <v>122</v>
      </c>
      <c r="Y140" s="1" t="s">
        <v>117</v>
      </c>
    </row>
    <row r="141" ht="14.25" customHeight="1">
      <c r="C141" s="12"/>
      <c r="I141" s="12"/>
      <c r="N141" s="12" t="s">
        <v>121</v>
      </c>
      <c r="Q141" s="1" t="s">
        <v>117</v>
      </c>
      <c r="T141" s="12" t="s">
        <v>124</v>
      </c>
      <c r="Y141" s="1" t="s">
        <v>117</v>
      </c>
    </row>
    <row r="142" ht="14.25" customHeight="1">
      <c r="C142" s="12"/>
      <c r="I142" s="12"/>
      <c r="N142" s="12" t="s">
        <v>135</v>
      </c>
      <c r="Q142" s="1" t="s">
        <v>117</v>
      </c>
      <c r="T142" s="12" t="s">
        <v>126</v>
      </c>
      <c r="Y142" s="1" t="s">
        <v>131</v>
      </c>
    </row>
    <row r="143" ht="14.25" customHeight="1">
      <c r="C143" s="12"/>
      <c r="I143" s="12"/>
      <c r="N143" s="12" t="s">
        <v>136</v>
      </c>
      <c r="Q143" s="1" t="s">
        <v>117</v>
      </c>
      <c r="T143" s="12"/>
    </row>
    <row r="144" ht="14.25" customHeight="1">
      <c r="C144" s="12"/>
      <c r="I144" s="12"/>
      <c r="N144" s="12" t="s">
        <v>128</v>
      </c>
      <c r="Q144" s="1" t="s">
        <v>117</v>
      </c>
      <c r="T144" s="12"/>
    </row>
    <row r="145" ht="14.25" customHeight="1">
      <c r="C145" s="12"/>
      <c r="I145" s="12"/>
      <c r="N145" s="12"/>
      <c r="T145" s="12"/>
    </row>
    <row r="146" ht="14.25" customHeight="1">
      <c r="B146" s="1">
        <v>4.0</v>
      </c>
      <c r="C146" s="12" t="s">
        <v>137</v>
      </c>
      <c r="I146" s="12" t="s">
        <v>138</v>
      </c>
      <c r="N146" s="12" t="s">
        <v>116</v>
      </c>
      <c r="Q146" s="1" t="s">
        <v>117</v>
      </c>
      <c r="T146" s="12" t="s">
        <v>118</v>
      </c>
      <c r="Y146" s="1" t="s">
        <v>117</v>
      </c>
    </row>
    <row r="147" ht="14.25" customHeight="1">
      <c r="C147" s="12"/>
      <c r="I147" s="12"/>
      <c r="N147" s="12" t="s">
        <v>119</v>
      </c>
      <c r="Q147" s="1" t="s">
        <v>117</v>
      </c>
      <c r="T147" s="12" t="s">
        <v>120</v>
      </c>
      <c r="Y147" s="1" t="s">
        <v>117</v>
      </c>
    </row>
    <row r="148" ht="14.25" customHeight="1">
      <c r="C148" s="12"/>
      <c r="I148" s="12"/>
      <c r="N148" s="12" t="s">
        <v>134</v>
      </c>
      <c r="Q148" s="1" t="s">
        <v>117</v>
      </c>
      <c r="T148" s="12" t="s">
        <v>122</v>
      </c>
      <c r="Y148" s="1" t="s">
        <v>117</v>
      </c>
    </row>
    <row r="149" ht="14.25" customHeight="1">
      <c r="C149" s="12"/>
      <c r="I149" s="12"/>
      <c r="N149" s="12" t="s">
        <v>121</v>
      </c>
      <c r="Q149" s="1" t="s">
        <v>117</v>
      </c>
      <c r="T149" s="12" t="s">
        <v>124</v>
      </c>
      <c r="Y149" s="1" t="s">
        <v>117</v>
      </c>
    </row>
    <row r="150" ht="14.25" customHeight="1">
      <c r="C150" s="12"/>
      <c r="I150" s="12"/>
      <c r="N150" s="12" t="s">
        <v>135</v>
      </c>
      <c r="Q150" s="1" t="s">
        <v>117</v>
      </c>
      <c r="T150" s="12" t="s">
        <v>126</v>
      </c>
      <c r="Y150" s="1" t="s">
        <v>131</v>
      </c>
    </row>
    <row r="151" ht="14.25" customHeight="1">
      <c r="C151" s="12"/>
      <c r="I151" s="12"/>
      <c r="N151" s="12" t="s">
        <v>136</v>
      </c>
      <c r="Q151" s="1" t="s">
        <v>117</v>
      </c>
      <c r="T151" s="12"/>
    </row>
    <row r="152" ht="14.25" customHeight="1">
      <c r="C152" s="12"/>
      <c r="I152" s="12"/>
      <c r="N152" s="12" t="s">
        <v>128</v>
      </c>
      <c r="Q152" s="1" t="s">
        <v>117</v>
      </c>
      <c r="T152" s="12"/>
    </row>
    <row r="153" ht="14.25" customHeight="1">
      <c r="C153" s="12"/>
      <c r="I153" s="12"/>
      <c r="N153" s="12"/>
      <c r="T153" s="12"/>
    </row>
    <row r="154" ht="14.25" customHeight="1">
      <c r="B154" s="1">
        <v>5.0</v>
      </c>
      <c r="C154" s="12" t="s">
        <v>139</v>
      </c>
      <c r="I154" s="12" t="s">
        <v>140</v>
      </c>
      <c r="N154" s="12" t="s">
        <v>116</v>
      </c>
      <c r="Q154" s="1" t="s">
        <v>117</v>
      </c>
      <c r="T154" s="12" t="s">
        <v>118</v>
      </c>
      <c r="Y154" s="1" t="s">
        <v>117</v>
      </c>
    </row>
    <row r="155" ht="14.25" customHeight="1">
      <c r="C155" s="12"/>
      <c r="I155" s="12" t="s">
        <v>141</v>
      </c>
      <c r="N155" s="12" t="s">
        <v>128</v>
      </c>
      <c r="Q155" s="1" t="s">
        <v>117</v>
      </c>
      <c r="T155" s="12" t="s">
        <v>120</v>
      </c>
      <c r="Y155" s="1" t="s">
        <v>117</v>
      </c>
    </row>
    <row r="156" ht="14.25" customHeight="1">
      <c r="C156" s="12"/>
      <c r="I156" s="12"/>
      <c r="N156" s="12"/>
      <c r="T156" s="12" t="s">
        <v>122</v>
      </c>
      <c r="Y156" s="1" t="s">
        <v>117</v>
      </c>
    </row>
    <row r="157" ht="14.25" customHeight="1">
      <c r="C157" s="12"/>
      <c r="I157" s="12"/>
      <c r="N157" s="12"/>
      <c r="T157" s="12" t="s">
        <v>124</v>
      </c>
      <c r="Y157" s="1" t="s">
        <v>117</v>
      </c>
    </row>
    <row r="158" ht="14.25" customHeight="1">
      <c r="C158" s="12"/>
      <c r="I158" s="12"/>
      <c r="N158" s="12"/>
      <c r="T158" s="12" t="s">
        <v>126</v>
      </c>
      <c r="Y158" s="1" t="s">
        <v>131</v>
      </c>
    </row>
    <row r="159" ht="14.25" customHeight="1">
      <c r="C159" s="12"/>
      <c r="I159" s="12"/>
      <c r="N159" s="12"/>
      <c r="T159" s="12"/>
    </row>
    <row r="160" ht="14.25" customHeight="1">
      <c r="C160" s="12"/>
      <c r="I160" s="12"/>
      <c r="N160" s="12"/>
      <c r="T160" s="12"/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7">
    <mergeCell ref="K85:M86"/>
    <mergeCell ref="C91:P92"/>
    <mergeCell ref="J102:R104"/>
    <mergeCell ref="K115:M116"/>
    <mergeCell ref="P115:R116"/>
    <mergeCell ref="K54:M55"/>
    <mergeCell ref="P54:R55"/>
    <mergeCell ref="C61:P62"/>
    <mergeCell ref="AC61:AF61"/>
    <mergeCell ref="J72:R74"/>
    <mergeCell ref="G85:I86"/>
    <mergeCell ref="P85:R86"/>
    <mergeCell ref="C3:Z4"/>
    <mergeCell ref="AE5:AG5"/>
    <mergeCell ref="AH5:AJ5"/>
    <mergeCell ref="AK5:AL5"/>
    <mergeCell ref="AH6:AJ6"/>
    <mergeCell ref="AK6:AL6"/>
    <mergeCell ref="AK7:AL7"/>
    <mergeCell ref="P20:S20"/>
    <mergeCell ref="T20:W20"/>
    <mergeCell ref="P21:S21"/>
    <mergeCell ref="T21:W21"/>
    <mergeCell ref="P22:S22"/>
    <mergeCell ref="T22:W22"/>
    <mergeCell ref="AH7:AJ7"/>
    <mergeCell ref="AH8:AJ8"/>
    <mergeCell ref="AK8:AL8"/>
    <mergeCell ref="H14:J15"/>
    <mergeCell ref="M14:O15"/>
    <mergeCell ref="Q14:S15"/>
    <mergeCell ref="D20:G20"/>
    <mergeCell ref="H20:K20"/>
    <mergeCell ref="L20:O20"/>
    <mergeCell ref="D21:G21"/>
    <mergeCell ref="H21:K21"/>
    <mergeCell ref="L21:O21"/>
    <mergeCell ref="H22:K22"/>
    <mergeCell ref="L22:O22"/>
    <mergeCell ref="P24:S24"/>
    <mergeCell ref="T24:W24"/>
    <mergeCell ref="P25:S25"/>
    <mergeCell ref="T25:W25"/>
    <mergeCell ref="D22:G22"/>
    <mergeCell ref="D23:G23"/>
    <mergeCell ref="H23:K23"/>
    <mergeCell ref="L23:O23"/>
    <mergeCell ref="P23:S23"/>
    <mergeCell ref="T23:W23"/>
    <mergeCell ref="D24:G24"/>
    <mergeCell ref="H24:K24"/>
    <mergeCell ref="L24:O24"/>
    <mergeCell ref="D25:G25"/>
    <mergeCell ref="H25:K25"/>
    <mergeCell ref="L25:O25"/>
    <mergeCell ref="C34:P35"/>
    <mergeCell ref="J45:R4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34" width="3.13"/>
    <col customWidth="1" min="35" max="35" width="3.38"/>
    <col customWidth="1" min="36" max="68" width="3.13"/>
    <col customWidth="1" min="69" max="69" width="54.0"/>
  </cols>
  <sheetData>
    <row r="1" ht="14.25" customHeight="1"/>
    <row r="2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</row>
    <row r="3" ht="14.25" customHeight="1">
      <c r="B3" s="12"/>
      <c r="C3" s="13" t="s">
        <v>142</v>
      </c>
      <c r="AG3" s="1"/>
      <c r="AH3" s="14"/>
      <c r="AJ3" s="15" t="s">
        <v>28</v>
      </c>
    </row>
    <row r="4" ht="14.25" customHeight="1">
      <c r="B4" s="12"/>
      <c r="AG4" s="1"/>
      <c r="AH4" s="14"/>
      <c r="AJ4" s="1">
        <v>1.0</v>
      </c>
      <c r="AK4" s="1" t="s">
        <v>143</v>
      </c>
      <c r="AN4" s="15"/>
      <c r="AQ4" s="15"/>
      <c r="AU4" s="15"/>
    </row>
    <row r="5" ht="14.25" customHeight="1"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K5" s="16" t="s">
        <v>30</v>
      </c>
      <c r="AL5" s="17"/>
      <c r="AM5" s="18"/>
      <c r="AN5" s="16" t="s">
        <v>31</v>
      </c>
      <c r="AO5" s="17"/>
      <c r="AP5" s="18"/>
      <c r="AQ5" s="16" t="s">
        <v>32</v>
      </c>
      <c r="AR5" s="18"/>
    </row>
    <row r="6" ht="14.25" customHeight="1">
      <c r="B6" s="12"/>
      <c r="C6" s="19" t="s">
        <v>144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14"/>
      <c r="AK6" s="9" t="s">
        <v>34</v>
      </c>
      <c r="AL6" s="10"/>
      <c r="AM6" s="11"/>
      <c r="AN6" s="22" t="s">
        <v>35</v>
      </c>
      <c r="AO6" s="17"/>
      <c r="AP6" s="18"/>
      <c r="AQ6" s="22" t="s">
        <v>36</v>
      </c>
      <c r="AR6" s="18"/>
    </row>
    <row r="7" ht="14.25" customHeight="1"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4"/>
      <c r="AH7" s="14"/>
      <c r="AK7" s="12" t="s">
        <v>145</v>
      </c>
      <c r="AL7" s="1"/>
      <c r="AM7" s="14"/>
      <c r="AN7" s="23" t="s">
        <v>38</v>
      </c>
      <c r="AO7" s="24"/>
      <c r="AP7" s="25"/>
      <c r="AQ7" s="23" t="s">
        <v>39</v>
      </c>
      <c r="AR7" s="25"/>
    </row>
    <row r="8" ht="14.25" customHeight="1">
      <c r="B8" s="12"/>
      <c r="C8" s="12"/>
      <c r="D8" s="1" t="s">
        <v>146</v>
      </c>
      <c r="E8" s="1"/>
      <c r="F8" s="1"/>
      <c r="G8" s="1"/>
      <c r="H8" s="26"/>
      <c r="I8" s="27"/>
      <c r="J8" s="27"/>
      <c r="K8" s="27"/>
      <c r="L8" s="27"/>
      <c r="M8" s="27"/>
      <c r="N8" s="27"/>
      <c r="O8" s="27"/>
      <c r="P8" s="28"/>
      <c r="Q8" s="1"/>
      <c r="S8" s="1"/>
      <c r="T8" s="1" t="s">
        <v>34</v>
      </c>
      <c r="U8" s="1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9" t="s">
        <v>41</v>
      </c>
      <c r="AG8" s="14"/>
      <c r="AH8" s="14"/>
      <c r="AK8" s="30"/>
      <c r="AL8" s="31"/>
      <c r="AM8" s="32"/>
      <c r="AN8" s="22" t="s">
        <v>42</v>
      </c>
      <c r="AO8" s="17"/>
      <c r="AP8" s="18"/>
      <c r="AQ8" s="33" t="s">
        <v>43</v>
      </c>
      <c r="AR8" s="18"/>
    </row>
    <row r="9" ht="14.25" customHeight="1">
      <c r="B9" s="12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"/>
      <c r="AH9" s="14"/>
    </row>
    <row r="10" ht="14.25" customHeight="1">
      <c r="B10" s="12"/>
      <c r="C10" s="12"/>
      <c r="D10" s="1" t="s">
        <v>147</v>
      </c>
      <c r="E10" s="1"/>
      <c r="F10" s="1"/>
      <c r="G10" s="1"/>
      <c r="H10" s="26"/>
      <c r="I10" s="27"/>
      <c r="J10" s="27"/>
      <c r="K10" s="27"/>
      <c r="L10" s="27"/>
      <c r="M10" s="27"/>
      <c r="N10" s="27"/>
      <c r="O10" s="27"/>
      <c r="P10" s="28"/>
      <c r="Q10" s="1"/>
      <c r="R10" s="1"/>
      <c r="S10" s="1" t="s">
        <v>46</v>
      </c>
      <c r="T10" s="1"/>
      <c r="U10" s="1"/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14"/>
      <c r="AH10" s="14"/>
      <c r="AJ10" s="1">
        <v>2.0</v>
      </c>
      <c r="AK10" s="1" t="s">
        <v>148</v>
      </c>
      <c r="AN10" s="15"/>
      <c r="AQ10" s="15"/>
      <c r="AU10" s="15"/>
    </row>
    <row r="11" ht="14.25" customHeight="1">
      <c r="B11" s="12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4"/>
      <c r="AH11" s="14"/>
      <c r="AJ11" s="1">
        <v>3.0</v>
      </c>
      <c r="AK11" s="1" t="s">
        <v>149</v>
      </c>
    </row>
    <row r="12" ht="14.25" customHeight="1">
      <c r="B12" s="12"/>
      <c r="C12" s="12"/>
      <c r="D12" s="1" t="s">
        <v>150</v>
      </c>
      <c r="E12" s="1"/>
      <c r="F12" s="1"/>
      <c r="G12" s="1"/>
      <c r="H12" s="26"/>
      <c r="I12" s="27"/>
      <c r="J12" s="27"/>
      <c r="K12" s="27"/>
      <c r="L12" s="27"/>
      <c r="M12" s="27"/>
      <c r="N12" s="27"/>
      <c r="O12" s="27"/>
      <c r="P12" s="28"/>
      <c r="Q12" s="1"/>
      <c r="R12" s="1"/>
      <c r="S12" s="1"/>
      <c r="T12" s="40"/>
      <c r="U12" s="40" t="s">
        <v>151</v>
      </c>
      <c r="V12" s="26"/>
      <c r="W12" s="27"/>
      <c r="X12" s="27"/>
      <c r="Y12" s="27"/>
      <c r="Z12" s="27"/>
      <c r="AA12" s="27"/>
      <c r="AB12" s="27"/>
      <c r="AC12" s="27"/>
      <c r="AD12" s="27"/>
      <c r="AE12" s="27"/>
      <c r="AF12" s="29" t="s">
        <v>41</v>
      </c>
      <c r="AG12" s="14"/>
      <c r="AH12" s="14"/>
      <c r="AJ12" s="1">
        <v>4.0</v>
      </c>
      <c r="AK12" s="1" t="s">
        <v>47</v>
      </c>
    </row>
    <row r="13" ht="14.25" customHeight="1">
      <c r="B13" s="12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4"/>
      <c r="AH13" s="14"/>
      <c r="AJ13" s="1">
        <v>5.0</v>
      </c>
      <c r="AK13" s="1" t="s">
        <v>152</v>
      </c>
    </row>
    <row r="14" ht="14.25" customHeight="1">
      <c r="B14" s="12"/>
      <c r="C14" s="12"/>
      <c r="D14" s="1"/>
      <c r="E14" s="1"/>
      <c r="F14" s="1"/>
      <c r="G14" s="1"/>
      <c r="H14" s="35" t="s">
        <v>51</v>
      </c>
      <c r="I14" s="24"/>
      <c r="J14" s="25"/>
      <c r="K14" s="1"/>
      <c r="L14" s="1"/>
      <c r="M14" s="35" t="s">
        <v>52</v>
      </c>
      <c r="N14" s="24"/>
      <c r="O14" s="25"/>
      <c r="P14" s="1"/>
      <c r="Q14" s="65" t="s">
        <v>153</v>
      </c>
      <c r="R14" s="24"/>
      <c r="S14" s="2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4"/>
      <c r="AH14" s="14"/>
      <c r="AJ14" s="1">
        <v>6.0</v>
      </c>
      <c r="AK14" s="1" t="s">
        <v>154</v>
      </c>
    </row>
    <row r="15" ht="14.25" customHeight="1">
      <c r="B15" s="12"/>
      <c r="C15" s="12"/>
      <c r="D15" s="1"/>
      <c r="E15" s="1"/>
      <c r="F15" s="1"/>
      <c r="G15" s="1"/>
      <c r="H15" s="36"/>
      <c r="I15" s="37"/>
      <c r="J15" s="38"/>
      <c r="K15" s="1"/>
      <c r="L15" s="1"/>
      <c r="M15" s="36"/>
      <c r="N15" s="37"/>
      <c r="O15" s="38"/>
      <c r="P15" s="1"/>
      <c r="Q15" s="36"/>
      <c r="R15" s="37"/>
      <c r="S15" s="3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4"/>
      <c r="AH15" s="14"/>
    </row>
    <row r="16" ht="14.25" customHeight="1">
      <c r="B16" s="12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2"/>
      <c r="AH16" s="14"/>
      <c r="AJ16" s="1">
        <v>7.0</v>
      </c>
      <c r="AK16" s="1" t="s">
        <v>155</v>
      </c>
    </row>
    <row r="17" ht="14.25" customHeight="1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4"/>
    </row>
    <row r="18" ht="14.25" customHeight="1">
      <c r="B18" s="12"/>
      <c r="C18" s="19" t="s">
        <v>55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14"/>
    </row>
    <row r="19" ht="14.25" customHeight="1">
      <c r="B19" s="12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4"/>
      <c r="AH19" s="14"/>
    </row>
    <row r="20" ht="14.25" customHeight="1">
      <c r="B20" s="12"/>
      <c r="C20" s="12"/>
      <c r="D20" s="16" t="s">
        <v>150</v>
      </c>
      <c r="E20" s="17"/>
      <c r="F20" s="17"/>
      <c r="G20" s="18"/>
      <c r="H20" s="16" t="s">
        <v>146</v>
      </c>
      <c r="I20" s="17"/>
      <c r="J20" s="17"/>
      <c r="K20" s="18"/>
      <c r="L20" s="16" t="s">
        <v>147</v>
      </c>
      <c r="M20" s="17"/>
      <c r="N20" s="17"/>
      <c r="O20" s="18"/>
      <c r="P20" s="16" t="s">
        <v>151</v>
      </c>
      <c r="Q20" s="17"/>
      <c r="R20" s="17"/>
      <c r="S20" s="18"/>
      <c r="T20" s="16" t="s">
        <v>46</v>
      </c>
      <c r="U20" s="17"/>
      <c r="V20" s="17"/>
      <c r="W20" s="18"/>
      <c r="X20" s="16" t="s">
        <v>34</v>
      </c>
      <c r="Y20" s="17"/>
      <c r="Z20" s="17"/>
      <c r="AA20" s="18"/>
      <c r="AB20" s="16"/>
      <c r="AC20" s="17"/>
      <c r="AD20" s="17"/>
      <c r="AE20" s="18"/>
      <c r="AF20" s="1"/>
      <c r="AG20" s="14"/>
      <c r="AH20" s="14"/>
    </row>
    <row r="21" ht="14.25" customHeight="1">
      <c r="B21" s="12"/>
      <c r="C21" s="12"/>
      <c r="D21" s="22"/>
      <c r="E21" s="17"/>
      <c r="F21" s="17"/>
      <c r="G21" s="18"/>
      <c r="H21" s="22"/>
      <c r="I21" s="17"/>
      <c r="J21" s="17"/>
      <c r="K21" s="18"/>
      <c r="L21" s="22"/>
      <c r="M21" s="17"/>
      <c r="N21" s="17"/>
      <c r="O21" s="18"/>
      <c r="P21" s="22"/>
      <c r="Q21" s="17"/>
      <c r="R21" s="17"/>
      <c r="S21" s="18"/>
      <c r="T21" s="22"/>
      <c r="U21" s="17"/>
      <c r="V21" s="17"/>
      <c r="W21" s="18"/>
      <c r="X21" s="22"/>
      <c r="Y21" s="17"/>
      <c r="Z21" s="17"/>
      <c r="AA21" s="18"/>
      <c r="AB21" s="22" t="s">
        <v>57</v>
      </c>
      <c r="AC21" s="17"/>
      <c r="AD21" s="17"/>
      <c r="AE21" s="18"/>
      <c r="AF21" s="1"/>
      <c r="AG21" s="14"/>
      <c r="AH21" s="14"/>
    </row>
    <row r="22" ht="14.25" customHeight="1">
      <c r="B22" s="12"/>
      <c r="C22" s="12"/>
      <c r="D22" s="22"/>
      <c r="E22" s="17"/>
      <c r="F22" s="17"/>
      <c r="G22" s="18"/>
      <c r="H22" s="22"/>
      <c r="I22" s="17"/>
      <c r="J22" s="17"/>
      <c r="K22" s="18"/>
      <c r="L22" s="22"/>
      <c r="M22" s="17"/>
      <c r="N22" s="17"/>
      <c r="O22" s="18"/>
      <c r="P22" s="22"/>
      <c r="Q22" s="17"/>
      <c r="R22" s="17"/>
      <c r="S22" s="18"/>
      <c r="T22" s="22"/>
      <c r="U22" s="17"/>
      <c r="V22" s="17"/>
      <c r="W22" s="18"/>
      <c r="X22" s="22"/>
      <c r="Y22" s="17"/>
      <c r="Z22" s="17"/>
      <c r="AA22" s="18"/>
      <c r="AB22" s="22" t="s">
        <v>57</v>
      </c>
      <c r="AC22" s="17"/>
      <c r="AD22" s="17"/>
      <c r="AE22" s="18"/>
      <c r="AF22" s="1"/>
      <c r="AG22" s="14"/>
      <c r="AH22" s="14"/>
    </row>
    <row r="23" ht="14.25" customHeight="1">
      <c r="B23" s="12"/>
      <c r="C23" s="12"/>
      <c r="D23" s="22"/>
      <c r="E23" s="17"/>
      <c r="F23" s="17"/>
      <c r="G23" s="18"/>
      <c r="H23" s="22"/>
      <c r="I23" s="17"/>
      <c r="J23" s="17"/>
      <c r="K23" s="18"/>
      <c r="L23" s="22"/>
      <c r="M23" s="17"/>
      <c r="N23" s="17"/>
      <c r="O23" s="18"/>
      <c r="P23" s="22"/>
      <c r="Q23" s="17"/>
      <c r="R23" s="17"/>
      <c r="S23" s="18"/>
      <c r="T23" s="22"/>
      <c r="U23" s="17"/>
      <c r="V23" s="17"/>
      <c r="W23" s="18"/>
      <c r="X23" s="22"/>
      <c r="Y23" s="17"/>
      <c r="Z23" s="17"/>
      <c r="AA23" s="18"/>
      <c r="AB23" s="22" t="s">
        <v>57</v>
      </c>
      <c r="AC23" s="17"/>
      <c r="AD23" s="17"/>
      <c r="AE23" s="18"/>
      <c r="AF23" s="1"/>
      <c r="AG23" s="14"/>
      <c r="AH23" s="14"/>
    </row>
    <row r="24" ht="14.25" customHeight="1">
      <c r="B24" s="12"/>
      <c r="C24" s="12"/>
      <c r="D24" s="22"/>
      <c r="E24" s="17"/>
      <c r="F24" s="17"/>
      <c r="G24" s="18"/>
      <c r="H24" s="22"/>
      <c r="I24" s="17"/>
      <c r="J24" s="17"/>
      <c r="K24" s="18"/>
      <c r="L24" s="22"/>
      <c r="M24" s="17"/>
      <c r="N24" s="17"/>
      <c r="O24" s="18"/>
      <c r="P24" s="22"/>
      <c r="Q24" s="17"/>
      <c r="R24" s="17"/>
      <c r="S24" s="18"/>
      <c r="T24" s="22"/>
      <c r="U24" s="17"/>
      <c r="V24" s="17"/>
      <c r="W24" s="18"/>
      <c r="X24" s="22"/>
      <c r="Y24" s="17"/>
      <c r="Z24" s="17"/>
      <c r="AA24" s="18"/>
      <c r="AB24" s="22" t="s">
        <v>57</v>
      </c>
      <c r="AC24" s="17"/>
      <c r="AD24" s="17"/>
      <c r="AE24" s="18"/>
      <c r="AF24" s="1"/>
      <c r="AG24" s="14"/>
      <c r="AH24" s="14"/>
    </row>
    <row r="25" ht="14.25" customHeight="1">
      <c r="B25" s="12"/>
      <c r="C25" s="12"/>
      <c r="D25" s="22"/>
      <c r="E25" s="17"/>
      <c r="F25" s="17"/>
      <c r="G25" s="18"/>
      <c r="H25" s="22"/>
      <c r="I25" s="17"/>
      <c r="J25" s="17"/>
      <c r="K25" s="18"/>
      <c r="L25" s="22"/>
      <c r="M25" s="17"/>
      <c r="N25" s="17"/>
      <c r="O25" s="18"/>
      <c r="P25" s="22"/>
      <c r="Q25" s="17"/>
      <c r="R25" s="17"/>
      <c r="S25" s="18"/>
      <c r="T25" s="22"/>
      <c r="U25" s="17"/>
      <c r="V25" s="17"/>
      <c r="W25" s="18"/>
      <c r="X25" s="22"/>
      <c r="Y25" s="17"/>
      <c r="Z25" s="17"/>
      <c r="AA25" s="18"/>
      <c r="AB25" s="22" t="s">
        <v>57</v>
      </c>
      <c r="AC25" s="17"/>
      <c r="AD25" s="17"/>
      <c r="AE25" s="18"/>
      <c r="AF25" s="1"/>
      <c r="AG25" s="14"/>
      <c r="AH25" s="14"/>
    </row>
    <row r="26" ht="14.25" customHeight="1">
      <c r="B26" s="12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4"/>
      <c r="AH26" s="14"/>
    </row>
    <row r="27" ht="14.25" customHeight="1">
      <c r="B27" s="12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X27" s="1"/>
      <c r="Z27" s="40" t="s">
        <v>58</v>
      </c>
      <c r="AA27" s="41"/>
      <c r="AB27" s="1" t="s">
        <v>59</v>
      </c>
      <c r="AC27" s="41"/>
      <c r="AE27" s="29" t="s">
        <v>60</v>
      </c>
      <c r="AF27" s="29" t="s">
        <v>61</v>
      </c>
      <c r="AG27" s="14"/>
      <c r="AH27" s="14"/>
    </row>
    <row r="28" ht="14.25" customHeight="1">
      <c r="B28" s="12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2"/>
      <c r="AH28" s="14"/>
    </row>
    <row r="29" ht="14.25" customHeight="1"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4"/>
    </row>
    <row r="30" ht="14.25" customHeight="1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2"/>
    </row>
    <row r="31" ht="14.25" customHeight="1"/>
    <row r="32" ht="14.25" customHeight="1"/>
    <row r="33" ht="14.25" customHeight="1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ht="14.25" customHeight="1">
      <c r="B34" s="12"/>
      <c r="C34" s="42" t="s">
        <v>156</v>
      </c>
      <c r="Q34" s="43"/>
      <c r="R34" s="43"/>
      <c r="S34" s="14"/>
      <c r="AJ34" s="15" t="s">
        <v>28</v>
      </c>
      <c r="AT34" s="1"/>
    </row>
    <row r="35" ht="14.25" customHeight="1">
      <c r="B35" s="12"/>
      <c r="Q35" s="43"/>
      <c r="R35" s="43"/>
      <c r="S35" s="14"/>
      <c r="AJ35" s="1">
        <v>1.0</v>
      </c>
      <c r="AK35" s="1" t="s">
        <v>63</v>
      </c>
    </row>
    <row r="36" ht="14.25" customHeight="1">
      <c r="B36" s="12"/>
      <c r="S36" s="14"/>
      <c r="AK36" s="44" t="s">
        <v>64</v>
      </c>
      <c r="AL36" s="45"/>
      <c r="AM36" s="45"/>
      <c r="AN36" s="45"/>
      <c r="AO36" s="45"/>
      <c r="AP36" s="45"/>
      <c r="AQ36" s="46"/>
      <c r="AR36" s="47" t="s">
        <v>65</v>
      </c>
      <c r="AS36" s="48"/>
      <c r="AT36" s="48"/>
      <c r="AU36" s="49"/>
      <c r="AV36" s="47" t="s">
        <v>66</v>
      </c>
      <c r="AW36" s="48"/>
      <c r="AX36" s="49"/>
      <c r="AY36" s="47" t="s">
        <v>49</v>
      </c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9"/>
    </row>
    <row r="37" ht="14.25" customHeight="1">
      <c r="B37" s="12"/>
      <c r="C37" s="50" t="s">
        <v>69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4"/>
      <c r="AJ37" s="1">
        <v>1.0</v>
      </c>
      <c r="AK37" s="26" t="s">
        <v>150</v>
      </c>
      <c r="AL37" s="27"/>
      <c r="AM37" s="27"/>
      <c r="AN37" s="27"/>
      <c r="AO37" s="27"/>
      <c r="AP37" s="27"/>
      <c r="AQ37" s="28"/>
      <c r="AR37" s="26" t="s">
        <v>71</v>
      </c>
      <c r="AS37" s="27"/>
      <c r="AT37" s="27"/>
      <c r="AU37" s="28"/>
      <c r="AV37" s="26" t="s">
        <v>71</v>
      </c>
      <c r="AW37" s="27"/>
      <c r="AX37" s="28"/>
      <c r="AY37" s="26" t="s">
        <v>157</v>
      </c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8"/>
    </row>
    <row r="38" ht="14.25" customHeight="1">
      <c r="B38" s="12"/>
      <c r="S38" s="14"/>
      <c r="AJ38" s="1">
        <v>2.0</v>
      </c>
      <c r="AK38" s="26" t="s">
        <v>147</v>
      </c>
      <c r="AL38" s="27"/>
      <c r="AM38" s="27"/>
      <c r="AN38" s="27"/>
      <c r="AO38" s="27"/>
      <c r="AP38" s="27"/>
      <c r="AQ38" s="28"/>
      <c r="AR38" s="26">
        <v>30.0</v>
      </c>
      <c r="AS38" s="27"/>
      <c r="AT38" s="27"/>
      <c r="AU38" s="28"/>
      <c r="AV38" s="26" t="s">
        <v>67</v>
      </c>
      <c r="AW38" s="27"/>
      <c r="AX38" s="28"/>
      <c r="AY38" s="26" t="s">
        <v>71</v>
      </c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8"/>
    </row>
    <row r="39" ht="14.25" customHeight="1">
      <c r="B39" s="12"/>
      <c r="C39" s="1" t="s">
        <v>150</v>
      </c>
      <c r="J39" s="66"/>
      <c r="K39" s="67"/>
      <c r="L39" s="67"/>
      <c r="M39" s="67"/>
      <c r="N39" s="67"/>
      <c r="O39" s="67"/>
      <c r="P39" s="67"/>
      <c r="Q39" s="67"/>
      <c r="R39" s="68"/>
      <c r="S39" s="14"/>
      <c r="AJ39" s="1">
        <v>3.0</v>
      </c>
      <c r="AK39" s="26" t="s">
        <v>158</v>
      </c>
      <c r="AL39" s="27"/>
      <c r="AM39" s="27"/>
      <c r="AN39" s="27"/>
      <c r="AO39" s="27"/>
      <c r="AP39" s="27"/>
      <c r="AQ39" s="28"/>
      <c r="AR39" s="26">
        <v>16.0</v>
      </c>
      <c r="AS39" s="27"/>
      <c r="AT39" s="27"/>
      <c r="AU39" s="28"/>
      <c r="AV39" s="26" t="s">
        <v>67</v>
      </c>
      <c r="AW39" s="27"/>
      <c r="AX39" s="28"/>
      <c r="AY39" s="26" t="s">
        <v>159</v>
      </c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8"/>
    </row>
    <row r="40" ht="14.25" customHeight="1">
      <c r="B40" s="12"/>
      <c r="S40" s="14"/>
      <c r="AJ40" s="1">
        <v>4.0</v>
      </c>
      <c r="AK40" s="26" t="s">
        <v>46</v>
      </c>
      <c r="AL40" s="27"/>
      <c r="AM40" s="27"/>
      <c r="AN40" s="27"/>
      <c r="AO40" s="27"/>
      <c r="AP40" s="27"/>
      <c r="AQ40" s="28"/>
      <c r="AR40" s="26">
        <v>50.0</v>
      </c>
      <c r="AS40" s="27"/>
      <c r="AT40" s="27"/>
      <c r="AU40" s="28"/>
      <c r="AV40" s="26" t="s">
        <v>39</v>
      </c>
      <c r="AW40" s="27"/>
      <c r="AX40" s="28"/>
      <c r="AY40" s="26" t="s">
        <v>72</v>
      </c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8"/>
    </row>
    <row r="41" ht="14.25" customHeight="1">
      <c r="B41" s="12"/>
      <c r="C41" s="1" t="s">
        <v>147</v>
      </c>
      <c r="J41" s="26"/>
      <c r="K41" s="27"/>
      <c r="L41" s="27"/>
      <c r="M41" s="27"/>
      <c r="N41" s="27"/>
      <c r="O41" s="27"/>
      <c r="P41" s="27"/>
      <c r="Q41" s="27"/>
      <c r="R41" s="28"/>
      <c r="S41" s="14"/>
      <c r="AJ41" s="1">
        <v>5.0</v>
      </c>
      <c r="AK41" s="26" t="s">
        <v>160</v>
      </c>
      <c r="AL41" s="27"/>
      <c r="AM41" s="27"/>
      <c r="AN41" s="27"/>
      <c r="AO41" s="27"/>
      <c r="AP41" s="27"/>
      <c r="AQ41" s="28"/>
      <c r="AR41" s="26">
        <v>1.0</v>
      </c>
      <c r="AS41" s="27"/>
      <c r="AT41" s="27"/>
      <c r="AU41" s="28"/>
      <c r="AV41" s="26" t="s">
        <v>67</v>
      </c>
      <c r="AW41" s="27"/>
      <c r="AX41" s="28"/>
      <c r="AY41" s="26" t="s">
        <v>161</v>
      </c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8"/>
    </row>
    <row r="42" ht="14.25" customHeight="1">
      <c r="B42" s="12"/>
      <c r="J42" s="1"/>
      <c r="K42" s="1"/>
      <c r="L42" s="1"/>
      <c r="M42" s="1"/>
      <c r="N42" s="1"/>
      <c r="O42" s="1"/>
      <c r="P42" s="1"/>
      <c r="Q42" s="1"/>
      <c r="R42" s="1"/>
      <c r="S42" s="14"/>
      <c r="AJ42" s="1">
        <v>6.0</v>
      </c>
      <c r="AK42" s="26" t="s">
        <v>151</v>
      </c>
      <c r="AL42" s="27"/>
      <c r="AM42" s="27"/>
      <c r="AN42" s="27"/>
      <c r="AO42" s="27"/>
      <c r="AP42" s="27"/>
      <c r="AQ42" s="28"/>
      <c r="AR42" s="26" t="s">
        <v>71</v>
      </c>
      <c r="AS42" s="27"/>
      <c r="AT42" s="27"/>
      <c r="AU42" s="28"/>
      <c r="AV42" s="26" t="s">
        <v>67</v>
      </c>
      <c r="AW42" s="27"/>
      <c r="AX42" s="28"/>
      <c r="AY42" s="26" t="s">
        <v>162</v>
      </c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8"/>
    </row>
    <row r="43" ht="14.25" customHeight="1">
      <c r="B43" s="12"/>
      <c r="C43" s="1" t="s">
        <v>158</v>
      </c>
      <c r="J43" s="26"/>
      <c r="K43" s="27"/>
      <c r="L43" s="27"/>
      <c r="M43" s="27"/>
      <c r="N43" s="27"/>
      <c r="O43" s="27"/>
      <c r="P43" s="27"/>
      <c r="Q43" s="27"/>
      <c r="R43" s="28"/>
      <c r="S43" s="14"/>
      <c r="AJ43" s="1">
        <v>7.0</v>
      </c>
      <c r="AK43" s="26" t="s">
        <v>163</v>
      </c>
      <c r="AL43" s="27"/>
      <c r="AM43" s="27"/>
      <c r="AN43" s="27"/>
      <c r="AO43" s="27"/>
      <c r="AP43" s="27"/>
      <c r="AQ43" s="28"/>
      <c r="AR43" s="26" t="s">
        <v>74</v>
      </c>
      <c r="AS43" s="27"/>
      <c r="AT43" s="27"/>
      <c r="AU43" s="28"/>
      <c r="AV43" s="26" t="s">
        <v>67</v>
      </c>
      <c r="AW43" s="27"/>
      <c r="AX43" s="28"/>
      <c r="AY43" s="26" t="s">
        <v>164</v>
      </c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8"/>
    </row>
    <row r="44" ht="14.25" customHeight="1">
      <c r="B44" s="12"/>
      <c r="S44" s="14"/>
      <c r="AK44" s="26"/>
      <c r="AL44" s="27"/>
      <c r="AM44" s="27"/>
      <c r="AN44" s="27"/>
      <c r="AO44" s="27"/>
      <c r="AP44" s="27"/>
      <c r="AQ44" s="28"/>
      <c r="AR44" s="26"/>
      <c r="AS44" s="27"/>
      <c r="AT44" s="27"/>
      <c r="AU44" s="28"/>
      <c r="AV44" s="26"/>
      <c r="AW44" s="27"/>
      <c r="AX44" s="28"/>
      <c r="AY44" s="26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8"/>
    </row>
    <row r="45" ht="14.25" customHeight="1">
      <c r="B45" s="12"/>
      <c r="C45" s="1" t="s">
        <v>46</v>
      </c>
      <c r="J45" s="26"/>
      <c r="K45" s="27"/>
      <c r="L45" s="27"/>
      <c r="M45" s="27"/>
      <c r="N45" s="27"/>
      <c r="O45" s="27"/>
      <c r="P45" s="27"/>
      <c r="Q45" s="27"/>
      <c r="R45" s="28"/>
      <c r="S45" s="14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4.25" customHeight="1">
      <c r="B46" s="12"/>
      <c r="S46" s="14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4.25" customHeight="1">
      <c r="B47" s="12"/>
      <c r="C47" s="1" t="s">
        <v>160</v>
      </c>
      <c r="J47" s="1" t="s">
        <v>165</v>
      </c>
      <c r="L47" s="1" t="s">
        <v>166</v>
      </c>
      <c r="S47" s="14"/>
    </row>
    <row r="48" ht="14.25" customHeight="1">
      <c r="B48" s="12"/>
      <c r="S48" s="14"/>
      <c r="AJ48" s="1">
        <v>2.0</v>
      </c>
      <c r="AK48" s="15" t="s">
        <v>78</v>
      </c>
    </row>
    <row r="49" ht="14.25" customHeight="1">
      <c r="B49" s="12"/>
      <c r="C49" s="1" t="s">
        <v>151</v>
      </c>
      <c r="J49" s="26"/>
      <c r="K49" s="27"/>
      <c r="L49" s="27"/>
      <c r="M49" s="27"/>
      <c r="N49" s="27"/>
      <c r="O49" s="27"/>
      <c r="P49" s="27"/>
      <c r="Q49" s="27"/>
      <c r="R49" s="69" t="s">
        <v>41</v>
      </c>
      <c r="S49" s="14"/>
      <c r="AK49" s="1">
        <v>1.0</v>
      </c>
      <c r="AL49" s="1" t="s">
        <v>79</v>
      </c>
    </row>
    <row r="50" ht="14.25" customHeight="1">
      <c r="B50" s="12"/>
      <c r="S50" s="14"/>
      <c r="AK50" s="1">
        <v>2.0</v>
      </c>
      <c r="AL50" s="1" t="s">
        <v>80</v>
      </c>
    </row>
    <row r="51" ht="14.25" customHeight="1">
      <c r="B51" s="12"/>
      <c r="C51" s="1" t="s">
        <v>163</v>
      </c>
      <c r="J51" s="26"/>
      <c r="K51" s="27"/>
      <c r="L51" s="27"/>
      <c r="M51" s="27"/>
      <c r="N51" s="27"/>
      <c r="O51" s="27"/>
      <c r="P51" s="27"/>
      <c r="Q51" s="27"/>
      <c r="R51" s="28"/>
      <c r="S51" s="14"/>
      <c r="AK51" s="1">
        <v>3.0</v>
      </c>
      <c r="AL51" s="1" t="s">
        <v>167</v>
      </c>
    </row>
    <row r="52" ht="14.25" customHeight="1">
      <c r="B52" s="12"/>
      <c r="S52" s="14"/>
      <c r="AK52" s="1">
        <v>4.0</v>
      </c>
      <c r="AL52" s="1" t="s">
        <v>168</v>
      </c>
    </row>
    <row r="53" ht="14.25" customHeight="1">
      <c r="B53" s="12"/>
      <c r="K53" s="35" t="s">
        <v>84</v>
      </c>
      <c r="L53" s="24"/>
      <c r="M53" s="25"/>
      <c r="N53" s="1"/>
      <c r="O53" s="1"/>
      <c r="P53" s="35" t="s">
        <v>78</v>
      </c>
      <c r="Q53" s="24"/>
      <c r="R53" s="25"/>
      <c r="S53" s="14"/>
      <c r="AK53" s="1">
        <v>5.0</v>
      </c>
      <c r="AL53" s="1" t="s">
        <v>169</v>
      </c>
    </row>
    <row r="54" ht="14.25" customHeight="1">
      <c r="B54" s="12"/>
      <c r="K54" s="36"/>
      <c r="L54" s="37"/>
      <c r="M54" s="38"/>
      <c r="N54" s="1"/>
      <c r="O54" s="1"/>
      <c r="P54" s="36"/>
      <c r="Q54" s="37"/>
      <c r="R54" s="38"/>
      <c r="S54" s="14"/>
    </row>
    <row r="55" ht="14.25" customHeight="1">
      <c r="B55" s="12"/>
      <c r="S55" s="14"/>
    </row>
    <row r="56" ht="14.25" customHeight="1"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2"/>
    </row>
    <row r="57" ht="14.25" customHeight="1"/>
    <row r="58" ht="14.25" customHeight="1"/>
    <row r="59" ht="14.25" customHeight="1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1"/>
    </row>
    <row r="60" ht="12.75" customHeight="1">
      <c r="B60" s="12"/>
      <c r="C60" s="42" t="s">
        <v>170</v>
      </c>
      <c r="Q60" s="43"/>
      <c r="R60" s="43"/>
      <c r="S60" s="14"/>
    </row>
    <row r="61" ht="13.5" customHeight="1">
      <c r="B61" s="12"/>
      <c r="Q61" s="43"/>
      <c r="R61" s="43"/>
      <c r="S61" s="14"/>
      <c r="AJ61" s="15" t="s">
        <v>28</v>
      </c>
    </row>
    <row r="62" ht="14.25" customHeight="1">
      <c r="B62" s="12"/>
      <c r="S62" s="14"/>
      <c r="AJ62" s="1">
        <v>1.0</v>
      </c>
      <c r="AK62" s="1" t="s">
        <v>63</v>
      </c>
    </row>
    <row r="63" ht="14.25" customHeight="1">
      <c r="B63" s="12"/>
      <c r="C63" s="50" t="s">
        <v>69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14"/>
      <c r="AK63" s="44" t="s">
        <v>64</v>
      </c>
      <c r="AL63" s="45"/>
      <c r="AM63" s="45"/>
      <c r="AN63" s="45"/>
      <c r="AO63" s="45"/>
      <c r="AP63" s="45"/>
      <c r="AQ63" s="46"/>
      <c r="AR63" s="54" t="s">
        <v>86</v>
      </c>
      <c r="AS63" s="17"/>
      <c r="AT63" s="17"/>
      <c r="AU63" s="18"/>
    </row>
    <row r="64" ht="14.25" customHeight="1">
      <c r="B64" s="12"/>
      <c r="S64" s="14"/>
      <c r="AJ64" s="1">
        <v>1.0</v>
      </c>
      <c r="AK64" s="26" t="s">
        <v>150</v>
      </c>
      <c r="AL64" s="27"/>
      <c r="AM64" s="27"/>
      <c r="AN64" s="27"/>
      <c r="AO64" s="27"/>
      <c r="AP64" s="27"/>
      <c r="AQ64" s="28"/>
      <c r="AR64" s="26" t="s">
        <v>39</v>
      </c>
      <c r="AS64" s="27"/>
      <c r="AT64" s="27"/>
      <c r="AU64" s="28"/>
    </row>
    <row r="65" ht="14.25" customHeight="1">
      <c r="B65" s="12"/>
      <c r="C65" s="1" t="s">
        <v>150</v>
      </c>
      <c r="J65" s="66"/>
      <c r="K65" s="67"/>
      <c r="L65" s="67"/>
      <c r="M65" s="67"/>
      <c r="N65" s="67"/>
      <c r="O65" s="67"/>
      <c r="P65" s="67"/>
      <c r="Q65" s="67"/>
      <c r="R65" s="68"/>
      <c r="S65" s="14"/>
      <c r="AJ65" s="1">
        <v>2.0</v>
      </c>
      <c r="AK65" s="26" t="s">
        <v>147</v>
      </c>
      <c r="AL65" s="27"/>
      <c r="AM65" s="27"/>
      <c r="AN65" s="27"/>
      <c r="AO65" s="27"/>
      <c r="AP65" s="27"/>
      <c r="AQ65" s="28"/>
      <c r="AR65" s="26" t="s">
        <v>67</v>
      </c>
      <c r="AS65" s="27"/>
      <c r="AT65" s="27"/>
      <c r="AU65" s="28"/>
    </row>
    <row r="66" ht="14.25" customHeight="1">
      <c r="B66" s="12"/>
      <c r="S66" s="14"/>
      <c r="AJ66" s="1">
        <v>3.0</v>
      </c>
      <c r="AK66" s="26" t="s">
        <v>158</v>
      </c>
      <c r="AL66" s="27"/>
      <c r="AM66" s="27"/>
      <c r="AN66" s="27"/>
      <c r="AO66" s="27"/>
      <c r="AP66" s="27"/>
      <c r="AQ66" s="28"/>
      <c r="AR66" s="26" t="s">
        <v>67</v>
      </c>
      <c r="AS66" s="27"/>
      <c r="AT66" s="27"/>
      <c r="AU66" s="28"/>
    </row>
    <row r="67" ht="14.25" customHeight="1">
      <c r="B67" s="12"/>
      <c r="C67" s="1" t="s">
        <v>147</v>
      </c>
      <c r="J67" s="56"/>
      <c r="K67" s="57"/>
      <c r="L67" s="57"/>
      <c r="M67" s="57"/>
      <c r="N67" s="57"/>
      <c r="O67" s="57"/>
      <c r="P67" s="57"/>
      <c r="Q67" s="57"/>
      <c r="R67" s="58"/>
      <c r="S67" s="14"/>
      <c r="AJ67" s="1">
        <v>4.0</v>
      </c>
      <c r="AK67" s="26" t="s">
        <v>46</v>
      </c>
      <c r="AL67" s="27"/>
      <c r="AM67" s="27"/>
      <c r="AN67" s="27"/>
      <c r="AO67" s="27"/>
      <c r="AP67" s="27"/>
      <c r="AQ67" s="28"/>
      <c r="AR67" s="26" t="s">
        <v>67</v>
      </c>
      <c r="AS67" s="27"/>
      <c r="AT67" s="27"/>
      <c r="AU67" s="28"/>
    </row>
    <row r="68" ht="14.25" customHeight="1">
      <c r="B68" s="12"/>
      <c r="J68" s="1"/>
      <c r="K68" s="1"/>
      <c r="L68" s="1"/>
      <c r="M68" s="1"/>
      <c r="N68" s="1"/>
      <c r="O68" s="1"/>
      <c r="P68" s="1"/>
      <c r="Q68" s="1"/>
      <c r="R68" s="1"/>
      <c r="S68" s="14"/>
      <c r="AJ68" s="1">
        <v>5.0</v>
      </c>
      <c r="AK68" s="26" t="s">
        <v>160</v>
      </c>
      <c r="AL68" s="27"/>
      <c r="AM68" s="27"/>
      <c r="AN68" s="27"/>
      <c r="AO68" s="27"/>
      <c r="AP68" s="27"/>
      <c r="AQ68" s="28"/>
      <c r="AR68" s="26" t="s">
        <v>67</v>
      </c>
      <c r="AS68" s="27"/>
      <c r="AT68" s="27"/>
      <c r="AU68" s="28"/>
    </row>
    <row r="69" ht="14.25" customHeight="1">
      <c r="B69" s="12"/>
      <c r="C69" s="1" t="s">
        <v>158</v>
      </c>
      <c r="J69" s="56"/>
      <c r="K69" s="57"/>
      <c r="L69" s="57"/>
      <c r="M69" s="57"/>
      <c r="N69" s="57"/>
      <c r="O69" s="57"/>
      <c r="P69" s="57"/>
      <c r="Q69" s="57"/>
      <c r="R69" s="58"/>
      <c r="S69" s="14"/>
      <c r="AJ69" s="1">
        <v>6.0</v>
      </c>
      <c r="AK69" s="26" t="s">
        <v>151</v>
      </c>
      <c r="AL69" s="27"/>
      <c r="AM69" s="27"/>
      <c r="AN69" s="27"/>
      <c r="AO69" s="27"/>
      <c r="AP69" s="27"/>
      <c r="AQ69" s="28"/>
      <c r="AR69" s="26" t="s">
        <v>67</v>
      </c>
      <c r="AS69" s="27"/>
      <c r="AT69" s="27"/>
      <c r="AU69" s="28"/>
    </row>
    <row r="70" ht="14.25" customHeight="1">
      <c r="B70" s="12"/>
      <c r="S70" s="14"/>
      <c r="AJ70" s="1">
        <v>7.0</v>
      </c>
      <c r="AK70" s="26" t="s">
        <v>163</v>
      </c>
      <c r="AL70" s="27"/>
      <c r="AM70" s="27"/>
      <c r="AN70" s="27"/>
      <c r="AO70" s="27"/>
      <c r="AP70" s="27"/>
      <c r="AQ70" s="28"/>
      <c r="AR70" s="26" t="s">
        <v>67</v>
      </c>
      <c r="AS70" s="27"/>
      <c r="AT70" s="27"/>
      <c r="AU70" s="28"/>
    </row>
    <row r="71" ht="14.25" customHeight="1">
      <c r="B71" s="12"/>
      <c r="C71" s="1" t="s">
        <v>46</v>
      </c>
      <c r="J71" s="56"/>
      <c r="K71" s="57"/>
      <c r="L71" s="57"/>
      <c r="M71" s="57"/>
      <c r="N71" s="57"/>
      <c r="O71" s="57"/>
      <c r="P71" s="57"/>
      <c r="Q71" s="57"/>
      <c r="R71" s="58"/>
      <c r="S71" s="14"/>
      <c r="AK71" s="26"/>
      <c r="AL71" s="27"/>
      <c r="AM71" s="27"/>
      <c r="AN71" s="27"/>
      <c r="AO71" s="27"/>
      <c r="AP71" s="27"/>
      <c r="AQ71" s="28"/>
      <c r="AR71" s="26"/>
      <c r="AS71" s="27"/>
      <c r="AT71" s="27"/>
      <c r="AU71" s="28"/>
    </row>
    <row r="72" ht="14.25" customHeight="1">
      <c r="B72" s="12"/>
      <c r="S72" s="14"/>
    </row>
    <row r="73" ht="14.25" customHeight="1">
      <c r="B73" s="12"/>
      <c r="C73" s="1" t="s">
        <v>160</v>
      </c>
      <c r="J73" s="1" t="s">
        <v>165</v>
      </c>
      <c r="L73" s="1" t="s">
        <v>166</v>
      </c>
      <c r="S73" s="14"/>
    </row>
    <row r="74" ht="14.25" customHeight="1">
      <c r="B74" s="12"/>
      <c r="S74" s="14"/>
      <c r="AJ74" s="1">
        <v>2.0</v>
      </c>
      <c r="AK74" s="15" t="s">
        <v>92</v>
      </c>
    </row>
    <row r="75" ht="14.25" customHeight="1">
      <c r="B75" s="12"/>
      <c r="C75" s="1" t="s">
        <v>151</v>
      </c>
      <c r="J75" s="56"/>
      <c r="K75" s="57"/>
      <c r="L75" s="57"/>
      <c r="M75" s="57"/>
      <c r="N75" s="57"/>
      <c r="O75" s="57"/>
      <c r="P75" s="57"/>
      <c r="Q75" s="58"/>
      <c r="R75" s="58" t="s">
        <v>41</v>
      </c>
      <c r="S75" s="14"/>
      <c r="AK75" s="1" t="s">
        <v>171</v>
      </c>
    </row>
    <row r="76" ht="14.25" customHeight="1">
      <c r="B76" s="12"/>
      <c r="S76" s="14"/>
    </row>
    <row r="77" ht="14.25" customHeight="1">
      <c r="B77" s="12"/>
      <c r="C77" s="1" t="s">
        <v>163</v>
      </c>
      <c r="J77" s="56"/>
      <c r="K77" s="57"/>
      <c r="L77" s="57"/>
      <c r="M77" s="57"/>
      <c r="N77" s="57"/>
      <c r="O77" s="57"/>
      <c r="P77" s="57"/>
      <c r="Q77" s="57"/>
      <c r="R77" s="58"/>
      <c r="S77" s="14"/>
      <c r="AJ77" s="1">
        <v>3.0</v>
      </c>
      <c r="AK77" s="15" t="s">
        <v>172</v>
      </c>
    </row>
    <row r="78" ht="14.25" customHeight="1">
      <c r="B78" s="12"/>
      <c r="S78" s="14"/>
      <c r="AK78" s="1">
        <v>1.0</v>
      </c>
      <c r="AL78" s="1" t="s">
        <v>79</v>
      </c>
    </row>
    <row r="79" ht="14.25" customHeight="1">
      <c r="B79" s="12"/>
      <c r="C79" s="1" t="s">
        <v>96</v>
      </c>
      <c r="J79" s="56"/>
      <c r="K79" s="57"/>
      <c r="L79" s="57"/>
      <c r="M79" s="57"/>
      <c r="N79" s="57"/>
      <c r="O79" s="57"/>
      <c r="P79" s="57"/>
      <c r="Q79" s="57"/>
      <c r="R79" s="58"/>
      <c r="S79" s="14"/>
      <c r="AK79" s="1">
        <v>2.0</v>
      </c>
      <c r="AL79" s="1" t="s">
        <v>80</v>
      </c>
    </row>
    <row r="80" ht="14.25" customHeight="1">
      <c r="B80" s="12"/>
      <c r="S80" s="14"/>
      <c r="AK80" s="1">
        <v>3.0</v>
      </c>
      <c r="AL80" s="1" t="s">
        <v>167</v>
      </c>
    </row>
    <row r="81" ht="14.25" customHeight="1">
      <c r="B81" s="12"/>
      <c r="C81" s="1" t="s">
        <v>98</v>
      </c>
      <c r="J81" s="56"/>
      <c r="K81" s="57"/>
      <c r="L81" s="57"/>
      <c r="M81" s="57"/>
      <c r="N81" s="57"/>
      <c r="O81" s="57"/>
      <c r="P81" s="57"/>
      <c r="Q81" s="57"/>
      <c r="R81" s="58"/>
      <c r="S81" s="14"/>
      <c r="AK81" s="1">
        <v>4.0</v>
      </c>
      <c r="AL81" s="1" t="s">
        <v>168</v>
      </c>
    </row>
    <row r="82" ht="14.25" customHeight="1">
      <c r="B82" s="12"/>
      <c r="S82" s="14"/>
      <c r="AK82" s="1">
        <v>5.0</v>
      </c>
      <c r="AL82" s="1" t="s">
        <v>173</v>
      </c>
    </row>
    <row r="83" ht="14.25" customHeight="1">
      <c r="B83" s="12"/>
      <c r="G83" s="35" t="s">
        <v>84</v>
      </c>
      <c r="H83" s="24"/>
      <c r="I83" s="25"/>
      <c r="K83" s="35" t="s">
        <v>99</v>
      </c>
      <c r="L83" s="24"/>
      <c r="M83" s="25"/>
      <c r="N83" s="1"/>
      <c r="O83" s="1"/>
      <c r="P83" s="35" t="s">
        <v>92</v>
      </c>
      <c r="Q83" s="24"/>
      <c r="R83" s="25"/>
      <c r="S83" s="14"/>
    </row>
    <row r="84" ht="14.25" customHeight="1">
      <c r="B84" s="12"/>
      <c r="G84" s="36"/>
      <c r="H84" s="37"/>
      <c r="I84" s="38"/>
      <c r="K84" s="36"/>
      <c r="L84" s="37"/>
      <c r="M84" s="38"/>
      <c r="N84" s="1"/>
      <c r="O84" s="1"/>
      <c r="P84" s="36"/>
      <c r="Q84" s="37"/>
      <c r="R84" s="38"/>
      <c r="S84" s="14"/>
      <c r="AJ84" s="1">
        <v>4.0</v>
      </c>
      <c r="AK84" s="15" t="s">
        <v>99</v>
      </c>
    </row>
    <row r="85" ht="14.25" customHeight="1">
      <c r="B85" s="12"/>
      <c r="S85" s="14"/>
      <c r="AK85" s="1">
        <v>1.0</v>
      </c>
      <c r="AL85" s="1" t="s">
        <v>100</v>
      </c>
    </row>
    <row r="86" ht="14.25" customHeight="1">
      <c r="B86" s="30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AK86" s="1">
        <v>2.0</v>
      </c>
      <c r="AL86" s="1" t="s">
        <v>101</v>
      </c>
    </row>
    <row r="87" ht="14.25" customHeight="1">
      <c r="AK87" s="1">
        <v>3.0</v>
      </c>
      <c r="AL87" s="1" t="s">
        <v>174</v>
      </c>
    </row>
    <row r="88" ht="14.25" customHeight="1">
      <c r="AK88" s="1">
        <v>4.0</v>
      </c>
      <c r="AL88" s="1" t="s">
        <v>102</v>
      </c>
    </row>
    <row r="89" ht="14.25" customHeight="1">
      <c r="AM89" s="2" t="s">
        <v>175</v>
      </c>
    </row>
    <row r="90" ht="14.25" customHeight="1">
      <c r="AM90" s="1" t="s">
        <v>104</v>
      </c>
    </row>
    <row r="91" ht="14.25" customHeight="1">
      <c r="AM91" s="1" t="s">
        <v>105</v>
      </c>
    </row>
    <row r="92" ht="14.25" customHeight="1">
      <c r="AK92" s="1">
        <v>5.0</v>
      </c>
      <c r="AL92" s="1" t="s">
        <v>176</v>
      </c>
    </row>
    <row r="93" ht="14.25" customHeight="1"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1"/>
    </row>
    <row r="94" ht="13.5" customHeight="1">
      <c r="B94" s="12"/>
      <c r="C94" s="42" t="s">
        <v>177</v>
      </c>
      <c r="Q94" s="43"/>
      <c r="R94" s="43"/>
      <c r="S94" s="14"/>
    </row>
    <row r="95" ht="13.5" customHeight="1">
      <c r="B95" s="12"/>
      <c r="Q95" s="43"/>
      <c r="R95" s="43"/>
      <c r="S95" s="14"/>
    </row>
    <row r="96" ht="14.25" customHeight="1">
      <c r="B96" s="12"/>
      <c r="S96" s="14"/>
    </row>
    <row r="97" ht="14.25" customHeight="1">
      <c r="B97" s="12"/>
      <c r="C97" s="50" t="s">
        <v>69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4"/>
    </row>
    <row r="98" ht="14.25" customHeight="1">
      <c r="B98" s="12"/>
      <c r="S98" s="14"/>
    </row>
    <row r="99" ht="14.25" customHeight="1">
      <c r="B99" s="12"/>
      <c r="C99" s="1" t="s">
        <v>150</v>
      </c>
      <c r="J99" s="66"/>
      <c r="K99" s="67"/>
      <c r="L99" s="67"/>
      <c r="M99" s="67"/>
      <c r="N99" s="67"/>
      <c r="O99" s="67"/>
      <c r="P99" s="67"/>
      <c r="Q99" s="67"/>
      <c r="R99" s="68"/>
      <c r="S99" s="14"/>
    </row>
    <row r="100" ht="14.25" customHeight="1">
      <c r="B100" s="12"/>
      <c r="S100" s="14"/>
    </row>
    <row r="101" ht="14.25" customHeight="1">
      <c r="B101" s="12"/>
      <c r="C101" s="1" t="s">
        <v>147</v>
      </c>
      <c r="J101" s="26"/>
      <c r="K101" s="27"/>
      <c r="L101" s="27"/>
      <c r="M101" s="27"/>
      <c r="N101" s="27"/>
      <c r="O101" s="27"/>
      <c r="P101" s="27"/>
      <c r="Q101" s="27"/>
      <c r="R101" s="28"/>
      <c r="S101" s="14"/>
    </row>
    <row r="102" ht="14.25" customHeight="1">
      <c r="B102" s="12"/>
      <c r="J102" s="1"/>
      <c r="K102" s="1"/>
      <c r="L102" s="1"/>
      <c r="M102" s="1"/>
      <c r="N102" s="1"/>
      <c r="O102" s="1"/>
      <c r="P102" s="1"/>
      <c r="Q102" s="1"/>
      <c r="R102" s="1"/>
      <c r="S102" s="14"/>
    </row>
    <row r="103" ht="14.25" customHeight="1">
      <c r="B103" s="12"/>
      <c r="C103" s="1" t="s">
        <v>158</v>
      </c>
      <c r="J103" s="26"/>
      <c r="K103" s="27"/>
      <c r="L103" s="27"/>
      <c r="M103" s="27"/>
      <c r="N103" s="27"/>
      <c r="O103" s="27"/>
      <c r="P103" s="27"/>
      <c r="Q103" s="27"/>
      <c r="R103" s="28"/>
      <c r="S103" s="14"/>
    </row>
    <row r="104" ht="14.25" customHeight="1">
      <c r="B104" s="12"/>
      <c r="S104" s="14"/>
    </row>
    <row r="105" ht="14.25" customHeight="1">
      <c r="B105" s="12"/>
      <c r="C105" s="1" t="s">
        <v>46</v>
      </c>
      <c r="J105" s="26"/>
      <c r="K105" s="27"/>
      <c r="L105" s="27"/>
      <c r="M105" s="27"/>
      <c r="N105" s="27"/>
      <c r="O105" s="27"/>
      <c r="P105" s="27"/>
      <c r="Q105" s="27"/>
      <c r="R105" s="28"/>
      <c r="S105" s="14"/>
    </row>
    <row r="106" ht="14.25" customHeight="1">
      <c r="B106" s="12"/>
      <c r="S106" s="14"/>
    </row>
    <row r="107" ht="14.25" customHeight="1">
      <c r="B107" s="12"/>
      <c r="C107" s="1" t="s">
        <v>160</v>
      </c>
      <c r="J107" s="1" t="s">
        <v>165</v>
      </c>
      <c r="L107" s="1" t="s">
        <v>166</v>
      </c>
      <c r="S107" s="14"/>
    </row>
    <row r="108" ht="14.25" customHeight="1">
      <c r="B108" s="12"/>
      <c r="S108" s="14"/>
    </row>
    <row r="109" ht="14.25" customHeight="1">
      <c r="B109" s="12"/>
      <c r="C109" s="1" t="s">
        <v>151</v>
      </c>
      <c r="J109" s="26"/>
      <c r="K109" s="27"/>
      <c r="L109" s="27"/>
      <c r="M109" s="27"/>
      <c r="N109" s="27"/>
      <c r="O109" s="27"/>
      <c r="P109" s="27"/>
      <c r="Q109" s="27"/>
      <c r="R109" s="69" t="s">
        <v>41</v>
      </c>
      <c r="S109" s="14"/>
    </row>
    <row r="110" ht="14.25" customHeight="1">
      <c r="B110" s="12"/>
      <c r="S110" s="14"/>
    </row>
    <row r="111" ht="14.25" customHeight="1">
      <c r="B111" s="12"/>
      <c r="C111" s="1" t="s">
        <v>163</v>
      </c>
      <c r="J111" s="26"/>
      <c r="K111" s="27"/>
      <c r="L111" s="27"/>
      <c r="M111" s="27"/>
      <c r="N111" s="27"/>
      <c r="O111" s="27"/>
      <c r="P111" s="27"/>
      <c r="Q111" s="27"/>
      <c r="R111" s="28"/>
      <c r="S111" s="14"/>
    </row>
    <row r="112" ht="14.25" customHeight="1">
      <c r="B112" s="12"/>
      <c r="S112" s="14"/>
    </row>
    <row r="113" ht="14.25" customHeight="1">
      <c r="B113" s="12"/>
      <c r="C113" s="1" t="s">
        <v>96</v>
      </c>
      <c r="J113" s="56"/>
      <c r="K113" s="57"/>
      <c r="L113" s="57"/>
      <c r="M113" s="57"/>
      <c r="N113" s="57"/>
      <c r="O113" s="57"/>
      <c r="P113" s="57"/>
      <c r="Q113" s="57"/>
      <c r="R113" s="58"/>
      <c r="S113" s="14"/>
    </row>
    <row r="114" ht="14.25" customHeight="1">
      <c r="B114" s="12"/>
      <c r="S114" s="14"/>
    </row>
    <row r="115" ht="14.25" customHeight="1">
      <c r="B115" s="12"/>
      <c r="C115" s="1" t="s">
        <v>98</v>
      </c>
      <c r="J115" s="56"/>
      <c r="K115" s="57"/>
      <c r="L115" s="57"/>
      <c r="M115" s="57"/>
      <c r="N115" s="57"/>
      <c r="O115" s="57"/>
      <c r="P115" s="57"/>
      <c r="Q115" s="57"/>
      <c r="R115" s="58"/>
      <c r="S115" s="14"/>
    </row>
    <row r="116" ht="14.25" customHeight="1">
      <c r="B116" s="12"/>
      <c r="S116" s="14"/>
    </row>
    <row r="117" ht="14.25" customHeight="1">
      <c r="B117" s="12"/>
      <c r="K117" s="35" t="s">
        <v>84</v>
      </c>
      <c r="L117" s="24"/>
      <c r="M117" s="25"/>
      <c r="N117" s="1"/>
      <c r="O117" s="1"/>
      <c r="P117" s="35" t="s">
        <v>78</v>
      </c>
      <c r="Q117" s="24"/>
      <c r="R117" s="25"/>
      <c r="S117" s="14"/>
    </row>
    <row r="118" ht="14.25" customHeight="1">
      <c r="B118" s="12"/>
      <c r="K118" s="36"/>
      <c r="L118" s="37"/>
      <c r="M118" s="38"/>
      <c r="N118" s="1"/>
      <c r="O118" s="1"/>
      <c r="P118" s="36"/>
      <c r="Q118" s="37"/>
      <c r="R118" s="38"/>
      <c r="S118" s="14"/>
    </row>
    <row r="119" ht="14.25" customHeight="1">
      <c r="B119" s="12"/>
      <c r="S119" s="14"/>
    </row>
    <row r="120" ht="14.25" customHeight="1"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2"/>
    </row>
    <row r="121" ht="14.25" customHeight="1"/>
    <row r="122" ht="14.25" customHeight="1"/>
    <row r="123" ht="14.25" customHeight="1"/>
    <row r="124" ht="14.25" customHeight="1"/>
    <row r="125" ht="14.25" customHeight="1">
      <c r="B125" s="61" t="s">
        <v>108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</row>
    <row r="126" ht="14.25" customHeight="1"/>
    <row r="127" ht="14.25" customHeight="1">
      <c r="A127" s="31"/>
      <c r="B127" s="63" t="s">
        <v>109</v>
      </c>
      <c r="C127" s="64" t="s">
        <v>110</v>
      </c>
      <c r="D127" s="31"/>
      <c r="E127" s="31"/>
      <c r="F127" s="31"/>
      <c r="G127" s="31"/>
      <c r="H127" s="31"/>
      <c r="I127" s="64" t="s">
        <v>111</v>
      </c>
      <c r="J127" s="31"/>
      <c r="K127" s="31"/>
      <c r="L127" s="31"/>
      <c r="M127" s="31"/>
      <c r="N127" s="64" t="s">
        <v>112</v>
      </c>
      <c r="O127" s="31"/>
      <c r="P127" s="31"/>
      <c r="Q127" s="31"/>
      <c r="R127" s="31"/>
      <c r="S127" s="31"/>
      <c r="T127" s="31"/>
      <c r="U127" s="31"/>
      <c r="V127" s="64" t="s">
        <v>113</v>
      </c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</row>
    <row r="128" ht="14.25" customHeight="1">
      <c r="B128" s="1">
        <v>1.0</v>
      </c>
      <c r="C128" s="12" t="s">
        <v>178</v>
      </c>
      <c r="I128" s="12" t="s">
        <v>115</v>
      </c>
      <c r="N128" s="9" t="s">
        <v>179</v>
      </c>
      <c r="S128" s="1" t="s">
        <v>117</v>
      </c>
      <c r="V128" s="12" t="s">
        <v>118</v>
      </c>
      <c r="AG128" s="1" t="s">
        <v>117</v>
      </c>
    </row>
    <row r="129" ht="14.25" customHeight="1">
      <c r="C129" s="12"/>
      <c r="I129" s="12"/>
      <c r="N129" s="12" t="s">
        <v>180</v>
      </c>
      <c r="S129" s="1" t="s">
        <v>117</v>
      </c>
      <c r="V129" s="12" t="s">
        <v>120</v>
      </c>
      <c r="AG129" s="1" t="s">
        <v>117</v>
      </c>
    </row>
    <row r="130" ht="14.25" customHeight="1">
      <c r="C130" s="12"/>
      <c r="I130" s="12"/>
      <c r="N130" s="12" t="s">
        <v>181</v>
      </c>
      <c r="S130" s="1" t="s">
        <v>117</v>
      </c>
      <c r="V130" s="12" t="s">
        <v>122</v>
      </c>
      <c r="AG130" s="1" t="s">
        <v>117</v>
      </c>
    </row>
    <row r="131" ht="14.25" customHeight="1">
      <c r="C131" s="12"/>
      <c r="I131" s="12"/>
      <c r="N131" s="12" t="s">
        <v>182</v>
      </c>
      <c r="S131" s="1" t="s">
        <v>117</v>
      </c>
      <c r="V131" s="12" t="s">
        <v>124</v>
      </c>
      <c r="AG131" s="1" t="s">
        <v>117</v>
      </c>
    </row>
    <row r="132" ht="14.25" customHeight="1">
      <c r="C132" s="12"/>
      <c r="I132" s="12"/>
      <c r="N132" s="12" t="s">
        <v>183</v>
      </c>
      <c r="S132" s="1" t="s">
        <v>117</v>
      </c>
      <c r="V132" s="12" t="s">
        <v>126</v>
      </c>
      <c r="AG132" s="1" t="s">
        <v>184</v>
      </c>
    </row>
    <row r="133" ht="14.25" customHeight="1">
      <c r="C133" s="12"/>
      <c r="I133" s="12"/>
      <c r="N133" s="12" t="s">
        <v>185</v>
      </c>
      <c r="S133" s="1" t="s">
        <v>117</v>
      </c>
      <c r="V133" s="12"/>
    </row>
    <row r="134" ht="14.25" customHeight="1">
      <c r="C134" s="12"/>
      <c r="I134" s="12"/>
      <c r="N134" s="12" t="s">
        <v>128</v>
      </c>
      <c r="S134" s="1" t="s">
        <v>117</v>
      </c>
      <c r="V134" s="12"/>
    </row>
    <row r="135" ht="14.25" customHeight="1">
      <c r="C135" s="12"/>
      <c r="I135" s="12"/>
      <c r="N135" s="12"/>
      <c r="V135" s="12"/>
    </row>
    <row r="136" ht="14.25" customHeight="1">
      <c r="B136" s="1">
        <v>2.0</v>
      </c>
      <c r="C136" s="12" t="s">
        <v>186</v>
      </c>
      <c r="I136" s="12" t="s">
        <v>130</v>
      </c>
      <c r="N136" s="12" t="s">
        <v>179</v>
      </c>
      <c r="S136" s="1" t="s">
        <v>117</v>
      </c>
      <c r="V136" s="12" t="s">
        <v>118</v>
      </c>
      <c r="AG136" s="1" t="s">
        <v>117</v>
      </c>
    </row>
    <row r="137" ht="14.25" customHeight="1">
      <c r="C137" s="12"/>
      <c r="I137" s="12" t="s">
        <v>57</v>
      </c>
      <c r="N137" s="12" t="s">
        <v>128</v>
      </c>
      <c r="S137" s="1" t="s">
        <v>117</v>
      </c>
      <c r="V137" s="12" t="s">
        <v>120</v>
      </c>
      <c r="AG137" s="1" t="s">
        <v>117</v>
      </c>
    </row>
    <row r="138" ht="14.25" customHeight="1">
      <c r="C138" s="12"/>
      <c r="I138" s="12"/>
      <c r="N138" s="12"/>
      <c r="V138" s="12" t="s">
        <v>122</v>
      </c>
      <c r="AG138" s="1" t="s">
        <v>117</v>
      </c>
    </row>
    <row r="139" ht="14.25" customHeight="1">
      <c r="C139" s="12"/>
      <c r="I139" s="12"/>
      <c r="N139" s="12"/>
      <c r="V139" s="12" t="s">
        <v>124</v>
      </c>
      <c r="AG139" s="1" t="s">
        <v>117</v>
      </c>
    </row>
    <row r="140" ht="14.25" customHeight="1">
      <c r="C140" s="12"/>
      <c r="I140" s="12"/>
      <c r="N140" s="12"/>
      <c r="V140" s="12" t="s">
        <v>126</v>
      </c>
      <c r="AG140" s="1" t="s">
        <v>187</v>
      </c>
    </row>
    <row r="141" ht="14.25" customHeight="1">
      <c r="C141" s="12"/>
      <c r="I141" s="12"/>
      <c r="N141" s="12"/>
      <c r="V141" s="12"/>
    </row>
    <row r="142" ht="14.25" customHeight="1">
      <c r="B142" s="1">
        <v>3.0</v>
      </c>
      <c r="C142" s="12" t="s">
        <v>188</v>
      </c>
      <c r="I142" s="12" t="s">
        <v>133</v>
      </c>
      <c r="N142" s="12" t="s">
        <v>180</v>
      </c>
      <c r="O142" s="1"/>
      <c r="S142" s="1" t="s">
        <v>117</v>
      </c>
      <c r="V142" s="12" t="s">
        <v>118</v>
      </c>
      <c r="AG142" s="1" t="s">
        <v>117</v>
      </c>
    </row>
    <row r="143" ht="14.25" customHeight="1">
      <c r="C143" s="12"/>
      <c r="I143" s="12"/>
      <c r="N143" s="12" t="s">
        <v>181</v>
      </c>
      <c r="O143" s="1"/>
      <c r="S143" s="1" t="s">
        <v>117</v>
      </c>
      <c r="V143" s="12" t="s">
        <v>120</v>
      </c>
      <c r="AG143" s="1" t="s">
        <v>117</v>
      </c>
    </row>
    <row r="144" ht="14.25" customHeight="1">
      <c r="C144" s="12"/>
      <c r="I144" s="12"/>
      <c r="N144" s="12" t="s">
        <v>183</v>
      </c>
      <c r="O144" s="1"/>
      <c r="S144" s="1" t="s">
        <v>117</v>
      </c>
      <c r="V144" s="12" t="s">
        <v>122</v>
      </c>
      <c r="AG144" s="1" t="s">
        <v>117</v>
      </c>
    </row>
    <row r="145" ht="14.25" customHeight="1">
      <c r="C145" s="12"/>
      <c r="I145" s="12"/>
      <c r="N145" s="12" t="s">
        <v>189</v>
      </c>
      <c r="O145" s="1"/>
      <c r="S145" s="1" t="s">
        <v>117</v>
      </c>
      <c r="V145" s="12" t="s">
        <v>124</v>
      </c>
      <c r="AG145" s="1" t="s">
        <v>117</v>
      </c>
    </row>
    <row r="146" ht="14.25" customHeight="1">
      <c r="C146" s="12"/>
      <c r="I146" s="12"/>
      <c r="N146" s="12" t="s">
        <v>185</v>
      </c>
      <c r="O146" s="1"/>
      <c r="S146" s="1" t="s">
        <v>117</v>
      </c>
      <c r="V146" s="12" t="s">
        <v>126</v>
      </c>
      <c r="AG146" s="1" t="s">
        <v>187</v>
      </c>
    </row>
    <row r="147" ht="14.25" customHeight="1">
      <c r="C147" s="12"/>
      <c r="I147" s="12"/>
      <c r="N147" s="12" t="s">
        <v>190</v>
      </c>
      <c r="O147" s="1"/>
      <c r="S147" s="1" t="s">
        <v>117</v>
      </c>
      <c r="V147" s="12"/>
    </row>
    <row r="148" ht="14.25" customHeight="1">
      <c r="C148" s="12"/>
      <c r="I148" s="12"/>
      <c r="N148" s="12" t="s">
        <v>128</v>
      </c>
      <c r="S148" s="1" t="s">
        <v>117</v>
      </c>
      <c r="V148" s="12"/>
    </row>
    <row r="149" ht="14.25" customHeight="1">
      <c r="C149" s="12"/>
      <c r="I149" s="12"/>
      <c r="N149" s="12"/>
      <c r="V149" s="12"/>
    </row>
    <row r="150" ht="14.25" customHeight="1">
      <c r="B150" s="1">
        <v>4.0</v>
      </c>
      <c r="C150" s="12" t="s">
        <v>191</v>
      </c>
      <c r="I150" s="12" t="s">
        <v>138</v>
      </c>
      <c r="N150" s="12" t="s">
        <v>179</v>
      </c>
      <c r="S150" s="1" t="s">
        <v>117</v>
      </c>
      <c r="V150" s="12" t="s">
        <v>118</v>
      </c>
      <c r="AG150" s="1" t="s">
        <v>117</v>
      </c>
    </row>
    <row r="151" ht="14.25" customHeight="1">
      <c r="C151" s="12"/>
      <c r="I151" s="12"/>
      <c r="N151" s="12" t="s">
        <v>180</v>
      </c>
      <c r="O151" s="1"/>
      <c r="S151" s="1" t="s">
        <v>117</v>
      </c>
      <c r="V151" s="12" t="s">
        <v>120</v>
      </c>
      <c r="AG151" s="1" t="s">
        <v>117</v>
      </c>
    </row>
    <row r="152" ht="14.25" customHeight="1">
      <c r="C152" s="12"/>
      <c r="I152" s="12"/>
      <c r="N152" s="12" t="s">
        <v>181</v>
      </c>
      <c r="O152" s="1"/>
      <c r="S152" s="1" t="s">
        <v>117</v>
      </c>
      <c r="V152" s="12" t="s">
        <v>122</v>
      </c>
      <c r="AG152" s="1" t="s">
        <v>117</v>
      </c>
    </row>
    <row r="153" ht="14.25" customHeight="1">
      <c r="C153" s="12"/>
      <c r="I153" s="12"/>
      <c r="N153" s="12" t="s">
        <v>183</v>
      </c>
      <c r="O153" s="1"/>
      <c r="S153" s="1" t="s">
        <v>117</v>
      </c>
      <c r="V153" s="12" t="s">
        <v>124</v>
      </c>
      <c r="AG153" s="1" t="s">
        <v>117</v>
      </c>
    </row>
    <row r="154" ht="14.25" customHeight="1">
      <c r="C154" s="12"/>
      <c r="I154" s="12"/>
      <c r="N154" s="12" t="s">
        <v>189</v>
      </c>
      <c r="O154" s="1"/>
      <c r="S154" s="1" t="s">
        <v>117</v>
      </c>
      <c r="V154" s="12" t="s">
        <v>126</v>
      </c>
      <c r="AG154" s="1" t="s">
        <v>187</v>
      </c>
    </row>
    <row r="155" ht="14.25" customHeight="1">
      <c r="C155" s="12"/>
      <c r="I155" s="12"/>
      <c r="N155" s="12" t="s">
        <v>185</v>
      </c>
      <c r="O155" s="1"/>
      <c r="S155" s="1" t="s">
        <v>117</v>
      </c>
      <c r="V155" s="12"/>
    </row>
    <row r="156" ht="14.25" customHeight="1">
      <c r="C156" s="12"/>
      <c r="I156" s="12"/>
      <c r="N156" s="12" t="s">
        <v>190</v>
      </c>
      <c r="O156" s="1"/>
      <c r="S156" s="1" t="s">
        <v>117</v>
      </c>
      <c r="V156" s="12"/>
    </row>
    <row r="157" ht="14.25" customHeight="1">
      <c r="C157" s="12"/>
      <c r="I157" s="12"/>
      <c r="N157" s="12" t="s">
        <v>128</v>
      </c>
      <c r="S157" s="1" t="s">
        <v>117</v>
      </c>
      <c r="V157" s="12"/>
    </row>
    <row r="158" ht="14.25" customHeight="1">
      <c r="C158" s="12"/>
      <c r="I158" s="12"/>
      <c r="N158" s="12"/>
      <c r="V158" s="12"/>
    </row>
    <row r="159" ht="14.25" customHeight="1">
      <c r="B159" s="1">
        <v>5.0</v>
      </c>
      <c r="C159" s="12" t="s">
        <v>192</v>
      </c>
      <c r="I159" s="12" t="s">
        <v>140</v>
      </c>
      <c r="N159" s="12" t="s">
        <v>179</v>
      </c>
      <c r="S159" s="1" t="s">
        <v>117</v>
      </c>
      <c r="V159" s="12" t="s">
        <v>118</v>
      </c>
      <c r="AG159" s="1" t="s">
        <v>117</v>
      </c>
    </row>
    <row r="160" ht="14.25" customHeight="1">
      <c r="C160" s="12"/>
      <c r="I160" s="12" t="s">
        <v>141</v>
      </c>
      <c r="N160" s="12" t="s">
        <v>128</v>
      </c>
      <c r="S160" s="1" t="s">
        <v>117</v>
      </c>
      <c r="V160" s="12" t="s">
        <v>120</v>
      </c>
      <c r="AG160" s="1" t="s">
        <v>117</v>
      </c>
    </row>
    <row r="161" ht="14.25" customHeight="1">
      <c r="C161" s="12"/>
      <c r="I161" s="12"/>
      <c r="N161" s="12"/>
      <c r="V161" s="12" t="s">
        <v>122</v>
      </c>
      <c r="AG161" s="1" t="s">
        <v>117</v>
      </c>
    </row>
    <row r="162" ht="14.25" customHeight="1">
      <c r="C162" s="12"/>
      <c r="I162" s="12"/>
      <c r="N162" s="12"/>
      <c r="V162" s="12" t="s">
        <v>124</v>
      </c>
      <c r="AG162" s="1" t="s">
        <v>117</v>
      </c>
    </row>
    <row r="163" ht="14.25" customHeight="1">
      <c r="C163" s="12"/>
      <c r="I163" s="12"/>
      <c r="N163" s="12"/>
      <c r="V163" s="12" t="s">
        <v>126</v>
      </c>
      <c r="AG163" s="1" t="s">
        <v>187</v>
      </c>
    </row>
    <row r="164" ht="14.25" customHeight="1">
      <c r="C164" s="12"/>
      <c r="I164" s="12"/>
      <c r="N164" s="12"/>
      <c r="V164" s="12"/>
    </row>
    <row r="165" ht="14.25" customHeight="1">
      <c r="C165" s="12"/>
      <c r="I165" s="12"/>
      <c r="N165" s="12"/>
      <c r="V165" s="12"/>
    </row>
    <row r="166" ht="14.25" customHeight="1">
      <c r="B166" s="2">
        <v>6.0</v>
      </c>
      <c r="C166" s="70" t="s">
        <v>193</v>
      </c>
      <c r="I166" s="70" t="s">
        <v>194</v>
      </c>
      <c r="N166" s="12"/>
      <c r="S166" s="1"/>
      <c r="V166" s="12" t="s">
        <v>118</v>
      </c>
      <c r="AG166" s="1" t="s">
        <v>117</v>
      </c>
    </row>
    <row r="167" ht="14.25" customHeight="1">
      <c r="C167" s="12"/>
      <c r="I167" s="12"/>
      <c r="N167" s="12"/>
      <c r="S167" s="1"/>
      <c r="V167" s="12" t="s">
        <v>120</v>
      </c>
      <c r="AG167" s="1" t="s">
        <v>117</v>
      </c>
    </row>
    <row r="168" ht="14.25" customHeight="1">
      <c r="C168" s="12"/>
      <c r="I168" s="12"/>
      <c r="N168" s="12"/>
      <c r="V168" s="12" t="s">
        <v>122</v>
      </c>
      <c r="AG168" s="1" t="s">
        <v>117</v>
      </c>
    </row>
    <row r="169" ht="14.25" customHeight="1">
      <c r="C169" s="12"/>
      <c r="I169" s="12"/>
      <c r="N169" s="12"/>
      <c r="V169" s="12" t="s">
        <v>124</v>
      </c>
      <c r="AG169" s="1" t="s">
        <v>117</v>
      </c>
    </row>
    <row r="170" ht="14.25" customHeight="1">
      <c r="C170" s="12"/>
      <c r="I170" s="12"/>
      <c r="N170" s="12"/>
      <c r="V170" s="12" t="s">
        <v>126</v>
      </c>
      <c r="AG170" s="2" t="s">
        <v>195</v>
      </c>
    </row>
    <row r="171" ht="14.25" customHeight="1">
      <c r="C171" s="12"/>
      <c r="I171" s="12"/>
      <c r="N171" s="12"/>
      <c r="V171" s="12"/>
    </row>
    <row r="172" ht="14.25" customHeight="1">
      <c r="C172" s="12"/>
      <c r="I172" s="12"/>
      <c r="N172" s="12"/>
      <c r="V172" s="12"/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6">
    <mergeCell ref="P20:S20"/>
    <mergeCell ref="T20:W20"/>
    <mergeCell ref="P21:S21"/>
    <mergeCell ref="T21:W21"/>
    <mergeCell ref="P22:S22"/>
    <mergeCell ref="T22:W22"/>
    <mergeCell ref="H20:K20"/>
    <mergeCell ref="L20:O20"/>
    <mergeCell ref="D21:G21"/>
    <mergeCell ref="H21:K21"/>
    <mergeCell ref="L21:O21"/>
    <mergeCell ref="H22:K22"/>
    <mergeCell ref="C34:P35"/>
    <mergeCell ref="C3:AF4"/>
    <mergeCell ref="AK5:AM5"/>
    <mergeCell ref="AN5:AP5"/>
    <mergeCell ref="AQ5:AR5"/>
    <mergeCell ref="AN6:AP6"/>
    <mergeCell ref="AQ6:AR6"/>
    <mergeCell ref="AQ7:AR7"/>
    <mergeCell ref="X20:AA20"/>
    <mergeCell ref="AB20:AE20"/>
    <mergeCell ref="X21:AA21"/>
    <mergeCell ref="AB21:AE21"/>
    <mergeCell ref="X22:AA22"/>
    <mergeCell ref="AB22:AE22"/>
    <mergeCell ref="AR63:AU63"/>
    <mergeCell ref="AN7:AP7"/>
    <mergeCell ref="AN8:AP8"/>
    <mergeCell ref="AQ8:AR8"/>
    <mergeCell ref="H14:J15"/>
    <mergeCell ref="M14:O15"/>
    <mergeCell ref="Q14:S15"/>
    <mergeCell ref="D20:G20"/>
    <mergeCell ref="D22:G22"/>
    <mergeCell ref="D23:G23"/>
    <mergeCell ref="H23:K23"/>
    <mergeCell ref="L23:O23"/>
    <mergeCell ref="P23:S23"/>
    <mergeCell ref="T23:W23"/>
    <mergeCell ref="X23:AA23"/>
    <mergeCell ref="AB23:AE23"/>
    <mergeCell ref="D25:G25"/>
    <mergeCell ref="H25:K25"/>
    <mergeCell ref="L25:O25"/>
    <mergeCell ref="P25:S25"/>
    <mergeCell ref="T25:W25"/>
    <mergeCell ref="X25:AA25"/>
    <mergeCell ref="AB25:AE25"/>
    <mergeCell ref="D24:G24"/>
    <mergeCell ref="H24:K24"/>
    <mergeCell ref="L24:O24"/>
    <mergeCell ref="P24:S24"/>
    <mergeCell ref="T24:W24"/>
    <mergeCell ref="X24:AA24"/>
    <mergeCell ref="AB24:AE24"/>
    <mergeCell ref="K83:M84"/>
    <mergeCell ref="K117:M118"/>
    <mergeCell ref="P117:R118"/>
    <mergeCell ref="L22:O22"/>
    <mergeCell ref="K53:M54"/>
    <mergeCell ref="P53:R54"/>
    <mergeCell ref="C60:P61"/>
    <mergeCell ref="G83:I84"/>
    <mergeCell ref="P83:R84"/>
    <mergeCell ref="C94:P9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34" width="3.13"/>
    <col customWidth="1" min="35" max="35" width="3.38"/>
    <col customWidth="1" min="36" max="51" width="3.13"/>
    <col customWidth="1" min="52" max="52" width="3.63"/>
    <col customWidth="1" min="53" max="76" width="3.13"/>
    <col customWidth="1" min="77" max="77" width="7.88"/>
  </cols>
  <sheetData>
    <row r="1" ht="14.25" customHeight="1"/>
    <row r="2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</row>
    <row r="3" ht="14.25" customHeight="1">
      <c r="B3" s="12"/>
      <c r="C3" s="13" t="s">
        <v>196</v>
      </c>
      <c r="AG3" s="1"/>
      <c r="AH3" s="14"/>
      <c r="AJ3" s="15" t="s">
        <v>28</v>
      </c>
    </row>
    <row r="4" ht="14.25" customHeight="1">
      <c r="B4" s="12"/>
      <c r="AG4" s="1"/>
      <c r="AH4" s="14"/>
      <c r="AJ4" s="1">
        <v>1.0</v>
      </c>
      <c r="AK4" s="1" t="s">
        <v>197</v>
      </c>
      <c r="AN4" s="15"/>
      <c r="AQ4" s="15"/>
      <c r="AU4" s="15"/>
    </row>
    <row r="5" ht="14.25" customHeight="1"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K5" s="16" t="s">
        <v>30</v>
      </c>
      <c r="AL5" s="17"/>
      <c r="AM5" s="18"/>
      <c r="AN5" s="16" t="s">
        <v>31</v>
      </c>
      <c r="AO5" s="17"/>
      <c r="AP5" s="18"/>
      <c r="AQ5" s="16" t="s">
        <v>32</v>
      </c>
      <c r="AR5" s="18"/>
    </row>
    <row r="6" ht="14.25" customHeight="1">
      <c r="B6" s="12"/>
      <c r="C6" s="19" t="s">
        <v>198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14"/>
      <c r="AK6" s="9" t="s">
        <v>34</v>
      </c>
      <c r="AL6" s="10"/>
      <c r="AM6" s="11"/>
      <c r="AN6" s="23" t="s">
        <v>35</v>
      </c>
      <c r="AO6" s="24"/>
      <c r="AP6" s="25"/>
      <c r="AQ6" s="23" t="s">
        <v>36</v>
      </c>
      <c r="AR6" s="25"/>
    </row>
    <row r="7" ht="14.25" customHeight="1"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4"/>
      <c r="AH7" s="14"/>
      <c r="AK7" s="12" t="s">
        <v>199</v>
      </c>
      <c r="AL7" s="1"/>
      <c r="AM7" s="14"/>
      <c r="AN7" s="71" t="s">
        <v>38</v>
      </c>
      <c r="AP7" s="52"/>
      <c r="AQ7" s="71" t="s">
        <v>39</v>
      </c>
      <c r="AR7" s="52"/>
    </row>
    <row r="8" ht="14.25" customHeight="1">
      <c r="B8" s="12"/>
      <c r="C8" s="12"/>
      <c r="D8" s="1" t="s">
        <v>200</v>
      </c>
      <c r="E8" s="1"/>
      <c r="F8" s="1"/>
      <c r="G8" s="1"/>
      <c r="H8" s="26"/>
      <c r="I8" s="27"/>
      <c r="J8" s="27"/>
      <c r="K8" s="27"/>
      <c r="L8" s="27"/>
      <c r="M8" s="27"/>
      <c r="N8" s="27"/>
      <c r="O8" s="27"/>
      <c r="P8" s="28"/>
      <c r="Q8" s="1"/>
      <c r="S8" s="1"/>
      <c r="T8" s="1" t="s">
        <v>34</v>
      </c>
      <c r="U8" s="1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9" t="s">
        <v>41</v>
      </c>
      <c r="AG8" s="14"/>
      <c r="AH8" s="14"/>
      <c r="AK8" s="30"/>
      <c r="AL8" s="31"/>
      <c r="AM8" s="32"/>
      <c r="AN8" s="72" t="s">
        <v>42</v>
      </c>
      <c r="AO8" s="37"/>
      <c r="AP8" s="38"/>
      <c r="AQ8" s="72"/>
      <c r="AR8" s="38"/>
      <c r="AV8" s="1"/>
    </row>
    <row r="9" ht="14.25" customHeight="1">
      <c r="B9" s="12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"/>
      <c r="AH9" s="14"/>
    </row>
    <row r="10" ht="14.25" customHeight="1">
      <c r="B10" s="12"/>
      <c r="C10" s="12"/>
      <c r="D10" s="1" t="s">
        <v>201</v>
      </c>
      <c r="E10" s="1"/>
      <c r="F10" s="1"/>
      <c r="G10" s="1"/>
      <c r="H10" s="26"/>
      <c r="I10" s="27"/>
      <c r="J10" s="27"/>
      <c r="K10" s="27"/>
      <c r="L10" s="27"/>
      <c r="M10" s="27"/>
      <c r="N10" s="27"/>
      <c r="O10" s="27"/>
      <c r="P10" s="28"/>
      <c r="Q10" s="1"/>
      <c r="R10" s="1"/>
      <c r="S10" s="1"/>
      <c r="T10" s="1" t="s">
        <v>202</v>
      </c>
      <c r="U10" s="1"/>
      <c r="V10" s="26"/>
      <c r="W10" s="28"/>
      <c r="X10" s="1" t="s">
        <v>203</v>
      </c>
      <c r="Y10" s="1"/>
      <c r="Z10" s="26"/>
      <c r="AA10" s="28"/>
      <c r="AB10" s="1" t="s">
        <v>204</v>
      </c>
      <c r="AC10" s="1"/>
      <c r="AD10" s="1"/>
      <c r="AE10" s="1"/>
      <c r="AF10" s="1"/>
      <c r="AG10" s="14"/>
      <c r="AH10" s="14"/>
      <c r="AN10" s="15"/>
      <c r="AQ10" s="15"/>
      <c r="AU10" s="15"/>
    </row>
    <row r="11" ht="14.25" customHeight="1">
      <c r="B11" s="12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4"/>
      <c r="AH11" s="14"/>
      <c r="AJ11" s="1">
        <v>2.0</v>
      </c>
      <c r="AK11" s="1" t="s">
        <v>205</v>
      </c>
    </row>
    <row r="12" ht="14.25" customHeight="1">
      <c r="B12" s="12"/>
      <c r="C12" s="12"/>
      <c r="D12" s="1" t="s">
        <v>206</v>
      </c>
      <c r="E12" s="1"/>
      <c r="F12" s="1"/>
      <c r="G12" s="1"/>
      <c r="H12" s="26"/>
      <c r="I12" s="27"/>
      <c r="J12" s="27"/>
      <c r="K12" s="27"/>
      <c r="L12" s="27"/>
      <c r="M12" s="27"/>
      <c r="N12" s="27"/>
      <c r="O12" s="27"/>
      <c r="P12" s="28"/>
      <c r="Q12" s="1"/>
      <c r="R12" s="1"/>
      <c r="S12" s="1"/>
      <c r="T12" s="1" t="s">
        <v>207</v>
      </c>
      <c r="U12" s="1"/>
      <c r="AA12" s="26"/>
      <c r="AB12" s="28"/>
      <c r="AC12" s="1" t="s">
        <v>203</v>
      </c>
      <c r="AD12" s="1"/>
      <c r="AE12" s="26"/>
      <c r="AF12" s="28"/>
      <c r="AG12" s="14" t="s">
        <v>204</v>
      </c>
      <c r="AH12" s="14"/>
      <c r="AJ12" s="1">
        <v>3.0</v>
      </c>
      <c r="AK12" s="1" t="s">
        <v>47</v>
      </c>
    </row>
    <row r="13" ht="14.25" customHeight="1">
      <c r="B13" s="12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4"/>
      <c r="AH13" s="14"/>
      <c r="AJ13" s="1">
        <v>4.0</v>
      </c>
      <c r="AK13" s="1" t="s">
        <v>208</v>
      </c>
    </row>
    <row r="14" ht="14.25" customHeight="1">
      <c r="B14" s="12"/>
      <c r="C14" s="12"/>
      <c r="D14" s="1"/>
      <c r="E14" s="1"/>
      <c r="F14" s="1"/>
      <c r="G14" s="1"/>
      <c r="H14" s="35" t="s">
        <v>51</v>
      </c>
      <c r="I14" s="24"/>
      <c r="J14" s="25"/>
      <c r="K14" s="1"/>
      <c r="L14" s="1"/>
      <c r="M14" s="35" t="s">
        <v>52</v>
      </c>
      <c r="N14" s="24"/>
      <c r="O14" s="25"/>
      <c r="P14" s="1"/>
      <c r="Q14" s="65" t="s">
        <v>209</v>
      </c>
      <c r="R14" s="24"/>
      <c r="S14" s="2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4"/>
      <c r="AH14" s="14"/>
      <c r="AJ14" s="1">
        <v>5.0</v>
      </c>
      <c r="AK14" s="1" t="s">
        <v>210</v>
      </c>
    </row>
    <row r="15" ht="14.25" customHeight="1">
      <c r="B15" s="12"/>
      <c r="C15" s="12"/>
      <c r="D15" s="1"/>
      <c r="E15" s="1"/>
      <c r="F15" s="1"/>
      <c r="G15" s="1"/>
      <c r="H15" s="36"/>
      <c r="I15" s="37"/>
      <c r="J15" s="38"/>
      <c r="K15" s="1"/>
      <c r="L15" s="1"/>
      <c r="M15" s="36"/>
      <c r="N15" s="37"/>
      <c r="O15" s="38"/>
      <c r="P15" s="1"/>
      <c r="Q15" s="36"/>
      <c r="R15" s="37"/>
      <c r="S15" s="3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4"/>
      <c r="AH15" s="14"/>
    </row>
    <row r="16" ht="14.25" customHeight="1">
      <c r="B16" s="12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2"/>
      <c r="AH16" s="14"/>
      <c r="AJ16" s="1">
        <v>6.0</v>
      </c>
      <c r="AK16" s="1" t="s">
        <v>211</v>
      </c>
    </row>
    <row r="17" ht="14.25" customHeight="1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4"/>
    </row>
    <row r="18" ht="14.25" customHeight="1">
      <c r="B18" s="12"/>
      <c r="C18" s="19" t="s">
        <v>55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14"/>
    </row>
    <row r="19" ht="14.25" customHeight="1">
      <c r="B19" s="12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4"/>
      <c r="AH19" s="14"/>
    </row>
    <row r="20" ht="14.25" customHeight="1">
      <c r="B20" s="12"/>
      <c r="C20" s="12"/>
      <c r="D20" s="16" t="s">
        <v>212</v>
      </c>
      <c r="E20" s="17"/>
      <c r="F20" s="17"/>
      <c r="G20" s="18"/>
      <c r="H20" s="16" t="s">
        <v>201</v>
      </c>
      <c r="I20" s="17"/>
      <c r="J20" s="17"/>
      <c r="K20" s="18"/>
      <c r="L20" s="16" t="s">
        <v>206</v>
      </c>
      <c r="M20" s="17"/>
      <c r="N20" s="17"/>
      <c r="O20" s="18"/>
      <c r="P20" s="16" t="s">
        <v>202</v>
      </c>
      <c r="Q20" s="17"/>
      <c r="R20" s="17"/>
      <c r="S20" s="18"/>
      <c r="T20" s="16" t="s">
        <v>207</v>
      </c>
      <c r="U20" s="17"/>
      <c r="V20" s="17"/>
      <c r="W20" s="18"/>
      <c r="X20" s="16" t="s">
        <v>34</v>
      </c>
      <c r="Y20" s="17"/>
      <c r="Z20" s="17"/>
      <c r="AA20" s="18"/>
      <c r="AB20" s="16"/>
      <c r="AC20" s="17"/>
      <c r="AD20" s="17"/>
      <c r="AE20" s="18"/>
      <c r="AF20" s="1"/>
      <c r="AG20" s="14"/>
      <c r="AH20" s="14"/>
    </row>
    <row r="21" ht="14.25" customHeight="1">
      <c r="B21" s="12"/>
      <c r="C21" s="12"/>
      <c r="D21" s="22"/>
      <c r="E21" s="17"/>
      <c r="F21" s="17"/>
      <c r="G21" s="18"/>
      <c r="H21" s="22"/>
      <c r="I21" s="17"/>
      <c r="J21" s="17"/>
      <c r="K21" s="18"/>
      <c r="L21" s="22"/>
      <c r="M21" s="17"/>
      <c r="N21" s="17"/>
      <c r="O21" s="18"/>
      <c r="P21" s="22"/>
      <c r="Q21" s="17"/>
      <c r="R21" s="17"/>
      <c r="S21" s="18"/>
      <c r="T21" s="22"/>
      <c r="U21" s="17"/>
      <c r="V21" s="17"/>
      <c r="W21" s="18"/>
      <c r="X21" s="22"/>
      <c r="Y21" s="17"/>
      <c r="Z21" s="17"/>
      <c r="AA21" s="18"/>
      <c r="AB21" s="22" t="s">
        <v>57</v>
      </c>
      <c r="AC21" s="17"/>
      <c r="AD21" s="17"/>
      <c r="AE21" s="18"/>
      <c r="AF21" s="1"/>
      <c r="AG21" s="14"/>
      <c r="AH21" s="14"/>
    </row>
    <row r="22" ht="14.25" customHeight="1">
      <c r="B22" s="12"/>
      <c r="C22" s="12"/>
      <c r="D22" s="22"/>
      <c r="E22" s="17"/>
      <c r="F22" s="17"/>
      <c r="G22" s="18"/>
      <c r="H22" s="22"/>
      <c r="I22" s="17"/>
      <c r="J22" s="17"/>
      <c r="K22" s="18"/>
      <c r="L22" s="22"/>
      <c r="M22" s="17"/>
      <c r="N22" s="17"/>
      <c r="O22" s="18"/>
      <c r="P22" s="22"/>
      <c r="Q22" s="17"/>
      <c r="R22" s="17"/>
      <c r="S22" s="18"/>
      <c r="T22" s="22"/>
      <c r="U22" s="17"/>
      <c r="V22" s="17"/>
      <c r="W22" s="18"/>
      <c r="X22" s="22"/>
      <c r="Y22" s="17"/>
      <c r="Z22" s="17"/>
      <c r="AA22" s="18"/>
      <c r="AB22" s="22" t="s">
        <v>57</v>
      </c>
      <c r="AC22" s="17"/>
      <c r="AD22" s="17"/>
      <c r="AE22" s="18"/>
      <c r="AF22" s="1"/>
      <c r="AG22" s="14"/>
      <c r="AH22" s="14"/>
    </row>
    <row r="23" ht="14.25" customHeight="1">
      <c r="B23" s="12"/>
      <c r="C23" s="12"/>
      <c r="D23" s="22"/>
      <c r="E23" s="17"/>
      <c r="F23" s="17"/>
      <c r="G23" s="18"/>
      <c r="H23" s="22"/>
      <c r="I23" s="17"/>
      <c r="J23" s="17"/>
      <c r="K23" s="18"/>
      <c r="L23" s="22"/>
      <c r="M23" s="17"/>
      <c r="N23" s="17"/>
      <c r="O23" s="18"/>
      <c r="P23" s="22"/>
      <c r="Q23" s="17"/>
      <c r="R23" s="17"/>
      <c r="S23" s="18"/>
      <c r="T23" s="22"/>
      <c r="U23" s="17"/>
      <c r="V23" s="17"/>
      <c r="W23" s="18"/>
      <c r="X23" s="22"/>
      <c r="Y23" s="17"/>
      <c r="Z23" s="17"/>
      <c r="AA23" s="18"/>
      <c r="AB23" s="22" t="s">
        <v>57</v>
      </c>
      <c r="AC23" s="17"/>
      <c r="AD23" s="17"/>
      <c r="AE23" s="18"/>
      <c r="AF23" s="1"/>
      <c r="AG23" s="14"/>
      <c r="AH23" s="14"/>
    </row>
    <row r="24" ht="14.25" customHeight="1">
      <c r="B24" s="12"/>
      <c r="C24" s="12"/>
      <c r="D24" s="22"/>
      <c r="E24" s="17"/>
      <c r="F24" s="17"/>
      <c r="G24" s="18"/>
      <c r="H24" s="22"/>
      <c r="I24" s="17"/>
      <c r="J24" s="17"/>
      <c r="K24" s="18"/>
      <c r="L24" s="22"/>
      <c r="M24" s="17"/>
      <c r="N24" s="17"/>
      <c r="O24" s="18"/>
      <c r="P24" s="22"/>
      <c r="Q24" s="17"/>
      <c r="R24" s="17"/>
      <c r="S24" s="18"/>
      <c r="T24" s="22"/>
      <c r="U24" s="17"/>
      <c r="V24" s="17"/>
      <c r="W24" s="18"/>
      <c r="X24" s="22"/>
      <c r="Y24" s="17"/>
      <c r="Z24" s="17"/>
      <c r="AA24" s="18"/>
      <c r="AB24" s="22" t="s">
        <v>57</v>
      </c>
      <c r="AC24" s="17"/>
      <c r="AD24" s="17"/>
      <c r="AE24" s="18"/>
      <c r="AF24" s="1"/>
      <c r="AG24" s="14"/>
      <c r="AH24" s="14"/>
    </row>
    <row r="25" ht="14.25" customHeight="1">
      <c r="B25" s="12"/>
      <c r="C25" s="12"/>
      <c r="D25" s="22"/>
      <c r="E25" s="17"/>
      <c r="F25" s="17"/>
      <c r="G25" s="18"/>
      <c r="H25" s="22"/>
      <c r="I25" s="17"/>
      <c r="J25" s="17"/>
      <c r="K25" s="18"/>
      <c r="L25" s="22"/>
      <c r="M25" s="17"/>
      <c r="N25" s="17"/>
      <c r="O25" s="18"/>
      <c r="P25" s="22"/>
      <c r="Q25" s="17"/>
      <c r="R25" s="17"/>
      <c r="S25" s="18"/>
      <c r="T25" s="22"/>
      <c r="U25" s="17"/>
      <c r="V25" s="17"/>
      <c r="W25" s="18"/>
      <c r="X25" s="22"/>
      <c r="Y25" s="17"/>
      <c r="Z25" s="17"/>
      <c r="AA25" s="18"/>
      <c r="AB25" s="22" t="s">
        <v>57</v>
      </c>
      <c r="AC25" s="17"/>
      <c r="AD25" s="17"/>
      <c r="AE25" s="18"/>
      <c r="AF25" s="1"/>
      <c r="AG25" s="14"/>
      <c r="AH25" s="14"/>
    </row>
    <row r="26" ht="14.25" customHeight="1">
      <c r="B26" s="12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4"/>
      <c r="AH26" s="14"/>
    </row>
    <row r="27" ht="14.25" customHeight="1">
      <c r="B27" s="12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X27" s="1"/>
      <c r="Z27" s="40" t="s">
        <v>58</v>
      </c>
      <c r="AA27" s="41"/>
      <c r="AB27" s="1" t="s">
        <v>59</v>
      </c>
      <c r="AC27" s="41"/>
      <c r="AE27" s="29" t="s">
        <v>60</v>
      </c>
      <c r="AF27" s="29" t="s">
        <v>61</v>
      </c>
      <c r="AG27" s="14"/>
      <c r="AH27" s="14"/>
    </row>
    <row r="28" ht="14.25" customHeight="1">
      <c r="B28" s="12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2"/>
      <c r="AH28" s="14"/>
    </row>
    <row r="29" ht="14.25" customHeight="1"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4"/>
    </row>
    <row r="30" ht="14.25" customHeight="1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2"/>
    </row>
    <row r="31" ht="14.25" customHeight="1"/>
    <row r="32" ht="14.25" customHeight="1"/>
    <row r="33" ht="14.25" customHeight="1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ht="14.25" customHeight="1">
      <c r="B34" s="12"/>
      <c r="C34" s="42" t="s">
        <v>213</v>
      </c>
      <c r="Q34" s="43"/>
      <c r="R34" s="43"/>
      <c r="S34" s="14"/>
      <c r="AJ34" s="15" t="s">
        <v>28</v>
      </c>
      <c r="AT34" s="1"/>
    </row>
    <row r="35" ht="14.25" customHeight="1">
      <c r="B35" s="12"/>
      <c r="Q35" s="43"/>
      <c r="R35" s="43"/>
      <c r="S35" s="14"/>
      <c r="AJ35" s="1">
        <v>1.0</v>
      </c>
      <c r="AK35" s="1" t="s">
        <v>63</v>
      </c>
    </row>
    <row r="36" ht="14.25" customHeight="1"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4"/>
      <c r="AK36" s="44" t="s">
        <v>64</v>
      </c>
      <c r="AL36" s="45"/>
      <c r="AM36" s="45"/>
      <c r="AN36" s="45"/>
      <c r="AO36" s="45"/>
      <c r="AP36" s="45"/>
      <c r="AQ36" s="46"/>
      <c r="AR36" s="73" t="s">
        <v>214</v>
      </c>
      <c r="AS36" s="45"/>
      <c r="AT36" s="45"/>
      <c r="AU36" s="45"/>
      <c r="AV36" s="47" t="s">
        <v>215</v>
      </c>
      <c r="AW36" s="48"/>
      <c r="AX36" s="48"/>
      <c r="AY36" s="49"/>
      <c r="AZ36" s="47" t="s">
        <v>65</v>
      </c>
      <c r="BA36" s="48"/>
      <c r="BB36" s="48"/>
      <c r="BC36" s="49"/>
      <c r="BD36" s="47" t="s">
        <v>66</v>
      </c>
      <c r="BE36" s="48"/>
      <c r="BF36" s="49"/>
      <c r="BG36" s="47" t="s">
        <v>49</v>
      </c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9"/>
    </row>
    <row r="37" ht="14.25" customHeight="1">
      <c r="B37" s="12"/>
      <c r="C37" s="50" t="s">
        <v>69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4"/>
      <c r="AJ37" s="1">
        <v>1.0</v>
      </c>
      <c r="AK37" s="26" t="s">
        <v>200</v>
      </c>
      <c r="AL37" s="27"/>
      <c r="AM37" s="27"/>
      <c r="AN37" s="27"/>
      <c r="AO37" s="27"/>
      <c r="AP37" s="27"/>
      <c r="AQ37" s="28"/>
      <c r="AR37" s="27" t="s">
        <v>39</v>
      </c>
      <c r="AS37" s="27"/>
      <c r="AT37" s="27"/>
      <c r="AU37" s="27"/>
      <c r="AV37" s="26" t="s">
        <v>216</v>
      </c>
      <c r="AW37" s="27"/>
      <c r="AX37" s="27"/>
      <c r="AY37" s="28"/>
      <c r="AZ37" s="26" t="s">
        <v>71</v>
      </c>
      <c r="BA37" s="27"/>
      <c r="BB37" s="27"/>
      <c r="BC37" s="28"/>
      <c r="BD37" s="26" t="s">
        <v>71</v>
      </c>
      <c r="BE37" s="27"/>
      <c r="BF37" s="28"/>
      <c r="BG37" s="26" t="s">
        <v>217</v>
      </c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8"/>
    </row>
    <row r="38" ht="14.25" customHeight="1"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4"/>
      <c r="AJ38" s="1">
        <v>2.0</v>
      </c>
      <c r="AK38" s="26" t="s">
        <v>218</v>
      </c>
      <c r="AL38" s="27"/>
      <c r="AM38" s="27"/>
      <c r="AN38" s="27"/>
      <c r="AO38" s="27"/>
      <c r="AP38" s="27"/>
      <c r="AQ38" s="28"/>
      <c r="AR38" s="27" t="s">
        <v>39</v>
      </c>
      <c r="AS38" s="27"/>
      <c r="AT38" s="27"/>
      <c r="AU38" s="27"/>
      <c r="AV38" s="26" t="s">
        <v>219</v>
      </c>
      <c r="AW38" s="27"/>
      <c r="AX38" s="27"/>
      <c r="AY38" s="28"/>
      <c r="AZ38" s="26">
        <v>20.0</v>
      </c>
      <c r="BA38" s="27"/>
      <c r="BB38" s="27"/>
      <c r="BC38" s="28"/>
      <c r="BD38" s="26" t="s">
        <v>67</v>
      </c>
      <c r="BE38" s="27"/>
      <c r="BF38" s="28"/>
      <c r="BG38" s="26" t="s">
        <v>71</v>
      </c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8"/>
    </row>
    <row r="39" ht="14.25" customHeight="1">
      <c r="B39" s="12"/>
      <c r="C39" s="1" t="s">
        <v>200</v>
      </c>
      <c r="D39" s="1"/>
      <c r="E39" s="1"/>
      <c r="F39" s="1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53" t="s">
        <v>41</v>
      </c>
      <c r="S39" s="14"/>
      <c r="AJ39" s="1">
        <v>3.0</v>
      </c>
      <c r="AK39" s="26" t="s">
        <v>206</v>
      </c>
      <c r="AL39" s="27"/>
      <c r="AM39" s="27"/>
      <c r="AN39" s="27"/>
      <c r="AO39" s="27"/>
      <c r="AP39" s="27"/>
      <c r="AQ39" s="28"/>
      <c r="AR39" s="27" t="s">
        <v>67</v>
      </c>
      <c r="AS39" s="27"/>
      <c r="AT39" s="27"/>
      <c r="AU39" s="27"/>
      <c r="AV39" s="26" t="s">
        <v>219</v>
      </c>
      <c r="AW39" s="27"/>
      <c r="AX39" s="27"/>
      <c r="AY39" s="28"/>
      <c r="AZ39" s="26">
        <v>50.0</v>
      </c>
      <c r="BA39" s="27"/>
      <c r="BB39" s="27"/>
      <c r="BC39" s="28"/>
      <c r="BD39" s="26" t="s">
        <v>67</v>
      </c>
      <c r="BE39" s="27"/>
      <c r="BF39" s="28"/>
      <c r="BG39" s="26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8"/>
    </row>
    <row r="40" ht="14.25" customHeight="1"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4"/>
      <c r="AJ40" s="1">
        <v>4.0</v>
      </c>
      <c r="AK40" s="26" t="s">
        <v>49</v>
      </c>
      <c r="AL40" s="27"/>
      <c r="AM40" s="27"/>
      <c r="AN40" s="27"/>
      <c r="AO40" s="27"/>
      <c r="AP40" s="27"/>
      <c r="AQ40" s="28"/>
      <c r="AR40" s="27" t="s">
        <v>67</v>
      </c>
      <c r="AS40" s="27"/>
      <c r="AT40" s="27"/>
      <c r="AU40" s="27"/>
      <c r="AV40" s="26" t="s">
        <v>220</v>
      </c>
      <c r="AW40" s="27"/>
      <c r="AX40" s="27"/>
      <c r="AY40" s="28"/>
      <c r="AZ40" s="26">
        <v>255.0</v>
      </c>
      <c r="BA40" s="27"/>
      <c r="BB40" s="27"/>
      <c r="BC40" s="28"/>
      <c r="BD40" s="26" t="s">
        <v>39</v>
      </c>
      <c r="BE40" s="27"/>
      <c r="BF40" s="28"/>
      <c r="BG40" s="26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8"/>
    </row>
    <row r="41" ht="14.25" customHeight="1">
      <c r="B41" s="12"/>
      <c r="C41" s="1" t="s">
        <v>218</v>
      </c>
      <c r="D41" s="1"/>
      <c r="E41" s="1"/>
      <c r="F41" s="1"/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14"/>
      <c r="AJ41" s="1">
        <v>5.0</v>
      </c>
      <c r="AK41" s="26" t="s">
        <v>202</v>
      </c>
      <c r="AL41" s="27"/>
      <c r="AM41" s="27"/>
      <c r="AN41" s="27"/>
      <c r="AO41" s="27"/>
      <c r="AP41" s="27"/>
      <c r="AQ41" s="28"/>
      <c r="AR41" s="27" t="s">
        <v>67</v>
      </c>
      <c r="AS41" s="27"/>
      <c r="AT41" s="27"/>
      <c r="AU41" s="27"/>
      <c r="AV41" s="26" t="s">
        <v>221</v>
      </c>
      <c r="AW41" s="27"/>
      <c r="AX41" s="27"/>
      <c r="AY41" s="28"/>
      <c r="AZ41" s="55" t="s">
        <v>222</v>
      </c>
      <c r="BA41" s="27"/>
      <c r="BB41" s="27"/>
      <c r="BC41" s="28"/>
      <c r="BD41" s="26" t="s">
        <v>67</v>
      </c>
      <c r="BE41" s="27"/>
      <c r="BF41" s="28"/>
      <c r="BG41" s="26" t="s">
        <v>223</v>
      </c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8"/>
    </row>
    <row r="42" ht="14.25" customHeight="1"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4"/>
      <c r="AJ42" s="1">
        <v>6.0</v>
      </c>
      <c r="AK42" s="26" t="s">
        <v>224</v>
      </c>
      <c r="AL42" s="27"/>
      <c r="AM42" s="27"/>
      <c r="AN42" s="27"/>
      <c r="AO42" s="27"/>
      <c r="AP42" s="27"/>
      <c r="AQ42" s="28"/>
      <c r="AR42" s="27" t="s">
        <v>67</v>
      </c>
      <c r="AS42" s="27"/>
      <c r="AT42" s="27"/>
      <c r="AU42" s="27"/>
      <c r="AV42" s="26" t="s">
        <v>221</v>
      </c>
      <c r="AW42" s="27"/>
      <c r="AX42" s="27"/>
      <c r="AY42" s="28"/>
      <c r="AZ42" s="26">
        <v>3.0</v>
      </c>
      <c r="BA42" s="27"/>
      <c r="BB42" s="27"/>
      <c r="BC42" s="28"/>
      <c r="BD42" s="26" t="s">
        <v>67</v>
      </c>
      <c r="BE42" s="27"/>
      <c r="BF42" s="28"/>
      <c r="BG42" s="26" t="s">
        <v>225</v>
      </c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8"/>
    </row>
    <row r="43" ht="14.25" customHeight="1">
      <c r="B43" s="12"/>
      <c r="C43" s="1" t="s">
        <v>206</v>
      </c>
      <c r="D43" s="1"/>
      <c r="E43" s="1"/>
      <c r="F43" s="1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14"/>
      <c r="AJ43" s="1">
        <v>7.0</v>
      </c>
      <c r="AK43" s="26" t="s">
        <v>226</v>
      </c>
      <c r="AL43" s="27"/>
      <c r="AM43" s="27"/>
      <c r="AN43" s="27"/>
      <c r="AO43" s="27"/>
      <c r="AP43" s="27"/>
      <c r="AQ43" s="28"/>
      <c r="AR43" s="27" t="s">
        <v>67</v>
      </c>
      <c r="AS43" s="27"/>
      <c r="AT43" s="27"/>
      <c r="AU43" s="27"/>
      <c r="AV43" s="26" t="s">
        <v>216</v>
      </c>
      <c r="AW43" s="27"/>
      <c r="AX43" s="27"/>
      <c r="AY43" s="28"/>
      <c r="AZ43" s="26" t="s">
        <v>71</v>
      </c>
      <c r="BA43" s="27"/>
      <c r="BB43" s="27"/>
      <c r="BC43" s="28"/>
      <c r="BD43" s="26" t="s">
        <v>67</v>
      </c>
      <c r="BE43" s="27"/>
      <c r="BF43" s="28"/>
      <c r="BG43" s="26" t="s">
        <v>227</v>
      </c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8"/>
    </row>
    <row r="44" ht="14.25" customHeight="1"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4"/>
      <c r="AJ44" s="1">
        <v>8.0</v>
      </c>
      <c r="AK44" s="26"/>
      <c r="AL44" s="27"/>
      <c r="AM44" s="27"/>
      <c r="AN44" s="27"/>
      <c r="AO44" s="27"/>
      <c r="AP44" s="27"/>
      <c r="AQ44" s="28"/>
      <c r="AR44" s="27" t="s">
        <v>67</v>
      </c>
      <c r="AS44" s="27"/>
      <c r="AT44" s="27"/>
      <c r="AU44" s="27"/>
      <c r="AV44" s="26" t="s">
        <v>228</v>
      </c>
      <c r="AW44" s="27"/>
      <c r="AX44" s="27"/>
      <c r="AY44" s="28"/>
      <c r="AZ44" s="26"/>
      <c r="BA44" s="27"/>
      <c r="BB44" s="27"/>
      <c r="BC44" s="28"/>
      <c r="BD44" s="26" t="s">
        <v>67</v>
      </c>
      <c r="BE44" s="27"/>
      <c r="BF44" s="28"/>
      <c r="BG44" s="26" t="s">
        <v>229</v>
      </c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8"/>
    </row>
    <row r="45" ht="14.25" customHeight="1">
      <c r="B45" s="12"/>
      <c r="C45" s="1" t="s">
        <v>49</v>
      </c>
      <c r="D45" s="1"/>
      <c r="E45" s="1"/>
      <c r="F45" s="1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14"/>
      <c r="AJ45" s="1">
        <v>9.0</v>
      </c>
      <c r="AK45" s="26" t="s">
        <v>230</v>
      </c>
      <c r="AL45" s="27"/>
      <c r="AM45" s="27"/>
      <c r="AN45" s="27"/>
      <c r="AO45" s="27"/>
      <c r="AP45" s="27"/>
      <c r="AQ45" s="28"/>
      <c r="AR45" s="27" t="s">
        <v>67</v>
      </c>
      <c r="AS45" s="27"/>
      <c r="AT45" s="27"/>
      <c r="AU45" s="27"/>
      <c r="AV45" s="26" t="s">
        <v>216</v>
      </c>
      <c r="AW45" s="27"/>
      <c r="AX45" s="27"/>
      <c r="AY45" s="28"/>
      <c r="AZ45" s="26" t="s">
        <v>71</v>
      </c>
      <c r="BA45" s="27"/>
      <c r="BB45" s="27"/>
      <c r="BC45" s="28"/>
      <c r="BD45" s="26" t="s">
        <v>67</v>
      </c>
      <c r="BE45" s="27"/>
      <c r="BF45" s="28"/>
      <c r="BG45" s="26" t="s">
        <v>227</v>
      </c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8"/>
    </row>
    <row r="46" ht="14.25" customHeight="1">
      <c r="B46" s="12"/>
      <c r="C46" s="1"/>
      <c r="D46" s="1"/>
      <c r="E46" s="1"/>
      <c r="F46" s="1"/>
      <c r="G46" s="51"/>
      <c r="R46" s="52"/>
      <c r="S46" s="14"/>
      <c r="AK46" s="26"/>
      <c r="AL46" s="27"/>
      <c r="AM46" s="27"/>
      <c r="AN46" s="27"/>
      <c r="AO46" s="27"/>
      <c r="AP46" s="27"/>
      <c r="AQ46" s="28"/>
      <c r="AR46" s="27" t="s">
        <v>67</v>
      </c>
      <c r="AS46" s="27"/>
      <c r="AT46" s="27"/>
      <c r="AU46" s="27"/>
      <c r="AV46" s="26" t="s">
        <v>228</v>
      </c>
      <c r="AW46" s="27"/>
      <c r="AX46" s="27"/>
      <c r="AY46" s="28"/>
      <c r="AZ46" s="26"/>
      <c r="BA46" s="27"/>
      <c r="BB46" s="27"/>
      <c r="BC46" s="28"/>
      <c r="BD46" s="26" t="s">
        <v>67</v>
      </c>
      <c r="BE46" s="27"/>
      <c r="BF46" s="28"/>
      <c r="BG46" s="26" t="s">
        <v>229</v>
      </c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8"/>
    </row>
    <row r="47" ht="14.25" customHeight="1">
      <c r="B47" s="12"/>
      <c r="C47" s="1"/>
      <c r="D47" s="1"/>
      <c r="E47" s="1"/>
      <c r="F47" s="1"/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  <c r="S47" s="14"/>
      <c r="AJ47" s="1">
        <v>10.0</v>
      </c>
      <c r="AK47" s="26" t="s">
        <v>207</v>
      </c>
      <c r="AL47" s="27"/>
      <c r="AM47" s="27"/>
      <c r="AN47" s="27"/>
      <c r="AO47" s="27"/>
      <c r="AP47" s="27"/>
      <c r="AQ47" s="28"/>
      <c r="AR47" s="27" t="s">
        <v>67</v>
      </c>
      <c r="AS47" s="27"/>
      <c r="AT47" s="27"/>
      <c r="AU47" s="27"/>
      <c r="AV47" s="26" t="s">
        <v>231</v>
      </c>
      <c r="AW47" s="27"/>
      <c r="AX47" s="27"/>
      <c r="AY47" s="28"/>
      <c r="AZ47" s="55" t="s">
        <v>222</v>
      </c>
      <c r="BA47" s="27"/>
      <c r="BB47" s="27"/>
      <c r="BC47" s="28"/>
      <c r="BD47" s="26" t="s">
        <v>67</v>
      </c>
      <c r="BE47" s="27"/>
      <c r="BF47" s="28"/>
      <c r="BG47" s="26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8"/>
    </row>
    <row r="48" ht="14.25" customHeight="1"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4"/>
      <c r="AK48" s="26"/>
      <c r="AL48" s="27"/>
      <c r="AM48" s="27"/>
      <c r="AN48" s="27"/>
      <c r="AO48" s="27"/>
      <c r="AP48" s="27"/>
      <c r="AQ48" s="28"/>
      <c r="AR48" s="27" t="s">
        <v>67</v>
      </c>
      <c r="AS48" s="27"/>
      <c r="AT48" s="27"/>
      <c r="AU48" s="27"/>
      <c r="AV48" s="26" t="s">
        <v>232</v>
      </c>
      <c r="AW48" s="27"/>
      <c r="AX48" s="27"/>
      <c r="AY48" s="28"/>
      <c r="AZ48" s="26">
        <v>3.0</v>
      </c>
      <c r="BA48" s="27"/>
      <c r="BB48" s="27"/>
      <c r="BC48" s="28"/>
      <c r="BD48" s="26" t="s">
        <v>67</v>
      </c>
      <c r="BE48" s="27"/>
      <c r="BF48" s="28"/>
      <c r="BG48" s="26" t="s">
        <v>233</v>
      </c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8"/>
    </row>
    <row r="49" ht="14.25" customHeight="1">
      <c r="B49" s="12"/>
      <c r="C49" s="1" t="s">
        <v>234</v>
      </c>
      <c r="D49" s="1"/>
      <c r="E49" s="1"/>
      <c r="F49" s="1"/>
      <c r="G49" s="34"/>
      <c r="H49" s="28"/>
      <c r="I49" s="1" t="s">
        <v>204</v>
      </c>
      <c r="J49" s="1"/>
      <c r="K49" s="1"/>
      <c r="L49" s="1"/>
      <c r="M49" s="1"/>
      <c r="N49" s="1"/>
      <c r="O49" s="1"/>
      <c r="P49" s="1"/>
      <c r="Q49" s="1"/>
      <c r="R49" s="1"/>
      <c r="S49" s="14"/>
      <c r="AJ49" s="1">
        <v>11.0</v>
      </c>
      <c r="AK49" s="26" t="s">
        <v>235</v>
      </c>
      <c r="AL49" s="27"/>
      <c r="AM49" s="27"/>
      <c r="AN49" s="27"/>
      <c r="AO49" s="27"/>
      <c r="AP49" s="27"/>
      <c r="AQ49" s="28"/>
      <c r="AR49" s="27" t="s">
        <v>67</v>
      </c>
      <c r="AS49" s="27"/>
      <c r="AT49" s="27"/>
      <c r="AU49" s="27"/>
      <c r="AV49" s="26" t="s">
        <v>231</v>
      </c>
      <c r="AW49" s="27"/>
      <c r="AX49" s="27"/>
      <c r="AY49" s="28"/>
      <c r="AZ49" s="55" t="s">
        <v>222</v>
      </c>
      <c r="BA49" s="27"/>
      <c r="BB49" s="27"/>
      <c r="BC49" s="28"/>
      <c r="BD49" s="26" t="s">
        <v>67</v>
      </c>
      <c r="BE49" s="27"/>
      <c r="BF49" s="28"/>
      <c r="BG49" s="26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8"/>
    </row>
    <row r="50" ht="14.25" customHeight="1"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4"/>
      <c r="AK50" s="26"/>
      <c r="AL50" s="27"/>
      <c r="AM50" s="27"/>
      <c r="AN50" s="27"/>
      <c r="AO50" s="27"/>
      <c r="AP50" s="27"/>
      <c r="AQ50" s="28"/>
      <c r="AR50" s="27" t="s">
        <v>67</v>
      </c>
      <c r="AS50" s="27"/>
      <c r="AT50" s="27"/>
      <c r="AU50" s="27"/>
      <c r="AV50" s="26" t="s">
        <v>232</v>
      </c>
      <c r="AW50" s="27"/>
      <c r="AX50" s="27"/>
      <c r="AY50" s="28"/>
      <c r="AZ50" s="26">
        <v>3.0</v>
      </c>
      <c r="BA50" s="27"/>
      <c r="BB50" s="27"/>
      <c r="BC50" s="28"/>
      <c r="BD50" s="26" t="s">
        <v>67</v>
      </c>
      <c r="BE50" s="27"/>
      <c r="BF50" s="28"/>
      <c r="BG50" s="26" t="s">
        <v>233</v>
      </c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8"/>
    </row>
    <row r="51" ht="14.25" customHeight="1">
      <c r="B51" s="12"/>
      <c r="C51" s="1" t="s">
        <v>224</v>
      </c>
      <c r="D51" s="1"/>
      <c r="E51" s="1"/>
      <c r="F51" s="1"/>
      <c r="G51" s="26"/>
      <c r="H51" s="28"/>
      <c r="I51" s="1" t="s">
        <v>236</v>
      </c>
      <c r="J51" s="1"/>
      <c r="K51" s="1"/>
      <c r="L51" s="1"/>
      <c r="M51" s="1"/>
      <c r="N51" s="1"/>
      <c r="O51" s="1"/>
      <c r="P51" s="1"/>
      <c r="Q51" s="1"/>
      <c r="R51" s="1"/>
      <c r="S51" s="14"/>
      <c r="AK51" s="26"/>
      <c r="AL51" s="27"/>
      <c r="AM51" s="27"/>
      <c r="AN51" s="27"/>
      <c r="AO51" s="27"/>
      <c r="AP51" s="27"/>
      <c r="AQ51" s="28"/>
      <c r="AR51" s="27"/>
      <c r="AS51" s="27"/>
      <c r="AT51" s="27"/>
      <c r="AU51" s="27"/>
      <c r="AV51" s="26"/>
      <c r="AW51" s="27"/>
      <c r="AX51" s="27"/>
      <c r="AY51" s="28"/>
      <c r="AZ51" s="26"/>
      <c r="BA51" s="27"/>
      <c r="BB51" s="27"/>
      <c r="BC51" s="28"/>
      <c r="BD51" s="26"/>
      <c r="BE51" s="27"/>
      <c r="BF51" s="28"/>
      <c r="BG51" s="26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8"/>
    </row>
    <row r="52" ht="14.25" customHeight="1"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4"/>
    </row>
    <row r="53" ht="14.25" customHeight="1">
      <c r="B53" s="12"/>
      <c r="C53" s="1" t="s">
        <v>237</v>
      </c>
      <c r="D53" s="1"/>
      <c r="E53" s="1"/>
      <c r="F53" s="1"/>
      <c r="G53" s="1"/>
      <c r="H53" s="26" t="s">
        <v>238</v>
      </c>
      <c r="I53" s="27"/>
      <c r="J53" s="27"/>
      <c r="K53" s="29" t="s">
        <v>41</v>
      </c>
      <c r="L53" s="1"/>
      <c r="M53" s="26"/>
      <c r="N53" s="27"/>
      <c r="O53" s="28"/>
      <c r="P53" s="1" t="s">
        <v>204</v>
      </c>
      <c r="Q53" s="1"/>
      <c r="R53" s="1"/>
      <c r="S53" s="14"/>
      <c r="AK53" s="15" t="s">
        <v>78</v>
      </c>
    </row>
    <row r="54" ht="14.25" customHeight="1"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4"/>
      <c r="AK54" s="1">
        <v>1.0</v>
      </c>
      <c r="AL54" s="1" t="s">
        <v>79</v>
      </c>
    </row>
    <row r="55" ht="14.25" customHeight="1">
      <c r="B55" s="12"/>
      <c r="C55" s="1" t="s">
        <v>230</v>
      </c>
      <c r="D55" s="1"/>
      <c r="E55" s="1"/>
      <c r="F55" s="1"/>
      <c r="G55" s="1"/>
      <c r="H55" s="34" t="s">
        <v>239</v>
      </c>
      <c r="I55" s="27"/>
      <c r="J55" s="27"/>
      <c r="K55" s="29" t="s">
        <v>41</v>
      </c>
      <c r="L55" s="1"/>
      <c r="M55" s="34">
        <v>1000.0</v>
      </c>
      <c r="N55" s="17"/>
      <c r="O55" s="17"/>
      <c r="P55" s="17"/>
      <c r="Q55" s="18"/>
      <c r="R55" s="1"/>
      <c r="S55" s="14"/>
      <c r="AK55" s="1">
        <v>2.0</v>
      </c>
      <c r="AL55" s="1" t="s">
        <v>80</v>
      </c>
    </row>
    <row r="56" ht="14.25" customHeight="1"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4"/>
      <c r="U56" s="4" t="s">
        <v>240</v>
      </c>
      <c r="AK56" s="1">
        <v>3.0</v>
      </c>
      <c r="AL56" s="1" t="s">
        <v>241</v>
      </c>
    </row>
    <row r="57" ht="14.25" customHeight="1">
      <c r="B57" s="12"/>
      <c r="C57" s="1" t="s">
        <v>207</v>
      </c>
      <c r="D57" s="1"/>
      <c r="E57" s="1"/>
      <c r="F57" s="1"/>
      <c r="G57" s="1"/>
      <c r="H57" s="1"/>
      <c r="I57" s="1"/>
      <c r="J57" s="1"/>
      <c r="K57" s="53"/>
      <c r="L57" s="1" t="s">
        <v>204</v>
      </c>
      <c r="M57" s="1" t="s">
        <v>242</v>
      </c>
      <c r="N57" s="53"/>
      <c r="O57" s="1" t="s">
        <v>243</v>
      </c>
      <c r="P57" s="1"/>
      <c r="Q57" s="1"/>
      <c r="R57" s="1"/>
      <c r="S57" s="14"/>
      <c r="U57" s="4" t="s">
        <v>244</v>
      </c>
      <c r="AL57" s="1">
        <v>1.0</v>
      </c>
      <c r="AM57" s="1" t="s">
        <v>245</v>
      </c>
    </row>
    <row r="58" ht="14.25" customHeight="1"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4"/>
      <c r="U58" s="4" t="s">
        <v>246</v>
      </c>
      <c r="AI58" s="1">
        <v>2.0</v>
      </c>
      <c r="AL58" s="1">
        <v>2.0</v>
      </c>
      <c r="AM58" s="1" t="s">
        <v>247</v>
      </c>
      <c r="BJ58" s="74" t="s">
        <v>248</v>
      </c>
    </row>
    <row r="59" ht="14.25" customHeight="1">
      <c r="B59" s="12"/>
      <c r="C59" s="1" t="s">
        <v>235</v>
      </c>
      <c r="D59" s="1"/>
      <c r="E59" s="1"/>
      <c r="F59" s="1"/>
      <c r="G59" s="1"/>
      <c r="H59" s="1"/>
      <c r="I59" s="1"/>
      <c r="J59" s="1"/>
      <c r="K59" s="53"/>
      <c r="L59" s="1" t="s">
        <v>204</v>
      </c>
      <c r="M59" s="1" t="s">
        <v>242</v>
      </c>
      <c r="N59" s="53"/>
      <c r="O59" s="2" t="s">
        <v>249</v>
      </c>
      <c r="P59" s="1"/>
      <c r="Q59" s="1"/>
      <c r="R59" s="1"/>
      <c r="S59" s="14"/>
      <c r="V59" s="4" t="s">
        <v>250</v>
      </c>
      <c r="X59" s="4" t="s">
        <v>251</v>
      </c>
      <c r="AN59" s="1" t="s">
        <v>252</v>
      </c>
      <c r="BJ59" s="74" t="s">
        <v>253</v>
      </c>
      <c r="BK59" s="75"/>
      <c r="BL59" s="75"/>
      <c r="BM59" s="74" t="s">
        <v>254</v>
      </c>
      <c r="BN59" s="75"/>
      <c r="BO59" s="75"/>
      <c r="BP59" s="74" t="s">
        <v>255</v>
      </c>
    </row>
    <row r="60" ht="14.25" customHeight="1"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4"/>
      <c r="V60" s="4" t="s">
        <v>256</v>
      </c>
      <c r="X60" s="4" t="s">
        <v>257</v>
      </c>
      <c r="AN60" s="1" t="s">
        <v>258</v>
      </c>
      <c r="BJ60" s="4" t="s">
        <v>259</v>
      </c>
      <c r="BM60" s="4" t="s">
        <v>260</v>
      </c>
      <c r="BP60" s="7" t="s">
        <v>261</v>
      </c>
      <c r="BS60" s="4" t="s">
        <v>262</v>
      </c>
    </row>
    <row r="61" ht="14.25" customHeight="1">
      <c r="B61" s="12"/>
      <c r="C61" s="1"/>
      <c r="D61" s="1"/>
      <c r="E61" s="1"/>
      <c r="F61" s="1"/>
      <c r="G61" s="1"/>
      <c r="H61" s="1"/>
      <c r="I61" s="1"/>
      <c r="J61" s="1"/>
      <c r="K61" s="35" t="s">
        <v>84</v>
      </c>
      <c r="L61" s="24"/>
      <c r="M61" s="25"/>
      <c r="N61" s="1"/>
      <c r="O61" s="35" t="s">
        <v>78</v>
      </c>
      <c r="P61" s="24"/>
      <c r="Q61" s="25"/>
      <c r="R61" s="1"/>
      <c r="S61" s="14"/>
      <c r="V61" s="4" t="s">
        <v>263</v>
      </c>
      <c r="AB61" s="4" t="s">
        <v>264</v>
      </c>
      <c r="AC61" s="4" t="s">
        <v>265</v>
      </c>
      <c r="AL61" s="1">
        <v>3.0</v>
      </c>
      <c r="AM61" s="1" t="s">
        <v>266</v>
      </c>
    </row>
    <row r="62" ht="14.25" customHeight="1">
      <c r="B62" s="12"/>
      <c r="C62" s="1"/>
      <c r="D62" s="1"/>
      <c r="E62" s="1"/>
      <c r="F62" s="1"/>
      <c r="G62" s="1"/>
      <c r="H62" s="1"/>
      <c r="I62" s="1"/>
      <c r="J62" s="1"/>
      <c r="K62" s="36"/>
      <c r="L62" s="37"/>
      <c r="M62" s="38"/>
      <c r="N62" s="1"/>
      <c r="O62" s="36"/>
      <c r="P62" s="37"/>
      <c r="Q62" s="38"/>
      <c r="R62" s="1"/>
      <c r="S62" s="14"/>
      <c r="AK62" s="1">
        <v>4.0</v>
      </c>
      <c r="AL62" s="1" t="s">
        <v>267</v>
      </c>
    </row>
    <row r="63" ht="14.25" customHeight="1"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2"/>
      <c r="AK63" s="1">
        <v>5.0</v>
      </c>
      <c r="AL63" s="1" t="s">
        <v>268</v>
      </c>
    </row>
    <row r="64" ht="14.25" customHeight="1"/>
    <row r="65" ht="14.25" customHeight="1"/>
    <row r="66" ht="14.25" customHeight="1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1"/>
    </row>
    <row r="67" ht="12.75" customHeight="1">
      <c r="B67" s="12"/>
      <c r="C67" s="42" t="s">
        <v>269</v>
      </c>
      <c r="Q67" s="43"/>
      <c r="R67" s="43"/>
      <c r="S67" s="14"/>
    </row>
    <row r="68" ht="13.5" customHeight="1">
      <c r="B68" s="12"/>
      <c r="Q68" s="43"/>
      <c r="R68" s="43"/>
      <c r="S68" s="14"/>
    </row>
    <row r="69" ht="14.25" customHeight="1"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4"/>
    </row>
    <row r="70" ht="14.25" customHeight="1">
      <c r="B70" s="12"/>
      <c r="C70" s="50" t="s">
        <v>69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14"/>
    </row>
    <row r="71" ht="14.25" customHeight="1"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4"/>
    </row>
    <row r="72" ht="14.25" customHeight="1">
      <c r="B72" s="12"/>
      <c r="C72" s="1" t="s">
        <v>200</v>
      </c>
      <c r="D72" s="1"/>
      <c r="E72" s="1"/>
      <c r="F72" s="1"/>
      <c r="G72" s="56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8"/>
      <c r="S72" s="14"/>
    </row>
    <row r="73" ht="14.25" customHeight="1"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4"/>
    </row>
    <row r="74" ht="14.25" customHeight="1">
      <c r="B74" s="12"/>
      <c r="C74" s="1" t="s">
        <v>218</v>
      </c>
      <c r="D74" s="1"/>
      <c r="E74" s="1"/>
      <c r="F74" s="1"/>
      <c r="G74" s="56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8"/>
      <c r="S74" s="14"/>
    </row>
    <row r="75" ht="14.25" customHeight="1"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4"/>
    </row>
    <row r="76" ht="14.25" customHeight="1">
      <c r="B76" s="12"/>
      <c r="C76" s="1" t="s">
        <v>206</v>
      </c>
      <c r="D76" s="1"/>
      <c r="E76" s="1"/>
      <c r="F76" s="1"/>
      <c r="G76" s="56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8"/>
      <c r="S76" s="14"/>
    </row>
    <row r="77" ht="14.25" customHeight="1"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4"/>
    </row>
    <row r="78" ht="14.25" customHeight="1">
      <c r="B78" s="12"/>
      <c r="C78" s="1" t="s">
        <v>49</v>
      </c>
      <c r="D78" s="1"/>
      <c r="E78" s="1"/>
      <c r="F78" s="1"/>
      <c r="G78" s="59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5"/>
      <c r="S78" s="14"/>
    </row>
    <row r="79" ht="14.25" customHeight="1">
      <c r="B79" s="12"/>
      <c r="C79" s="1"/>
      <c r="D79" s="1"/>
      <c r="E79" s="1"/>
      <c r="F79" s="1"/>
      <c r="G79" s="51"/>
      <c r="R79" s="52"/>
      <c r="S79" s="14"/>
    </row>
    <row r="80" ht="14.25" customHeight="1">
      <c r="B80" s="12"/>
      <c r="C80" s="1"/>
      <c r="D80" s="1"/>
      <c r="E80" s="1"/>
      <c r="F80" s="1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8"/>
      <c r="S80" s="14"/>
    </row>
    <row r="81" ht="14.25" customHeight="1"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4"/>
    </row>
    <row r="82" ht="14.25" customHeight="1">
      <c r="B82" s="12"/>
      <c r="C82" s="1" t="s">
        <v>234</v>
      </c>
      <c r="D82" s="1"/>
      <c r="E82" s="1"/>
      <c r="F82" s="1"/>
      <c r="G82" s="56"/>
      <c r="H82" s="58"/>
      <c r="I82" s="1" t="s">
        <v>204</v>
      </c>
      <c r="J82" s="1"/>
      <c r="K82" s="1"/>
      <c r="L82" s="1"/>
      <c r="M82" s="1"/>
      <c r="N82" s="1"/>
      <c r="O82" s="1"/>
      <c r="P82" s="1"/>
      <c r="Q82" s="1"/>
      <c r="R82" s="1"/>
      <c r="S82" s="14"/>
    </row>
    <row r="83" ht="14.25" customHeight="1"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4"/>
      <c r="AJ83" s="15" t="s">
        <v>28</v>
      </c>
    </row>
    <row r="84" ht="14.25" customHeight="1">
      <c r="B84" s="12"/>
      <c r="C84" s="1" t="s">
        <v>224</v>
      </c>
      <c r="D84" s="1"/>
      <c r="E84" s="1"/>
      <c r="F84" s="1"/>
      <c r="G84" s="56"/>
      <c r="H84" s="58"/>
      <c r="I84" s="1" t="s">
        <v>236</v>
      </c>
      <c r="J84" s="1"/>
      <c r="K84" s="1"/>
      <c r="L84" s="1"/>
      <c r="M84" s="1"/>
      <c r="N84" s="1"/>
      <c r="O84" s="1"/>
      <c r="P84" s="1"/>
      <c r="Q84" s="1"/>
      <c r="R84" s="1"/>
      <c r="S84" s="14"/>
      <c r="AJ84" s="1">
        <v>1.0</v>
      </c>
      <c r="AK84" s="15" t="s">
        <v>92</v>
      </c>
    </row>
    <row r="85" ht="14.25" customHeight="1"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4"/>
      <c r="AK85" s="1" t="s">
        <v>171</v>
      </c>
    </row>
    <row r="86" ht="14.25" customHeight="1">
      <c r="B86" s="12"/>
      <c r="C86" s="1" t="s">
        <v>237</v>
      </c>
      <c r="D86" s="1"/>
      <c r="E86" s="1"/>
      <c r="F86" s="1"/>
      <c r="G86" s="1"/>
      <c r="H86" s="56"/>
      <c r="I86" s="57"/>
      <c r="J86" s="57"/>
      <c r="K86" s="29" t="s">
        <v>41</v>
      </c>
      <c r="L86" s="1"/>
      <c r="M86" s="56"/>
      <c r="N86" s="57"/>
      <c r="O86" s="58"/>
      <c r="P86" s="1" t="s">
        <v>204</v>
      </c>
      <c r="Q86" s="1"/>
      <c r="R86" s="1"/>
      <c r="S86" s="14"/>
    </row>
    <row r="87" ht="14.25" customHeight="1"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4"/>
      <c r="AJ87" s="1">
        <v>2.0</v>
      </c>
      <c r="AK87" s="15" t="s">
        <v>270</v>
      </c>
    </row>
    <row r="88" ht="14.25" customHeight="1">
      <c r="B88" s="12"/>
      <c r="C88" s="1" t="s">
        <v>230</v>
      </c>
      <c r="D88" s="1"/>
      <c r="E88" s="1"/>
      <c r="F88" s="1"/>
      <c r="G88" s="1"/>
      <c r="H88" s="56"/>
      <c r="I88" s="57"/>
      <c r="J88" s="57"/>
      <c r="K88" s="29" t="s">
        <v>41</v>
      </c>
      <c r="L88" s="1"/>
      <c r="M88" s="56"/>
      <c r="N88" s="57"/>
      <c r="O88" s="57"/>
      <c r="P88" s="57"/>
      <c r="Q88" s="58"/>
      <c r="R88" s="1"/>
      <c r="S88" s="14"/>
      <c r="AK88" s="1">
        <v>1.0</v>
      </c>
      <c r="AL88" s="1" t="s">
        <v>79</v>
      </c>
    </row>
    <row r="89" ht="14.25" customHeight="1"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4"/>
      <c r="AK89" s="1">
        <v>2.0</v>
      </c>
      <c r="AL89" s="1" t="s">
        <v>271</v>
      </c>
    </row>
    <row r="90" ht="14.25" customHeight="1">
      <c r="B90" s="12"/>
      <c r="C90" s="1" t="s">
        <v>207</v>
      </c>
      <c r="D90" s="1"/>
      <c r="E90" s="1"/>
      <c r="F90" s="1"/>
      <c r="G90" s="1"/>
      <c r="H90" s="1"/>
      <c r="I90" s="1"/>
      <c r="J90" s="1"/>
      <c r="K90" s="60"/>
      <c r="L90" s="1" t="s">
        <v>204</v>
      </c>
      <c r="M90" s="1" t="s">
        <v>242</v>
      </c>
      <c r="N90" s="60"/>
      <c r="O90" s="1" t="s">
        <v>243</v>
      </c>
      <c r="P90" s="1"/>
      <c r="Q90" s="1"/>
      <c r="R90" s="1"/>
      <c r="S90" s="14"/>
      <c r="AK90" s="1">
        <v>3.0</v>
      </c>
      <c r="AL90" s="1" t="s">
        <v>272</v>
      </c>
    </row>
    <row r="91" ht="14.25" customHeight="1"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4"/>
      <c r="AM91" s="1" t="s">
        <v>273</v>
      </c>
    </row>
    <row r="92" ht="14.25" customHeight="1">
      <c r="B92" s="12"/>
      <c r="C92" s="1" t="s">
        <v>235</v>
      </c>
      <c r="D92" s="1"/>
      <c r="E92" s="1"/>
      <c r="F92" s="1"/>
      <c r="G92" s="1"/>
      <c r="H92" s="1"/>
      <c r="I92" s="1"/>
      <c r="J92" s="1"/>
      <c r="K92" s="60"/>
      <c r="L92" s="1" t="s">
        <v>204</v>
      </c>
      <c r="M92" s="1" t="s">
        <v>242</v>
      </c>
      <c r="N92" s="60"/>
      <c r="O92" s="2" t="s">
        <v>249</v>
      </c>
      <c r="P92" s="1"/>
      <c r="Q92" s="1"/>
      <c r="R92" s="1"/>
      <c r="S92" s="14"/>
      <c r="AM92" s="1" t="s">
        <v>274</v>
      </c>
    </row>
    <row r="93" ht="14.25" customHeight="1"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4"/>
      <c r="AK93" s="1">
        <v>5.0</v>
      </c>
      <c r="AL93" s="1" t="s">
        <v>275</v>
      </c>
    </row>
    <row r="94" ht="14.25" customHeight="1">
      <c r="B94" s="12"/>
      <c r="C94" s="1" t="s">
        <v>96</v>
      </c>
      <c r="J94" s="56"/>
      <c r="K94" s="57"/>
      <c r="L94" s="57"/>
      <c r="M94" s="57"/>
      <c r="N94" s="57"/>
      <c r="O94" s="57"/>
      <c r="P94" s="57"/>
      <c r="Q94" s="57"/>
      <c r="R94" s="58"/>
      <c r="S94" s="14"/>
    </row>
    <row r="95" ht="14.25" customHeight="1">
      <c r="B95" s="12"/>
      <c r="S95" s="14"/>
      <c r="AJ95" s="1">
        <v>3.0</v>
      </c>
      <c r="AK95" s="15" t="s">
        <v>99</v>
      </c>
    </row>
    <row r="96" ht="14.25" customHeight="1">
      <c r="B96" s="12"/>
      <c r="C96" s="1" t="s">
        <v>98</v>
      </c>
      <c r="J96" s="56"/>
      <c r="K96" s="57"/>
      <c r="L96" s="57"/>
      <c r="M96" s="57"/>
      <c r="N96" s="57"/>
      <c r="O96" s="57"/>
      <c r="P96" s="57"/>
      <c r="Q96" s="57"/>
      <c r="R96" s="58"/>
      <c r="S96" s="14"/>
      <c r="AK96" s="1">
        <v>1.0</v>
      </c>
      <c r="AL96" s="1" t="s">
        <v>100</v>
      </c>
    </row>
    <row r="97" ht="14.25" customHeight="1"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4"/>
      <c r="AK97" s="1">
        <v>2.0</v>
      </c>
      <c r="AL97" s="1" t="s">
        <v>101</v>
      </c>
    </row>
    <row r="98" ht="14.25" customHeight="1"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4"/>
      <c r="AK98" s="1">
        <v>3.0</v>
      </c>
      <c r="AL98" s="1" t="s">
        <v>102</v>
      </c>
    </row>
    <row r="99" ht="14.25" customHeight="1">
      <c r="B99" s="12"/>
      <c r="C99" s="1"/>
      <c r="D99" s="1"/>
      <c r="E99" s="1"/>
      <c r="F99" s="1"/>
      <c r="G99" s="35" t="s">
        <v>84</v>
      </c>
      <c r="H99" s="24"/>
      <c r="I99" s="25"/>
      <c r="K99" s="35" t="s">
        <v>99</v>
      </c>
      <c r="L99" s="24"/>
      <c r="M99" s="25"/>
      <c r="N99" s="1"/>
      <c r="O99" s="35" t="s">
        <v>92</v>
      </c>
      <c r="P99" s="24"/>
      <c r="Q99" s="25"/>
      <c r="R99" s="1"/>
      <c r="S99" s="14"/>
      <c r="AM99" s="1" t="s">
        <v>103</v>
      </c>
    </row>
    <row r="100" ht="14.25" customHeight="1">
      <c r="B100" s="12"/>
      <c r="C100" s="1"/>
      <c r="D100" s="1"/>
      <c r="E100" s="1"/>
      <c r="F100" s="1"/>
      <c r="G100" s="36"/>
      <c r="H100" s="37"/>
      <c r="I100" s="38"/>
      <c r="K100" s="36"/>
      <c r="L100" s="37"/>
      <c r="M100" s="38"/>
      <c r="N100" s="1"/>
      <c r="O100" s="36"/>
      <c r="P100" s="37"/>
      <c r="Q100" s="38"/>
      <c r="R100" s="1"/>
      <c r="S100" s="14"/>
      <c r="AM100" s="1" t="s">
        <v>104</v>
      </c>
    </row>
    <row r="101" ht="14.25" customHeight="1"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2"/>
      <c r="AM101" s="1" t="s">
        <v>105</v>
      </c>
    </row>
    <row r="102" ht="14.25" customHeight="1">
      <c r="AK102" s="1">
        <v>4.0</v>
      </c>
      <c r="AL102" s="1" t="s">
        <v>276</v>
      </c>
    </row>
    <row r="103" ht="14.25" customHeight="1"/>
    <row r="104" ht="14.25" customHeight="1"/>
    <row r="105" ht="14.25" customHeight="1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1"/>
    </row>
    <row r="106" ht="13.5" customHeight="1">
      <c r="B106" s="12"/>
      <c r="C106" s="42" t="s">
        <v>277</v>
      </c>
      <c r="Q106" s="43"/>
      <c r="R106" s="43"/>
      <c r="S106" s="14"/>
    </row>
    <row r="107" ht="13.5" customHeight="1">
      <c r="B107" s="12"/>
      <c r="Q107" s="43"/>
      <c r="R107" s="43"/>
      <c r="S107" s="14"/>
    </row>
    <row r="108" ht="14.25" customHeight="1"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4"/>
    </row>
    <row r="109" ht="14.25" customHeight="1">
      <c r="B109" s="12"/>
      <c r="C109" s="50" t="s">
        <v>69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14"/>
    </row>
    <row r="110" ht="14.25" customHeight="1"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4"/>
    </row>
    <row r="111" ht="14.25" customHeight="1">
      <c r="B111" s="12"/>
      <c r="C111" s="1" t="s">
        <v>200</v>
      </c>
      <c r="D111" s="1"/>
      <c r="E111" s="1"/>
      <c r="F111" s="1"/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  <c r="S111" s="14"/>
    </row>
    <row r="112" ht="14.25" customHeight="1"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4"/>
    </row>
    <row r="113" ht="14.25" customHeight="1">
      <c r="B113" s="12"/>
      <c r="C113" s="1" t="s">
        <v>218</v>
      </c>
      <c r="D113" s="1"/>
      <c r="E113" s="1"/>
      <c r="F113" s="1"/>
      <c r="G113" s="56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8"/>
      <c r="S113" s="14"/>
    </row>
    <row r="114" ht="14.25" customHeight="1"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4"/>
    </row>
    <row r="115" ht="14.25" customHeight="1">
      <c r="B115" s="12"/>
      <c r="C115" s="1" t="s">
        <v>206</v>
      </c>
      <c r="D115" s="1"/>
      <c r="E115" s="1"/>
      <c r="F115" s="1"/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8"/>
      <c r="S115" s="14"/>
    </row>
    <row r="116" ht="14.25" customHeight="1"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4"/>
    </row>
    <row r="117" ht="14.25" customHeight="1">
      <c r="B117" s="12"/>
      <c r="C117" s="1" t="s">
        <v>49</v>
      </c>
      <c r="D117" s="1"/>
      <c r="E117" s="1"/>
      <c r="F117" s="1"/>
      <c r="G117" s="2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5"/>
      <c r="S117" s="14"/>
    </row>
    <row r="118" ht="14.25" customHeight="1">
      <c r="B118" s="12"/>
      <c r="C118" s="1"/>
      <c r="D118" s="1"/>
      <c r="E118" s="1"/>
      <c r="F118" s="1"/>
      <c r="G118" s="51"/>
      <c r="R118" s="52"/>
      <c r="S118" s="14"/>
    </row>
    <row r="119" ht="14.25" customHeight="1">
      <c r="B119" s="12"/>
      <c r="C119" s="1"/>
      <c r="D119" s="1"/>
      <c r="E119" s="1"/>
      <c r="F119" s="1"/>
      <c r="G119" s="36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8"/>
      <c r="S119" s="14"/>
    </row>
    <row r="120" ht="14.25" customHeight="1"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4"/>
    </row>
    <row r="121" ht="14.25" customHeight="1">
      <c r="B121" s="12"/>
      <c r="C121" s="1" t="s">
        <v>234</v>
      </c>
      <c r="D121" s="1"/>
      <c r="E121" s="1"/>
      <c r="F121" s="1"/>
      <c r="G121" s="26"/>
      <c r="H121" s="28"/>
      <c r="I121" s="1" t="s">
        <v>204</v>
      </c>
      <c r="J121" s="1"/>
      <c r="K121" s="1"/>
      <c r="L121" s="1"/>
      <c r="M121" s="1"/>
      <c r="N121" s="1"/>
      <c r="O121" s="1"/>
      <c r="P121" s="1"/>
      <c r="Q121" s="1"/>
      <c r="R121" s="1"/>
      <c r="S121" s="14"/>
    </row>
    <row r="122" ht="14.25" customHeight="1"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4"/>
    </row>
    <row r="123" ht="14.25" customHeight="1">
      <c r="B123" s="12"/>
      <c r="C123" s="1" t="s">
        <v>224</v>
      </c>
      <c r="D123" s="1"/>
      <c r="E123" s="1"/>
      <c r="F123" s="1"/>
      <c r="G123" s="26"/>
      <c r="H123" s="28"/>
      <c r="I123" s="1" t="s">
        <v>236</v>
      </c>
      <c r="J123" s="1"/>
      <c r="K123" s="1"/>
      <c r="L123" s="1"/>
      <c r="M123" s="1"/>
      <c r="N123" s="1"/>
      <c r="O123" s="1"/>
      <c r="P123" s="1"/>
      <c r="Q123" s="1"/>
      <c r="R123" s="1"/>
      <c r="S123" s="14"/>
    </row>
    <row r="124" ht="14.25" customHeight="1"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4"/>
    </row>
    <row r="125" ht="14.25" customHeight="1">
      <c r="B125" s="12"/>
      <c r="C125" s="1" t="s">
        <v>237</v>
      </c>
      <c r="D125" s="1"/>
      <c r="E125" s="1"/>
      <c r="F125" s="1"/>
      <c r="G125" s="1"/>
      <c r="H125" s="26"/>
      <c r="I125" s="27"/>
      <c r="J125" s="27"/>
      <c r="K125" s="29" t="s">
        <v>41</v>
      </c>
      <c r="L125" s="1"/>
      <c r="M125" s="26"/>
      <c r="N125" s="27"/>
      <c r="O125" s="28"/>
      <c r="P125" s="1" t="s">
        <v>204</v>
      </c>
      <c r="Q125" s="1"/>
      <c r="R125" s="1"/>
      <c r="S125" s="14"/>
    </row>
    <row r="126" ht="14.25" customHeight="1"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4"/>
    </row>
    <row r="127" ht="14.25" customHeight="1">
      <c r="B127" s="12"/>
      <c r="C127" s="1" t="s">
        <v>230</v>
      </c>
      <c r="D127" s="1"/>
      <c r="E127" s="1"/>
      <c r="F127" s="1"/>
      <c r="G127" s="1"/>
      <c r="H127" s="26"/>
      <c r="I127" s="27"/>
      <c r="J127" s="27"/>
      <c r="K127" s="29" t="s">
        <v>41</v>
      </c>
      <c r="L127" s="1"/>
      <c r="M127" s="26"/>
      <c r="N127" s="27"/>
      <c r="O127" s="27"/>
      <c r="P127" s="27"/>
      <c r="Q127" s="28"/>
      <c r="R127" s="1"/>
      <c r="S127" s="14"/>
    </row>
    <row r="128" ht="14.25" customHeight="1"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4"/>
    </row>
    <row r="129" ht="14.25" customHeight="1">
      <c r="B129" s="12"/>
      <c r="C129" s="1" t="s">
        <v>207</v>
      </c>
      <c r="D129" s="1"/>
      <c r="E129" s="1"/>
      <c r="F129" s="1"/>
      <c r="G129" s="1"/>
      <c r="H129" s="1"/>
      <c r="I129" s="1"/>
      <c r="J129" s="1"/>
      <c r="K129" s="53"/>
      <c r="L129" s="1" t="s">
        <v>204</v>
      </c>
      <c r="M129" s="1" t="s">
        <v>242</v>
      </c>
      <c r="N129" s="53"/>
      <c r="O129" s="1" t="s">
        <v>243</v>
      </c>
      <c r="P129" s="1"/>
      <c r="Q129" s="1"/>
      <c r="R129" s="1"/>
      <c r="S129" s="14"/>
    </row>
    <row r="130" ht="14.25" customHeight="1"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4"/>
    </row>
    <row r="131" ht="14.25" customHeight="1">
      <c r="B131" s="12"/>
      <c r="C131" s="1" t="s">
        <v>235</v>
      </c>
      <c r="D131" s="1"/>
      <c r="E131" s="1"/>
      <c r="F131" s="1"/>
      <c r="G131" s="1"/>
      <c r="H131" s="1"/>
      <c r="I131" s="1"/>
      <c r="J131" s="1"/>
      <c r="K131" s="53"/>
      <c r="L131" s="1" t="s">
        <v>204</v>
      </c>
      <c r="M131" s="1" t="s">
        <v>242</v>
      </c>
      <c r="N131" s="53"/>
      <c r="O131" s="2" t="s">
        <v>249</v>
      </c>
      <c r="P131" s="1"/>
      <c r="Q131" s="1"/>
      <c r="R131" s="1"/>
      <c r="S131" s="14"/>
    </row>
    <row r="132" ht="14.25" customHeight="1"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4"/>
    </row>
    <row r="133" ht="14.25" customHeight="1">
      <c r="B133" s="12"/>
      <c r="C133" s="1" t="s">
        <v>96</v>
      </c>
      <c r="D133" s="1"/>
      <c r="E133" s="1"/>
      <c r="F133" s="1"/>
      <c r="G133" s="1"/>
      <c r="H133" s="1"/>
      <c r="I133" s="1"/>
      <c r="J133" s="56"/>
      <c r="K133" s="57"/>
      <c r="L133" s="57"/>
      <c r="M133" s="57"/>
      <c r="N133" s="57"/>
      <c r="O133" s="57"/>
      <c r="P133" s="57"/>
      <c r="Q133" s="57"/>
      <c r="R133" s="58"/>
      <c r="S133" s="14"/>
    </row>
    <row r="134" ht="14.25" customHeight="1"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4"/>
    </row>
    <row r="135" ht="14.25" customHeight="1">
      <c r="B135" s="12"/>
      <c r="C135" s="1" t="s">
        <v>98</v>
      </c>
      <c r="D135" s="1"/>
      <c r="E135" s="1"/>
      <c r="F135" s="1"/>
      <c r="G135" s="1"/>
      <c r="H135" s="1"/>
      <c r="I135" s="1"/>
      <c r="J135" s="56"/>
      <c r="K135" s="57"/>
      <c r="L135" s="57"/>
      <c r="M135" s="57"/>
      <c r="N135" s="57"/>
      <c r="O135" s="57"/>
      <c r="P135" s="57"/>
      <c r="Q135" s="57"/>
      <c r="R135" s="58"/>
      <c r="S135" s="14"/>
    </row>
    <row r="136" ht="14.25" customHeight="1"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4"/>
    </row>
    <row r="137" ht="14.25" customHeight="1"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4"/>
    </row>
    <row r="138" ht="14.25" customHeight="1">
      <c r="B138" s="12"/>
      <c r="C138" s="1"/>
      <c r="D138" s="1"/>
      <c r="E138" s="1"/>
      <c r="F138" s="1"/>
      <c r="G138" s="1"/>
      <c r="H138" s="1"/>
      <c r="I138" s="1"/>
      <c r="J138" s="1"/>
      <c r="K138" s="35" t="s">
        <v>84</v>
      </c>
      <c r="L138" s="24"/>
      <c r="M138" s="25"/>
      <c r="N138" s="1"/>
      <c r="O138" s="35" t="s">
        <v>78</v>
      </c>
      <c r="P138" s="24"/>
      <c r="Q138" s="25"/>
      <c r="R138" s="1"/>
      <c r="S138" s="14"/>
    </row>
    <row r="139" ht="14.25" customHeight="1">
      <c r="B139" s="12"/>
      <c r="C139" s="1"/>
      <c r="D139" s="1"/>
      <c r="E139" s="1"/>
      <c r="F139" s="1"/>
      <c r="G139" s="1"/>
      <c r="H139" s="1"/>
      <c r="I139" s="1"/>
      <c r="J139" s="1"/>
      <c r="K139" s="36"/>
      <c r="L139" s="37"/>
      <c r="M139" s="38"/>
      <c r="N139" s="1"/>
      <c r="O139" s="36"/>
      <c r="P139" s="37"/>
      <c r="Q139" s="38"/>
      <c r="R139" s="1"/>
      <c r="S139" s="14"/>
    </row>
    <row r="140" ht="14.25" customHeight="1"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4"/>
    </row>
    <row r="141" ht="14.25" customHeight="1"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2"/>
    </row>
    <row r="142" ht="14.25" customHeight="1"/>
    <row r="143" ht="14.25" customHeight="1"/>
    <row r="144" ht="14.25" customHeight="1">
      <c r="B144" s="61" t="s">
        <v>108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</row>
    <row r="145" ht="14.25" customHeight="1"/>
    <row r="146" ht="14.25" customHeight="1">
      <c r="A146" s="31"/>
      <c r="B146" s="63" t="s">
        <v>109</v>
      </c>
      <c r="C146" s="64" t="s">
        <v>110</v>
      </c>
      <c r="D146" s="31"/>
      <c r="E146" s="31"/>
      <c r="F146" s="31"/>
      <c r="G146" s="31"/>
      <c r="H146" s="31"/>
      <c r="I146" s="64" t="s">
        <v>111</v>
      </c>
      <c r="J146" s="31"/>
      <c r="K146" s="31"/>
      <c r="L146" s="31"/>
      <c r="M146" s="31"/>
      <c r="N146" s="64" t="s">
        <v>112</v>
      </c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64" t="s">
        <v>113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</row>
    <row r="147" ht="14.25" customHeight="1">
      <c r="B147" s="1">
        <v>1.0</v>
      </c>
      <c r="C147" s="12" t="s">
        <v>278</v>
      </c>
      <c r="I147" s="12" t="s">
        <v>115</v>
      </c>
      <c r="N147" s="70" t="s">
        <v>279</v>
      </c>
      <c r="O147" s="1"/>
      <c r="P147" s="1"/>
      <c r="V147" s="1" t="s">
        <v>117</v>
      </c>
      <c r="Y147" s="12" t="s">
        <v>118</v>
      </c>
      <c r="AJ147" s="1" t="s">
        <v>117</v>
      </c>
    </row>
    <row r="148" ht="14.25" customHeight="1">
      <c r="C148" s="12"/>
      <c r="I148" s="12"/>
      <c r="N148" s="70" t="s">
        <v>280</v>
      </c>
      <c r="O148" s="1"/>
      <c r="P148" s="1"/>
      <c r="V148" s="1" t="s">
        <v>117</v>
      </c>
      <c r="Y148" s="12" t="s">
        <v>120</v>
      </c>
      <c r="AJ148" s="1" t="s">
        <v>117</v>
      </c>
    </row>
    <row r="149" ht="14.25" customHeight="1">
      <c r="C149" s="12"/>
      <c r="I149" s="12"/>
      <c r="N149" s="12" t="s">
        <v>281</v>
      </c>
      <c r="O149" s="1"/>
      <c r="P149" s="1"/>
      <c r="V149" s="1" t="s">
        <v>117</v>
      </c>
      <c r="Y149" s="12" t="s">
        <v>122</v>
      </c>
      <c r="AJ149" s="1" t="s">
        <v>117</v>
      </c>
    </row>
    <row r="150" ht="14.25" customHeight="1">
      <c r="C150" s="12"/>
      <c r="I150" s="12"/>
      <c r="N150" s="12" t="s">
        <v>282</v>
      </c>
      <c r="O150" s="1"/>
      <c r="P150" s="1"/>
      <c r="V150" s="1" t="s">
        <v>117</v>
      </c>
      <c r="Y150" s="12" t="s">
        <v>124</v>
      </c>
      <c r="AJ150" s="1" t="s">
        <v>117</v>
      </c>
    </row>
    <row r="151" ht="14.25" customHeight="1">
      <c r="C151" s="12"/>
      <c r="I151" s="12"/>
      <c r="N151" s="12" t="s">
        <v>283</v>
      </c>
      <c r="O151" s="1"/>
      <c r="P151" s="1"/>
      <c r="V151" s="1" t="s">
        <v>284</v>
      </c>
      <c r="Y151" s="12" t="s">
        <v>126</v>
      </c>
      <c r="AJ151" s="1" t="s">
        <v>285</v>
      </c>
    </row>
    <row r="152" ht="14.25" customHeight="1">
      <c r="C152" s="12"/>
      <c r="I152" s="12"/>
      <c r="N152" s="70" t="s">
        <v>286</v>
      </c>
      <c r="O152" s="1"/>
      <c r="P152" s="1"/>
      <c r="V152" s="1" t="s">
        <v>284</v>
      </c>
      <c r="Y152" s="12"/>
    </row>
    <row r="153" ht="14.25" customHeight="1">
      <c r="C153" s="12"/>
      <c r="I153" s="12"/>
      <c r="N153" s="12" t="s">
        <v>287</v>
      </c>
      <c r="O153" s="1"/>
      <c r="P153" s="1"/>
      <c r="V153" s="1" t="s">
        <v>284</v>
      </c>
      <c r="Y153" s="12"/>
    </row>
    <row r="154" ht="14.25" customHeight="1">
      <c r="C154" s="12"/>
      <c r="I154" s="12"/>
      <c r="N154" s="12" t="s">
        <v>288</v>
      </c>
      <c r="O154" s="1"/>
      <c r="P154" s="1"/>
      <c r="Y154" s="12"/>
    </row>
    <row r="155" ht="14.25" customHeight="1">
      <c r="C155" s="12"/>
      <c r="I155" s="12"/>
      <c r="N155" s="12"/>
      <c r="O155" s="1"/>
      <c r="P155" s="1"/>
      <c r="Y155" s="12"/>
    </row>
    <row r="156" ht="14.25" customHeight="1">
      <c r="B156" s="1">
        <v>2.0</v>
      </c>
      <c r="C156" s="12" t="s">
        <v>289</v>
      </c>
      <c r="I156" s="12" t="s">
        <v>130</v>
      </c>
      <c r="N156" s="12" t="s">
        <v>290</v>
      </c>
      <c r="O156" s="1"/>
      <c r="P156" s="1"/>
      <c r="V156" s="1" t="s">
        <v>117</v>
      </c>
      <c r="Y156" s="12" t="s">
        <v>118</v>
      </c>
      <c r="AJ156" s="1" t="s">
        <v>117</v>
      </c>
    </row>
    <row r="157" ht="14.25" customHeight="1">
      <c r="C157" s="12"/>
      <c r="I157" s="12" t="s">
        <v>57</v>
      </c>
      <c r="N157" s="12" t="s">
        <v>128</v>
      </c>
      <c r="O157" s="1"/>
      <c r="P157" s="1"/>
      <c r="V157" s="1" t="s">
        <v>117</v>
      </c>
      <c r="Y157" s="12" t="s">
        <v>120</v>
      </c>
      <c r="AJ157" s="1" t="s">
        <v>117</v>
      </c>
    </row>
    <row r="158" ht="14.25" customHeight="1">
      <c r="C158" s="12"/>
      <c r="I158" s="12"/>
      <c r="N158" s="12"/>
      <c r="O158" s="1"/>
      <c r="P158" s="1"/>
      <c r="Y158" s="12" t="s">
        <v>122</v>
      </c>
      <c r="AJ158" s="1" t="s">
        <v>117</v>
      </c>
    </row>
    <row r="159" ht="14.25" customHeight="1">
      <c r="C159" s="12"/>
      <c r="I159" s="12"/>
      <c r="N159" s="12"/>
      <c r="O159" s="1"/>
      <c r="P159" s="1"/>
      <c r="Y159" s="12" t="s">
        <v>124</v>
      </c>
      <c r="AJ159" s="1" t="s">
        <v>117</v>
      </c>
    </row>
    <row r="160" ht="14.25" customHeight="1">
      <c r="C160" s="12"/>
      <c r="I160" s="12"/>
      <c r="N160" s="12"/>
      <c r="Y160" s="12" t="s">
        <v>126</v>
      </c>
      <c r="AJ160" s="1" t="s">
        <v>291</v>
      </c>
    </row>
    <row r="161" ht="14.25" customHeight="1">
      <c r="C161" s="12"/>
      <c r="I161" s="12"/>
      <c r="N161" s="12"/>
      <c r="Y161" s="12"/>
    </row>
    <row r="162" ht="14.25" customHeight="1">
      <c r="B162" s="1">
        <v>3.0</v>
      </c>
      <c r="C162" s="12" t="s">
        <v>292</v>
      </c>
      <c r="I162" s="12" t="s">
        <v>133</v>
      </c>
      <c r="N162" s="12" t="s">
        <v>293</v>
      </c>
      <c r="O162" s="1"/>
      <c r="V162" s="1" t="s">
        <v>117</v>
      </c>
      <c r="Y162" s="12" t="s">
        <v>118</v>
      </c>
      <c r="AJ162" s="1" t="s">
        <v>117</v>
      </c>
    </row>
    <row r="163" ht="14.25" customHeight="1">
      <c r="C163" s="12"/>
      <c r="I163" s="12"/>
      <c r="N163" s="70" t="s">
        <v>290</v>
      </c>
      <c r="O163" s="1"/>
      <c r="V163" s="1" t="s">
        <v>117</v>
      </c>
      <c r="Y163" s="12" t="s">
        <v>120</v>
      </c>
      <c r="AJ163" s="1" t="s">
        <v>117</v>
      </c>
    </row>
    <row r="164" ht="14.25" customHeight="1">
      <c r="C164" s="12"/>
      <c r="I164" s="12"/>
      <c r="N164" s="12" t="s">
        <v>281</v>
      </c>
      <c r="O164" s="1"/>
      <c r="V164" s="1" t="s">
        <v>117</v>
      </c>
      <c r="Y164" s="12" t="s">
        <v>122</v>
      </c>
      <c r="AJ164" s="1" t="s">
        <v>117</v>
      </c>
    </row>
    <row r="165" ht="14.25" customHeight="1">
      <c r="C165" s="12"/>
      <c r="I165" s="12"/>
      <c r="N165" s="12" t="s">
        <v>294</v>
      </c>
      <c r="O165" s="1"/>
      <c r="V165" s="1" t="s">
        <v>117</v>
      </c>
      <c r="Y165" s="12" t="s">
        <v>124</v>
      </c>
      <c r="AJ165" s="1" t="s">
        <v>117</v>
      </c>
    </row>
    <row r="166" ht="14.25" customHeight="1">
      <c r="C166" s="12"/>
      <c r="I166" s="12"/>
      <c r="N166" s="12" t="s">
        <v>295</v>
      </c>
      <c r="O166" s="1"/>
      <c r="P166" s="76"/>
      <c r="Q166" s="76"/>
      <c r="R166" s="76"/>
      <c r="S166" s="76"/>
      <c r="T166" s="76"/>
      <c r="U166" s="76"/>
      <c r="V166" s="1" t="s">
        <v>296</v>
      </c>
      <c r="W166" s="76"/>
      <c r="Y166" s="77" t="s">
        <v>126</v>
      </c>
      <c r="AJ166" s="1" t="s">
        <v>291</v>
      </c>
    </row>
    <row r="167" ht="14.25" customHeight="1">
      <c r="C167" s="12"/>
      <c r="I167" s="12"/>
      <c r="N167" s="12" t="s">
        <v>297</v>
      </c>
      <c r="O167" s="1"/>
      <c r="P167" s="76"/>
      <c r="Q167" s="76"/>
      <c r="R167" s="76"/>
      <c r="S167" s="76"/>
      <c r="T167" s="76"/>
      <c r="U167" s="76"/>
      <c r="V167" s="1" t="s">
        <v>284</v>
      </c>
      <c r="W167" s="76"/>
      <c r="Y167" s="12"/>
    </row>
    <row r="168" ht="14.25" customHeight="1">
      <c r="C168" s="12"/>
      <c r="I168" s="12"/>
      <c r="N168" s="12" t="s">
        <v>298</v>
      </c>
      <c r="O168" s="1"/>
      <c r="P168" s="76"/>
      <c r="Q168" s="76"/>
      <c r="R168" s="76"/>
      <c r="S168" s="76"/>
      <c r="T168" s="76"/>
      <c r="U168" s="76"/>
      <c r="V168" s="1" t="s">
        <v>284</v>
      </c>
      <c r="W168" s="76"/>
      <c r="Y168" s="12"/>
    </row>
    <row r="169" ht="14.25" customHeight="1">
      <c r="C169" s="12"/>
      <c r="I169" s="12"/>
      <c r="N169" s="12" t="s">
        <v>299</v>
      </c>
      <c r="V169" s="1" t="s">
        <v>117</v>
      </c>
      <c r="Y169" s="12"/>
    </row>
    <row r="170" ht="14.25" customHeight="1">
      <c r="C170" s="12"/>
      <c r="I170" s="12"/>
      <c r="N170" s="12" t="s">
        <v>300</v>
      </c>
      <c r="V170" s="1" t="s">
        <v>117</v>
      </c>
      <c r="Y170" s="12"/>
    </row>
    <row r="171" ht="14.25" customHeight="1">
      <c r="C171" s="12"/>
      <c r="I171" s="12"/>
      <c r="N171" s="12" t="s">
        <v>301</v>
      </c>
      <c r="Q171" s="76"/>
      <c r="R171" s="76"/>
      <c r="S171" s="76"/>
      <c r="T171" s="76"/>
      <c r="U171" s="76"/>
      <c r="V171" s="1" t="s">
        <v>284</v>
      </c>
      <c r="W171" s="76"/>
      <c r="X171" s="76"/>
      <c r="Y171" s="12"/>
    </row>
    <row r="172" ht="14.25" customHeight="1">
      <c r="C172" s="12"/>
      <c r="I172" s="12"/>
      <c r="N172" s="12" t="s">
        <v>302</v>
      </c>
      <c r="Q172" s="76"/>
      <c r="R172" s="76"/>
      <c r="S172" s="76"/>
      <c r="T172" s="76"/>
      <c r="U172" s="76"/>
      <c r="V172" s="1" t="s">
        <v>284</v>
      </c>
      <c r="W172" s="76"/>
      <c r="X172" s="76"/>
      <c r="Y172" s="12"/>
    </row>
    <row r="173" ht="14.25" customHeight="1">
      <c r="C173" s="12"/>
      <c r="I173" s="12"/>
      <c r="N173" s="12" t="s">
        <v>303</v>
      </c>
      <c r="Q173" s="76"/>
      <c r="R173" s="76"/>
      <c r="S173" s="76"/>
      <c r="T173" s="76"/>
      <c r="U173" s="76"/>
      <c r="V173" s="1" t="s">
        <v>296</v>
      </c>
      <c r="W173" s="76"/>
      <c r="X173" s="76"/>
      <c r="Y173" s="12"/>
    </row>
    <row r="174" ht="14.25" customHeight="1">
      <c r="C174" s="12"/>
      <c r="I174" s="12"/>
      <c r="N174" s="12" t="s">
        <v>304</v>
      </c>
      <c r="Q174" s="76"/>
      <c r="R174" s="76"/>
      <c r="S174" s="76"/>
      <c r="T174" s="76"/>
      <c r="U174" s="76"/>
      <c r="V174" s="1" t="s">
        <v>284</v>
      </c>
      <c r="W174" s="76"/>
      <c r="X174" s="76"/>
      <c r="Y174" s="12"/>
    </row>
    <row r="175" ht="14.25" customHeight="1">
      <c r="C175" s="12"/>
      <c r="I175" s="12"/>
      <c r="N175" s="12" t="s">
        <v>305</v>
      </c>
      <c r="Q175" s="76"/>
      <c r="R175" s="76"/>
      <c r="S175" s="76"/>
      <c r="T175" s="76"/>
      <c r="U175" s="76"/>
      <c r="V175" s="1" t="s">
        <v>296</v>
      </c>
      <c r="W175" s="76"/>
      <c r="X175" s="76"/>
      <c r="Y175" s="12"/>
    </row>
    <row r="176" ht="14.25" customHeight="1">
      <c r="C176" s="12"/>
      <c r="I176" s="12"/>
      <c r="N176" s="12" t="s">
        <v>128</v>
      </c>
      <c r="Q176" s="76"/>
      <c r="R176" s="76"/>
      <c r="S176" s="76"/>
      <c r="T176" s="76"/>
      <c r="U176" s="76"/>
      <c r="V176" s="1" t="s">
        <v>117</v>
      </c>
      <c r="W176" s="76"/>
      <c r="X176" s="76"/>
      <c r="Y176" s="12"/>
    </row>
    <row r="177" ht="14.25" customHeight="1">
      <c r="C177" s="12"/>
      <c r="I177" s="12"/>
      <c r="N177" s="12"/>
      <c r="Q177" s="76"/>
      <c r="R177" s="76"/>
      <c r="S177" s="76"/>
      <c r="T177" s="76"/>
      <c r="U177" s="76"/>
      <c r="V177" s="76"/>
      <c r="W177" s="76"/>
      <c r="X177" s="76"/>
      <c r="Y177" s="12"/>
    </row>
    <row r="178" ht="14.25" customHeight="1">
      <c r="C178" s="12"/>
      <c r="I178" s="12"/>
      <c r="N178" s="12"/>
      <c r="Y178" s="12"/>
    </row>
    <row r="179" ht="14.25" customHeight="1">
      <c r="B179" s="1">
        <v>4.0</v>
      </c>
      <c r="C179" s="12" t="s">
        <v>306</v>
      </c>
      <c r="I179" s="12" t="s">
        <v>138</v>
      </c>
      <c r="N179" s="12" t="s">
        <v>293</v>
      </c>
      <c r="O179" s="1"/>
      <c r="V179" s="1" t="s">
        <v>117</v>
      </c>
      <c r="Y179" s="12" t="s">
        <v>118</v>
      </c>
      <c r="AJ179" s="1" t="s">
        <v>117</v>
      </c>
    </row>
    <row r="180" ht="14.25" customHeight="1">
      <c r="C180" s="12"/>
      <c r="I180" s="12"/>
      <c r="N180" s="12" t="s">
        <v>280</v>
      </c>
      <c r="O180" s="1"/>
      <c r="P180" s="76"/>
      <c r="Q180" s="76"/>
      <c r="R180" s="76"/>
      <c r="S180" s="76"/>
      <c r="T180" s="76"/>
      <c r="U180" s="76"/>
      <c r="V180" s="1" t="s">
        <v>117</v>
      </c>
      <c r="W180" s="76"/>
      <c r="Y180" s="12" t="s">
        <v>120</v>
      </c>
      <c r="AJ180" s="1" t="s">
        <v>117</v>
      </c>
    </row>
    <row r="181" ht="14.25" customHeight="1">
      <c r="C181" s="12"/>
      <c r="I181" s="12"/>
      <c r="N181" s="12" t="s">
        <v>281</v>
      </c>
      <c r="O181" s="1"/>
      <c r="P181" s="76"/>
      <c r="Q181" s="76"/>
      <c r="R181" s="76"/>
      <c r="S181" s="76"/>
      <c r="T181" s="76"/>
      <c r="U181" s="76"/>
      <c r="V181" s="1" t="s">
        <v>117</v>
      </c>
      <c r="W181" s="76"/>
      <c r="Y181" s="12" t="s">
        <v>122</v>
      </c>
      <c r="AJ181" s="1" t="s">
        <v>117</v>
      </c>
    </row>
    <row r="182" ht="14.25" customHeight="1">
      <c r="C182" s="12"/>
      <c r="I182" s="12"/>
      <c r="N182" s="12" t="s">
        <v>294</v>
      </c>
      <c r="O182" s="1"/>
      <c r="P182" s="76"/>
      <c r="Q182" s="76"/>
      <c r="R182" s="76"/>
      <c r="S182" s="76"/>
      <c r="T182" s="76"/>
      <c r="U182" s="76"/>
      <c r="V182" s="1" t="s">
        <v>117</v>
      </c>
      <c r="W182" s="76"/>
      <c r="Y182" s="12" t="s">
        <v>124</v>
      </c>
      <c r="AJ182" s="1" t="s">
        <v>117</v>
      </c>
    </row>
    <row r="183" ht="14.25" customHeight="1">
      <c r="C183" s="12"/>
      <c r="I183" s="12"/>
      <c r="N183" s="12" t="s">
        <v>297</v>
      </c>
      <c r="O183" s="1"/>
      <c r="P183" s="76"/>
      <c r="Q183" s="76"/>
      <c r="R183" s="76"/>
      <c r="S183" s="76"/>
      <c r="T183" s="76"/>
      <c r="U183" s="76"/>
      <c r="V183" s="1" t="s">
        <v>284</v>
      </c>
      <c r="W183" s="76"/>
      <c r="Y183" s="12" t="s">
        <v>126</v>
      </c>
      <c r="AJ183" s="1" t="s">
        <v>291</v>
      </c>
    </row>
    <row r="184" ht="14.25" customHeight="1">
      <c r="C184" s="12"/>
      <c r="I184" s="12"/>
      <c r="N184" s="12" t="s">
        <v>298</v>
      </c>
      <c r="O184" s="1"/>
      <c r="P184" s="76"/>
      <c r="Q184" s="76"/>
      <c r="R184" s="76"/>
      <c r="S184" s="76"/>
      <c r="T184" s="76"/>
      <c r="U184" s="76"/>
      <c r="V184" s="1" t="s">
        <v>284</v>
      </c>
      <c r="W184" s="76"/>
      <c r="Y184" s="12"/>
    </row>
    <row r="185" ht="14.25" customHeight="1">
      <c r="C185" s="12"/>
      <c r="I185" s="12"/>
      <c r="N185" s="12" t="s">
        <v>299</v>
      </c>
      <c r="P185" s="76"/>
      <c r="Q185" s="76"/>
      <c r="R185" s="76"/>
      <c r="S185" s="76"/>
      <c r="T185" s="76"/>
      <c r="U185" s="76"/>
      <c r="V185" s="1" t="s">
        <v>117</v>
      </c>
      <c r="W185" s="76"/>
      <c r="Y185" s="12"/>
    </row>
    <row r="186" ht="14.25" customHeight="1">
      <c r="C186" s="12"/>
      <c r="I186" s="12"/>
      <c r="N186" s="12" t="s">
        <v>300</v>
      </c>
      <c r="P186" s="76"/>
      <c r="Q186" s="76"/>
      <c r="R186" s="76"/>
      <c r="S186" s="76"/>
      <c r="T186" s="76"/>
      <c r="U186" s="76"/>
      <c r="V186" s="1" t="s">
        <v>117</v>
      </c>
      <c r="W186" s="76"/>
      <c r="Y186" s="12"/>
    </row>
    <row r="187" ht="14.25" customHeight="1">
      <c r="C187" s="12"/>
      <c r="I187" s="12"/>
      <c r="N187" s="12" t="s">
        <v>301</v>
      </c>
      <c r="P187" s="76"/>
      <c r="Q187" s="76"/>
      <c r="R187" s="76"/>
      <c r="S187" s="76"/>
      <c r="T187" s="76"/>
      <c r="U187" s="76"/>
      <c r="V187" s="1" t="s">
        <v>284</v>
      </c>
      <c r="W187" s="76"/>
      <c r="Y187" s="12"/>
    </row>
    <row r="188" ht="14.25" customHeight="1">
      <c r="C188" s="12"/>
      <c r="I188" s="12"/>
      <c r="N188" s="12" t="s">
        <v>302</v>
      </c>
      <c r="P188" s="76"/>
      <c r="Q188" s="76"/>
      <c r="R188" s="76"/>
      <c r="S188" s="76"/>
      <c r="T188" s="76"/>
      <c r="U188" s="76"/>
      <c r="V188" s="1" t="s">
        <v>284</v>
      </c>
      <c r="W188" s="76"/>
      <c r="Y188" s="12"/>
    </row>
    <row r="189" ht="14.25" customHeight="1">
      <c r="C189" s="12"/>
      <c r="I189" s="12"/>
      <c r="N189" s="12" t="s">
        <v>303</v>
      </c>
      <c r="P189" s="76"/>
      <c r="Q189" s="76"/>
      <c r="R189" s="76"/>
      <c r="S189" s="76"/>
      <c r="T189" s="76"/>
      <c r="U189" s="76"/>
      <c r="V189" s="1" t="s">
        <v>307</v>
      </c>
      <c r="W189" s="76"/>
      <c r="Y189" s="12"/>
    </row>
    <row r="190" ht="14.25" customHeight="1">
      <c r="C190" s="12"/>
      <c r="I190" s="12"/>
      <c r="N190" s="12" t="s">
        <v>304</v>
      </c>
      <c r="P190" s="76"/>
      <c r="Q190" s="76"/>
      <c r="R190" s="76"/>
      <c r="S190" s="76"/>
      <c r="T190" s="76"/>
      <c r="U190" s="76"/>
      <c r="V190" s="1" t="s">
        <v>284</v>
      </c>
      <c r="W190" s="76"/>
      <c r="Y190" s="12"/>
    </row>
    <row r="191" ht="14.25" customHeight="1">
      <c r="C191" s="12"/>
      <c r="I191" s="12"/>
      <c r="N191" s="12" t="s">
        <v>305</v>
      </c>
      <c r="P191" s="76"/>
      <c r="Q191" s="76"/>
      <c r="R191" s="76"/>
      <c r="S191" s="76"/>
      <c r="T191" s="76"/>
      <c r="U191" s="76"/>
      <c r="V191" s="1" t="s">
        <v>307</v>
      </c>
      <c r="W191" s="76"/>
      <c r="Y191" s="12"/>
    </row>
    <row r="192" ht="14.25" customHeight="1">
      <c r="C192" s="12"/>
      <c r="I192" s="12"/>
      <c r="N192" s="12" t="s">
        <v>128</v>
      </c>
      <c r="P192" s="76"/>
      <c r="Q192" s="76"/>
      <c r="R192" s="76"/>
      <c r="S192" s="76"/>
      <c r="T192" s="76"/>
      <c r="U192" s="76"/>
      <c r="V192" s="1" t="s">
        <v>117</v>
      </c>
      <c r="W192" s="76"/>
      <c r="Y192" s="12"/>
    </row>
    <row r="193" ht="14.25" customHeight="1">
      <c r="C193" s="12"/>
      <c r="I193" s="12"/>
      <c r="N193" s="12"/>
      <c r="P193" s="76"/>
      <c r="Q193" s="76"/>
      <c r="R193" s="76"/>
      <c r="S193" s="76"/>
      <c r="T193" s="76"/>
      <c r="U193" s="76"/>
      <c r="V193" s="76"/>
      <c r="W193" s="76"/>
      <c r="Y193" s="12"/>
    </row>
    <row r="194" ht="14.25" customHeight="1">
      <c r="C194" s="12"/>
      <c r="I194" s="12"/>
      <c r="N194" s="12"/>
      <c r="P194" s="76"/>
      <c r="Q194" s="76"/>
      <c r="R194" s="76"/>
      <c r="S194" s="76"/>
      <c r="T194" s="76"/>
      <c r="U194" s="76"/>
      <c r="V194" s="76"/>
      <c r="W194" s="76"/>
      <c r="Y194" s="12"/>
    </row>
    <row r="195" ht="14.25" customHeight="1">
      <c r="C195" s="12"/>
      <c r="I195" s="12"/>
      <c r="N195" s="12"/>
      <c r="P195" s="76"/>
      <c r="Q195" s="76"/>
      <c r="R195" s="76"/>
      <c r="S195" s="76"/>
      <c r="T195" s="76"/>
      <c r="U195" s="76"/>
      <c r="V195" s="76"/>
      <c r="W195" s="76"/>
      <c r="Y195" s="12"/>
    </row>
    <row r="196" ht="14.25" customHeight="1">
      <c r="C196" s="12"/>
      <c r="I196" s="12"/>
      <c r="N196" s="12"/>
      <c r="P196" s="76"/>
      <c r="Q196" s="76"/>
      <c r="R196" s="76"/>
      <c r="S196" s="76"/>
      <c r="T196" s="76"/>
      <c r="U196" s="76"/>
      <c r="V196" s="76"/>
      <c r="W196" s="76"/>
      <c r="Y196" s="12"/>
    </row>
    <row r="197" ht="14.25" customHeight="1">
      <c r="C197" s="12"/>
      <c r="I197" s="12"/>
      <c r="N197" s="12"/>
      <c r="P197" s="76"/>
      <c r="Q197" s="76"/>
      <c r="R197" s="76"/>
      <c r="S197" s="76"/>
      <c r="T197" s="76"/>
      <c r="U197" s="76"/>
      <c r="V197" s="76"/>
      <c r="W197" s="76"/>
      <c r="Y197" s="12"/>
    </row>
    <row r="198" ht="14.25" customHeight="1">
      <c r="C198" s="12"/>
      <c r="I198" s="12"/>
      <c r="N198" s="12"/>
      <c r="P198" s="76"/>
      <c r="Q198" s="76"/>
      <c r="R198" s="76"/>
      <c r="S198" s="76"/>
      <c r="T198" s="76"/>
      <c r="U198" s="76"/>
      <c r="V198" s="76"/>
      <c r="W198" s="76"/>
      <c r="Y198" s="12"/>
    </row>
    <row r="199" ht="14.25" customHeight="1">
      <c r="B199" s="1">
        <v>5.0</v>
      </c>
      <c r="C199" s="12" t="s">
        <v>308</v>
      </c>
      <c r="I199" s="12" t="s">
        <v>140</v>
      </c>
      <c r="N199" s="12" t="s">
        <v>290</v>
      </c>
      <c r="P199" s="76"/>
      <c r="Q199" s="76"/>
      <c r="R199" s="76"/>
      <c r="S199" s="76"/>
      <c r="T199" s="76"/>
      <c r="U199" s="76"/>
      <c r="V199" s="1" t="s">
        <v>117</v>
      </c>
      <c r="W199" s="76"/>
      <c r="Y199" s="12" t="s">
        <v>118</v>
      </c>
      <c r="AJ199" s="1" t="s">
        <v>117</v>
      </c>
    </row>
    <row r="200" ht="14.25" customHeight="1">
      <c r="C200" s="12"/>
      <c r="I200" s="12" t="s">
        <v>141</v>
      </c>
      <c r="N200" s="12" t="s">
        <v>128</v>
      </c>
      <c r="P200" s="76"/>
      <c r="Q200" s="76"/>
      <c r="R200" s="76"/>
      <c r="S200" s="76"/>
      <c r="T200" s="76"/>
      <c r="U200" s="76"/>
      <c r="V200" s="1" t="s">
        <v>117</v>
      </c>
      <c r="W200" s="76"/>
      <c r="Y200" s="12" t="s">
        <v>120</v>
      </c>
      <c r="AJ200" s="1" t="s">
        <v>117</v>
      </c>
    </row>
    <row r="201" ht="14.25" customHeight="1">
      <c r="C201" s="12"/>
      <c r="I201" s="12"/>
      <c r="N201" s="12"/>
      <c r="P201" s="76"/>
      <c r="Q201" s="76"/>
      <c r="R201" s="76"/>
      <c r="S201" s="76"/>
      <c r="T201" s="76"/>
      <c r="U201" s="76"/>
      <c r="V201" s="76"/>
      <c r="W201" s="76"/>
      <c r="Y201" s="12" t="s">
        <v>122</v>
      </c>
      <c r="AJ201" s="1" t="s">
        <v>117</v>
      </c>
    </row>
    <row r="202" ht="14.25" customHeight="1">
      <c r="C202" s="12"/>
      <c r="I202" s="12"/>
      <c r="N202" s="12"/>
      <c r="P202" s="76"/>
      <c r="Q202" s="76"/>
      <c r="R202" s="76"/>
      <c r="S202" s="76"/>
      <c r="T202" s="76"/>
      <c r="U202" s="76"/>
      <c r="V202" s="76"/>
      <c r="W202" s="76"/>
      <c r="Y202" s="12" t="s">
        <v>124</v>
      </c>
      <c r="AJ202" s="1" t="s">
        <v>117</v>
      </c>
    </row>
    <row r="203" ht="14.25" customHeight="1">
      <c r="C203" s="12"/>
      <c r="I203" s="12"/>
      <c r="N203" s="12"/>
      <c r="P203" s="76"/>
      <c r="Q203" s="76"/>
      <c r="R203" s="76"/>
      <c r="S203" s="76"/>
      <c r="T203" s="76"/>
      <c r="U203" s="76"/>
      <c r="V203" s="76"/>
      <c r="W203" s="76"/>
      <c r="Y203" s="12" t="s">
        <v>126</v>
      </c>
      <c r="AJ203" s="1" t="s">
        <v>187</v>
      </c>
      <c r="AK203" s="1" t="s">
        <v>291</v>
      </c>
    </row>
    <row r="204" ht="14.25" customHeight="1">
      <c r="C204" s="12"/>
      <c r="I204" s="12"/>
      <c r="N204" s="12"/>
      <c r="Y204" s="12"/>
    </row>
    <row r="205" ht="14.25" customHeight="1">
      <c r="C205" s="12"/>
      <c r="I205" s="12"/>
      <c r="N205" s="12"/>
      <c r="Y205" s="12"/>
    </row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69">
    <mergeCell ref="P20:S20"/>
    <mergeCell ref="T20:W20"/>
    <mergeCell ref="P21:S21"/>
    <mergeCell ref="T21:W21"/>
    <mergeCell ref="P22:S22"/>
    <mergeCell ref="T22:W22"/>
    <mergeCell ref="H20:K20"/>
    <mergeCell ref="L20:O20"/>
    <mergeCell ref="D21:G21"/>
    <mergeCell ref="H21:K21"/>
    <mergeCell ref="L21:O21"/>
    <mergeCell ref="H22:K22"/>
    <mergeCell ref="L22:O22"/>
    <mergeCell ref="C3:AF4"/>
    <mergeCell ref="AK5:AM5"/>
    <mergeCell ref="AN5:AP5"/>
    <mergeCell ref="AQ5:AR5"/>
    <mergeCell ref="AN6:AP6"/>
    <mergeCell ref="AQ6:AR6"/>
    <mergeCell ref="AQ7:AR7"/>
    <mergeCell ref="X20:AA20"/>
    <mergeCell ref="AB20:AE20"/>
    <mergeCell ref="X21:AA21"/>
    <mergeCell ref="AB21:AE21"/>
    <mergeCell ref="X22:AA22"/>
    <mergeCell ref="AB22:AE22"/>
    <mergeCell ref="AN7:AP7"/>
    <mergeCell ref="AN8:AP8"/>
    <mergeCell ref="AQ8:AR8"/>
    <mergeCell ref="H14:J15"/>
    <mergeCell ref="M14:O15"/>
    <mergeCell ref="Q14:S15"/>
    <mergeCell ref="D20:G20"/>
    <mergeCell ref="D22:G22"/>
    <mergeCell ref="D23:G23"/>
    <mergeCell ref="H23:K23"/>
    <mergeCell ref="L23:O23"/>
    <mergeCell ref="P23:S23"/>
    <mergeCell ref="T23:W23"/>
    <mergeCell ref="X23:AA23"/>
    <mergeCell ref="AB23:AE23"/>
    <mergeCell ref="D25:G25"/>
    <mergeCell ref="H25:K25"/>
    <mergeCell ref="L25:O25"/>
    <mergeCell ref="P25:S25"/>
    <mergeCell ref="T25:W25"/>
    <mergeCell ref="X25:AA25"/>
    <mergeCell ref="AB25:AE25"/>
    <mergeCell ref="D24:G24"/>
    <mergeCell ref="H24:K24"/>
    <mergeCell ref="L24:O24"/>
    <mergeCell ref="P24:S24"/>
    <mergeCell ref="T24:W24"/>
    <mergeCell ref="X24:AA24"/>
    <mergeCell ref="AB24:AE24"/>
    <mergeCell ref="G99:I100"/>
    <mergeCell ref="K99:M100"/>
    <mergeCell ref="O99:Q100"/>
    <mergeCell ref="C106:P107"/>
    <mergeCell ref="G117:R119"/>
    <mergeCell ref="K138:M139"/>
    <mergeCell ref="O138:Q139"/>
    <mergeCell ref="C34:P35"/>
    <mergeCell ref="G45:R47"/>
    <mergeCell ref="M55:Q55"/>
    <mergeCell ref="K61:M62"/>
    <mergeCell ref="O61:Q62"/>
    <mergeCell ref="C67:P68"/>
    <mergeCell ref="G78:R8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3" width="3.13"/>
    <col customWidth="1" min="4" max="4" width="6.25"/>
    <col customWidth="1" min="5" max="5" width="3.13"/>
    <col customWidth="1" min="6" max="6" width="7.88"/>
    <col customWidth="1" min="7" max="37" width="3.13"/>
    <col customWidth="1" min="38" max="38" width="3.38"/>
    <col customWidth="1" min="39" max="54" width="3.13"/>
    <col customWidth="1" min="55" max="55" width="3.63"/>
    <col customWidth="1" min="56" max="68" width="3.13"/>
    <col customWidth="1" min="69" max="69" width="2.88"/>
    <col customWidth="1" min="70" max="70" width="9.88"/>
    <col customWidth="1" min="71" max="71" width="42.75"/>
    <col customWidth="1" min="72" max="72" width="9.88"/>
  </cols>
  <sheetData>
    <row r="1" ht="14.25" customHeight="1"/>
    <row r="2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"/>
      <c r="AJ2" s="1"/>
      <c r="AK2" s="1"/>
    </row>
    <row r="3" ht="14.25" customHeight="1">
      <c r="B3" s="12"/>
      <c r="C3" s="13" t="s">
        <v>309</v>
      </c>
      <c r="AG3" s="1"/>
      <c r="AH3" s="14"/>
      <c r="AI3" s="1"/>
      <c r="AJ3" s="1"/>
      <c r="AK3" s="1"/>
      <c r="AM3" s="15" t="s">
        <v>28</v>
      </c>
    </row>
    <row r="4" ht="14.25" customHeight="1">
      <c r="B4" s="12"/>
      <c r="AG4" s="1"/>
      <c r="AH4" s="14"/>
      <c r="AI4" s="1"/>
      <c r="AJ4" s="1"/>
      <c r="AK4" s="1"/>
      <c r="AM4" s="1">
        <v>1.0</v>
      </c>
      <c r="AN4" s="1" t="s">
        <v>310</v>
      </c>
      <c r="AQ4" s="15"/>
      <c r="AT4" s="15"/>
      <c r="AX4" s="15"/>
    </row>
    <row r="5" ht="14.25" customHeight="1"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"/>
      <c r="AJ5" s="1"/>
      <c r="AK5" s="1"/>
      <c r="AN5" s="54" t="s">
        <v>30</v>
      </c>
      <c r="AO5" s="17"/>
      <c r="AP5" s="18"/>
      <c r="AQ5" s="47" t="s">
        <v>311</v>
      </c>
      <c r="AR5" s="78"/>
      <c r="AS5" s="78"/>
      <c r="AT5" s="78"/>
      <c r="AU5" s="78"/>
      <c r="AV5" s="79"/>
      <c r="AW5" s="80"/>
    </row>
    <row r="6" ht="14.25" customHeight="1">
      <c r="B6" s="12"/>
      <c r="C6" s="19" t="s">
        <v>312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14"/>
      <c r="AI6" s="1"/>
      <c r="AJ6" s="1"/>
      <c r="AK6" s="1"/>
      <c r="AN6" s="9" t="s">
        <v>34</v>
      </c>
      <c r="AO6" s="10"/>
      <c r="AP6" s="11"/>
      <c r="AQ6" s="9" t="s">
        <v>313</v>
      </c>
      <c r="AR6" s="10"/>
      <c r="AS6" s="10"/>
      <c r="AT6" s="10"/>
      <c r="AU6" s="10"/>
      <c r="AV6" s="81"/>
      <c r="AW6" s="82"/>
    </row>
    <row r="7" ht="14.25" customHeight="1"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4"/>
      <c r="AH7" s="14"/>
      <c r="AI7" s="1"/>
      <c r="AJ7" s="1"/>
      <c r="AK7" s="1"/>
      <c r="AN7" s="12" t="s">
        <v>314</v>
      </c>
      <c r="AO7" s="1"/>
      <c r="AP7" s="14"/>
      <c r="AQ7" s="12" t="s">
        <v>315</v>
      </c>
      <c r="AR7" s="1"/>
      <c r="AS7" s="1"/>
      <c r="AT7" s="1"/>
      <c r="AU7" s="1"/>
      <c r="AW7" s="83"/>
    </row>
    <row r="8" ht="14.25" customHeight="1">
      <c r="B8" s="12"/>
      <c r="C8" s="12"/>
      <c r="D8" s="1" t="s">
        <v>201</v>
      </c>
      <c r="E8" s="1"/>
      <c r="F8" s="1"/>
      <c r="G8" s="1"/>
      <c r="H8" s="26"/>
      <c r="I8" s="27"/>
      <c r="J8" s="27"/>
      <c r="K8" s="27"/>
      <c r="L8" s="27"/>
      <c r="M8" s="27"/>
      <c r="N8" s="27"/>
      <c r="O8" s="27"/>
      <c r="P8" s="28"/>
      <c r="Q8" s="1"/>
      <c r="S8" s="1"/>
      <c r="T8" s="40"/>
      <c r="U8" s="40" t="s">
        <v>316</v>
      </c>
      <c r="V8" s="26"/>
      <c r="W8" s="27"/>
      <c r="X8" s="27"/>
      <c r="Y8" s="27"/>
      <c r="Z8" s="27"/>
      <c r="AA8" s="27"/>
      <c r="AB8" s="27"/>
      <c r="AC8" s="27"/>
      <c r="AD8" s="27"/>
      <c r="AE8" s="27"/>
      <c r="AF8" s="29" t="s">
        <v>41</v>
      </c>
      <c r="AG8" s="14"/>
      <c r="AH8" s="14"/>
      <c r="AI8" s="1"/>
      <c r="AJ8" s="1"/>
      <c r="AK8" s="1"/>
      <c r="AN8" s="12"/>
      <c r="AO8" s="1"/>
      <c r="AP8" s="1"/>
      <c r="AQ8" s="12" t="s">
        <v>317</v>
      </c>
      <c r="AR8" s="1"/>
      <c r="AS8" s="1"/>
      <c r="AT8" s="1"/>
      <c r="AU8" s="1"/>
      <c r="AW8" s="83"/>
    </row>
    <row r="9" ht="14.25" customHeight="1">
      <c r="B9" s="12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"/>
      <c r="AH9" s="14"/>
      <c r="AI9" s="1"/>
      <c r="AJ9" s="1"/>
      <c r="AK9" s="1"/>
      <c r="AN9" s="77"/>
      <c r="AQ9" s="12" t="s">
        <v>318</v>
      </c>
      <c r="AW9" s="83"/>
      <c r="BC9" s="1"/>
    </row>
    <row r="10" ht="14.25" customHeight="1">
      <c r="B10" s="12"/>
      <c r="C10" s="12"/>
      <c r="D10" s="1" t="s">
        <v>206</v>
      </c>
      <c r="E10" s="1"/>
      <c r="F10" s="1"/>
      <c r="G10" s="1"/>
      <c r="H10" s="26"/>
      <c r="I10" s="27"/>
      <c r="J10" s="27"/>
      <c r="K10" s="27"/>
      <c r="L10" s="27"/>
      <c r="M10" s="27"/>
      <c r="N10" s="27"/>
      <c r="O10" s="27"/>
      <c r="P10" s="28"/>
      <c r="Q10" s="1"/>
      <c r="R10" s="1"/>
      <c r="S10" s="1"/>
      <c r="T10" s="1"/>
      <c r="U10" s="40" t="s">
        <v>158</v>
      </c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14"/>
      <c r="AH10" s="14"/>
      <c r="AI10" s="1"/>
      <c r="AJ10" s="1"/>
      <c r="AK10" s="1"/>
      <c r="AN10" s="77"/>
      <c r="AO10" s="3"/>
      <c r="AP10" s="3"/>
      <c r="AQ10" s="12" t="s">
        <v>319</v>
      </c>
      <c r="AR10" s="3"/>
      <c r="AS10" s="3"/>
      <c r="AT10" s="3"/>
      <c r="AU10" s="3"/>
      <c r="AV10" s="3"/>
      <c r="AW10" s="83"/>
    </row>
    <row r="11" ht="14.25" customHeight="1">
      <c r="B11" s="12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4"/>
      <c r="AH11" s="14"/>
      <c r="AI11" s="1"/>
      <c r="AJ11" s="1"/>
      <c r="AK11" s="1"/>
      <c r="AM11" s="1"/>
      <c r="AN11" s="30"/>
      <c r="AO11" s="31"/>
      <c r="AP11" s="32"/>
      <c r="AQ11" s="31"/>
      <c r="AR11" s="31"/>
      <c r="AS11" s="31"/>
      <c r="AT11" s="31"/>
      <c r="AU11" s="31"/>
      <c r="AV11" s="84"/>
      <c r="AW11" s="85"/>
      <c r="AX11" s="86" t="s">
        <v>320</v>
      </c>
    </row>
    <row r="12" ht="14.25" customHeight="1">
      <c r="B12" s="12"/>
      <c r="C12" s="12"/>
      <c r="D12" s="1" t="s">
        <v>321</v>
      </c>
      <c r="E12" s="1"/>
      <c r="F12" s="1"/>
      <c r="G12" s="1"/>
      <c r="H12" s="1"/>
      <c r="I12" s="26"/>
      <c r="J12" s="27"/>
      <c r="K12" s="27"/>
      <c r="L12" s="27"/>
      <c r="M12" s="53"/>
      <c r="Q12" s="1"/>
      <c r="R12" s="1"/>
      <c r="S12" s="1"/>
      <c r="T12" s="1"/>
      <c r="U12" s="40" t="s">
        <v>322</v>
      </c>
      <c r="V12" s="26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14"/>
      <c r="AH12" s="14"/>
      <c r="AI12" s="1"/>
      <c r="AJ12" s="1"/>
      <c r="AK12" s="1"/>
      <c r="AM12" s="1">
        <v>3.0</v>
      </c>
      <c r="AN12" s="1" t="s">
        <v>323</v>
      </c>
    </row>
    <row r="13" ht="14.25" customHeight="1">
      <c r="B13" s="12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4"/>
      <c r="AH13" s="14"/>
      <c r="AI13" s="1"/>
      <c r="AJ13" s="1"/>
      <c r="AK13" s="1"/>
      <c r="AM13" s="1">
        <v>4.0</v>
      </c>
      <c r="AN13" s="1" t="s">
        <v>324</v>
      </c>
    </row>
    <row r="14" ht="14.25" customHeight="1">
      <c r="B14" s="12"/>
      <c r="C14" s="12"/>
      <c r="D14" s="1"/>
      <c r="E14" s="1"/>
      <c r="F14" s="1"/>
      <c r="G14" s="1" t="s">
        <v>325</v>
      </c>
      <c r="H14" s="1"/>
      <c r="I14" s="26"/>
      <c r="J14" s="27"/>
      <c r="K14" s="27"/>
      <c r="L14" s="27"/>
      <c r="M14" s="53"/>
      <c r="N14" s="1"/>
      <c r="O14" s="1"/>
      <c r="P14" s="1"/>
      <c r="Q14" s="1"/>
      <c r="R14" s="1"/>
      <c r="S14" s="1"/>
      <c r="T14" s="1"/>
      <c r="U14" s="40" t="s">
        <v>147</v>
      </c>
      <c r="V14" s="26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14"/>
      <c r="AH14" s="14"/>
      <c r="AI14" s="1"/>
      <c r="AJ14" s="1"/>
      <c r="AK14" s="1"/>
      <c r="AM14" s="1">
        <v>5.0</v>
      </c>
      <c r="AN14" s="1" t="s">
        <v>326</v>
      </c>
    </row>
    <row r="15" ht="14.25" customHeight="1">
      <c r="B15" s="12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4"/>
      <c r="AH15" s="14"/>
      <c r="AI15" s="1"/>
      <c r="AJ15" s="1"/>
      <c r="AK15" s="1"/>
      <c r="AM15" s="1">
        <v>6.0</v>
      </c>
      <c r="AN15" s="1" t="s">
        <v>327</v>
      </c>
    </row>
    <row r="16" ht="14.25" customHeight="1">
      <c r="B16" s="12"/>
      <c r="C16" s="12"/>
      <c r="D16" s="1" t="s">
        <v>328</v>
      </c>
      <c r="E16" s="1"/>
      <c r="F16" s="1"/>
      <c r="G16" s="1"/>
      <c r="H16" s="26"/>
      <c r="I16" s="27"/>
      <c r="J16" s="27"/>
      <c r="K16" s="27"/>
      <c r="L16" s="27"/>
      <c r="M16" s="27"/>
      <c r="N16" s="27"/>
      <c r="O16" s="27"/>
      <c r="P16" s="2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4"/>
      <c r="AH16" s="14"/>
      <c r="AI16" s="1"/>
      <c r="AJ16" s="1"/>
      <c r="AK16" s="1"/>
      <c r="AM16" s="1">
        <v>7.0</v>
      </c>
      <c r="AN16" s="1" t="s">
        <v>329</v>
      </c>
    </row>
    <row r="17" ht="14.25" customHeight="1">
      <c r="B17" s="12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4"/>
      <c r="AH17" s="14"/>
      <c r="AI17" s="1"/>
      <c r="AJ17" s="1"/>
      <c r="AK17" s="1"/>
      <c r="AM17" s="1"/>
      <c r="AN17" s="1"/>
    </row>
    <row r="18" ht="14.25" customHeight="1">
      <c r="B18" s="12"/>
      <c r="C18" s="12"/>
      <c r="D18" s="1"/>
      <c r="E18" s="1"/>
      <c r="F18" s="1"/>
      <c r="G18" s="1"/>
      <c r="H18" s="87" t="s">
        <v>51</v>
      </c>
      <c r="I18" s="24"/>
      <c r="J18" s="25"/>
      <c r="K18" s="1"/>
      <c r="L18" s="1"/>
      <c r="M18" s="87" t="s">
        <v>52</v>
      </c>
      <c r="N18" s="24"/>
      <c r="O18" s="25"/>
      <c r="P18" s="1"/>
      <c r="Q18" s="88" t="s">
        <v>330</v>
      </c>
      <c r="R18" s="24"/>
      <c r="S18" s="2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4"/>
      <c r="AH18" s="14"/>
      <c r="AI18" s="1"/>
      <c r="AJ18" s="1"/>
      <c r="AK18" s="1"/>
    </row>
    <row r="19" ht="14.25" customHeight="1">
      <c r="B19" s="12"/>
      <c r="C19" s="12"/>
      <c r="D19" s="1"/>
      <c r="E19" s="1"/>
      <c r="F19" s="1"/>
      <c r="G19" s="1"/>
      <c r="H19" s="36"/>
      <c r="I19" s="37"/>
      <c r="J19" s="38"/>
      <c r="K19" s="1"/>
      <c r="L19" s="1"/>
      <c r="M19" s="36"/>
      <c r="N19" s="37"/>
      <c r="O19" s="38"/>
      <c r="P19" s="1"/>
      <c r="Q19" s="36"/>
      <c r="R19" s="37"/>
      <c r="S19" s="3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4"/>
      <c r="AH19" s="14"/>
      <c r="AI19" s="1"/>
      <c r="AJ19" s="1"/>
      <c r="AK19" s="1"/>
    </row>
    <row r="20" ht="14.25" customHeight="1">
      <c r="B20" s="12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2"/>
      <c r="AH20" s="14"/>
      <c r="AI20" s="1"/>
      <c r="AJ20" s="1"/>
      <c r="AK20" s="1"/>
      <c r="AM20" s="1"/>
    </row>
    <row r="21" ht="14.25" customHeight="1"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4"/>
      <c r="AI21" s="1"/>
      <c r="AJ21" s="1"/>
      <c r="AK21" s="1"/>
    </row>
    <row r="22" ht="14.25" customHeight="1">
      <c r="B22" s="12"/>
      <c r="C22" s="19" t="s">
        <v>55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  <c r="AH22" s="14"/>
      <c r="AI22" s="1"/>
      <c r="AJ22" s="1"/>
      <c r="AK22" s="1"/>
    </row>
    <row r="23" ht="14.25" customHeight="1">
      <c r="B23" s="12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4"/>
      <c r="AH23" s="14"/>
      <c r="AI23" s="1"/>
      <c r="AJ23" s="1"/>
      <c r="AK23" s="1"/>
    </row>
    <row r="24" ht="14.25" customHeight="1">
      <c r="B24" s="12"/>
      <c r="C24" s="12"/>
      <c r="D24" s="89" t="s">
        <v>331</v>
      </c>
      <c r="E24" s="90"/>
      <c r="F24" s="89" t="s">
        <v>332</v>
      </c>
      <c r="G24" s="91"/>
      <c r="H24" s="89" t="s">
        <v>322</v>
      </c>
      <c r="I24" s="90"/>
      <c r="J24" s="90"/>
      <c r="K24" s="91"/>
      <c r="L24" s="89" t="s">
        <v>333</v>
      </c>
      <c r="M24" s="91"/>
      <c r="N24" s="89" t="s">
        <v>147</v>
      </c>
      <c r="O24" s="90"/>
      <c r="P24" s="90"/>
      <c r="Q24" s="90"/>
      <c r="R24" s="91"/>
      <c r="S24" s="89" t="s">
        <v>199</v>
      </c>
      <c r="T24" s="90"/>
      <c r="U24" s="91"/>
      <c r="V24" s="89" t="s">
        <v>334</v>
      </c>
      <c r="W24" s="90"/>
      <c r="X24" s="90"/>
      <c r="Y24" s="90"/>
      <c r="Z24" s="91"/>
      <c r="AA24" s="89" t="s">
        <v>316</v>
      </c>
      <c r="AB24" s="90"/>
      <c r="AC24" s="90"/>
      <c r="AD24" s="90"/>
      <c r="AE24" s="91"/>
      <c r="AF24" s="92"/>
      <c r="AG24" s="14"/>
      <c r="AH24" s="14"/>
      <c r="AI24" s="1"/>
      <c r="AJ24" s="1"/>
      <c r="AK24" s="1"/>
    </row>
    <row r="25" ht="14.25" customHeight="1">
      <c r="B25" s="12"/>
      <c r="C25" s="12"/>
      <c r="D25" s="93"/>
      <c r="E25" s="94"/>
      <c r="F25" s="93"/>
      <c r="G25" s="95"/>
      <c r="H25" s="93"/>
      <c r="I25" s="94"/>
      <c r="J25" s="94"/>
      <c r="K25" s="95"/>
      <c r="L25" s="93"/>
      <c r="M25" s="95"/>
      <c r="N25" s="93"/>
      <c r="O25" s="94"/>
      <c r="P25" s="94"/>
      <c r="Q25" s="94"/>
      <c r="R25" s="95"/>
      <c r="S25" s="93"/>
      <c r="T25" s="94"/>
      <c r="U25" s="95"/>
      <c r="V25" s="93"/>
      <c r="W25" s="94"/>
      <c r="X25" s="94"/>
      <c r="Y25" s="94"/>
      <c r="Z25" s="95"/>
      <c r="AA25" s="93"/>
      <c r="AB25" s="94"/>
      <c r="AC25" s="94"/>
      <c r="AD25" s="94"/>
      <c r="AE25" s="95"/>
      <c r="AF25" s="53" t="s">
        <v>335</v>
      </c>
      <c r="AG25" s="14"/>
      <c r="AH25" s="14"/>
      <c r="AI25" s="1"/>
      <c r="AJ25" s="1"/>
      <c r="AK25" s="1"/>
    </row>
    <row r="26" ht="14.25" customHeight="1">
      <c r="B26" s="12"/>
      <c r="C26" s="12"/>
      <c r="D26" s="93"/>
      <c r="E26" s="94"/>
      <c r="F26" s="93"/>
      <c r="G26" s="95"/>
      <c r="H26" s="93"/>
      <c r="I26" s="94"/>
      <c r="J26" s="94"/>
      <c r="K26" s="95"/>
      <c r="L26" s="93"/>
      <c r="M26" s="95"/>
      <c r="N26" s="93"/>
      <c r="O26" s="94"/>
      <c r="P26" s="94"/>
      <c r="Q26" s="94"/>
      <c r="R26" s="95"/>
      <c r="S26" s="93"/>
      <c r="T26" s="94"/>
      <c r="U26" s="95"/>
      <c r="V26" s="93"/>
      <c r="W26" s="94"/>
      <c r="X26" s="94"/>
      <c r="Y26" s="94"/>
      <c r="Z26" s="95"/>
      <c r="AA26" s="93"/>
      <c r="AB26" s="94"/>
      <c r="AC26" s="94"/>
      <c r="AD26" s="94"/>
      <c r="AE26" s="95"/>
      <c r="AF26" s="53" t="s">
        <v>335</v>
      </c>
      <c r="AG26" s="14"/>
      <c r="AH26" s="14"/>
      <c r="AI26" s="1"/>
      <c r="AJ26" s="1"/>
      <c r="AK26" s="1"/>
    </row>
    <row r="27" ht="14.25" customHeight="1">
      <c r="B27" s="12"/>
      <c r="C27" s="12"/>
      <c r="D27" s="93"/>
      <c r="E27" s="94"/>
      <c r="F27" s="93"/>
      <c r="G27" s="95"/>
      <c r="H27" s="93"/>
      <c r="I27" s="94"/>
      <c r="J27" s="94"/>
      <c r="K27" s="95"/>
      <c r="L27" s="93"/>
      <c r="M27" s="95"/>
      <c r="N27" s="93"/>
      <c r="O27" s="94"/>
      <c r="P27" s="94"/>
      <c r="Q27" s="94"/>
      <c r="R27" s="95"/>
      <c r="S27" s="93"/>
      <c r="T27" s="94"/>
      <c r="U27" s="95"/>
      <c r="V27" s="93"/>
      <c r="W27" s="94"/>
      <c r="X27" s="94"/>
      <c r="Y27" s="94"/>
      <c r="Z27" s="95"/>
      <c r="AA27" s="93"/>
      <c r="AB27" s="94"/>
      <c r="AC27" s="94"/>
      <c r="AD27" s="94"/>
      <c r="AE27" s="95"/>
      <c r="AF27" s="53" t="s">
        <v>335</v>
      </c>
      <c r="AG27" s="14"/>
      <c r="AH27" s="14"/>
      <c r="AI27" s="1"/>
      <c r="AJ27" s="1"/>
      <c r="AK27" s="1"/>
    </row>
    <row r="28" ht="14.25" customHeight="1">
      <c r="B28" s="12"/>
      <c r="C28" s="12"/>
      <c r="D28" s="93"/>
      <c r="E28" s="94"/>
      <c r="F28" s="93"/>
      <c r="G28" s="95"/>
      <c r="H28" s="93"/>
      <c r="I28" s="94"/>
      <c r="J28" s="94"/>
      <c r="K28" s="95"/>
      <c r="L28" s="93"/>
      <c r="M28" s="95"/>
      <c r="N28" s="93"/>
      <c r="O28" s="94"/>
      <c r="P28" s="94"/>
      <c r="Q28" s="94"/>
      <c r="R28" s="95"/>
      <c r="S28" s="93"/>
      <c r="T28" s="94"/>
      <c r="U28" s="95"/>
      <c r="V28" s="93"/>
      <c r="W28" s="94"/>
      <c r="X28" s="94"/>
      <c r="Y28" s="94"/>
      <c r="Z28" s="95"/>
      <c r="AA28" s="93"/>
      <c r="AB28" s="94"/>
      <c r="AC28" s="94"/>
      <c r="AD28" s="94"/>
      <c r="AE28" s="95"/>
      <c r="AF28" s="53" t="s">
        <v>335</v>
      </c>
      <c r="AG28" s="14"/>
      <c r="AH28" s="14"/>
      <c r="AI28" s="1"/>
      <c r="AJ28" s="1"/>
      <c r="AK28" s="1"/>
    </row>
    <row r="29" ht="14.25" customHeight="1">
      <c r="B29" s="12"/>
      <c r="C29" s="12"/>
      <c r="D29" s="93"/>
      <c r="E29" s="94"/>
      <c r="F29" s="93"/>
      <c r="G29" s="95"/>
      <c r="H29" s="93"/>
      <c r="I29" s="94"/>
      <c r="J29" s="94"/>
      <c r="K29" s="95"/>
      <c r="L29" s="93"/>
      <c r="M29" s="95"/>
      <c r="N29" s="93"/>
      <c r="O29" s="94"/>
      <c r="P29" s="94"/>
      <c r="Q29" s="94"/>
      <c r="R29" s="95"/>
      <c r="S29" s="93"/>
      <c r="T29" s="94"/>
      <c r="U29" s="95"/>
      <c r="V29" s="93"/>
      <c r="W29" s="94"/>
      <c r="X29" s="94"/>
      <c r="Y29" s="94"/>
      <c r="Z29" s="95"/>
      <c r="AA29" s="93"/>
      <c r="AB29" s="94"/>
      <c r="AC29" s="94"/>
      <c r="AD29" s="94"/>
      <c r="AE29" s="95"/>
      <c r="AF29" s="53" t="s">
        <v>335</v>
      </c>
      <c r="AG29" s="14"/>
      <c r="AH29" s="14"/>
      <c r="AI29" s="1"/>
      <c r="AJ29" s="1"/>
      <c r="AK29" s="1"/>
    </row>
    <row r="30" ht="14.25" customHeight="1"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4"/>
      <c r="AH30" s="14"/>
      <c r="AI30" s="1"/>
      <c r="AJ30" s="1"/>
      <c r="AK30" s="1"/>
    </row>
    <row r="31" ht="14.25" customHeight="1">
      <c r="B31" s="12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X31" s="1"/>
      <c r="Z31" s="40" t="s">
        <v>58</v>
      </c>
      <c r="AA31" s="41"/>
      <c r="AB31" s="1" t="s">
        <v>59</v>
      </c>
      <c r="AC31" s="41"/>
      <c r="AE31" s="29" t="s">
        <v>60</v>
      </c>
      <c r="AF31" s="29" t="s">
        <v>61</v>
      </c>
      <c r="AG31" s="14"/>
      <c r="AH31" s="14"/>
      <c r="AI31" s="1"/>
      <c r="AJ31" s="1"/>
      <c r="AK31" s="1"/>
    </row>
    <row r="32" ht="14.25" customHeight="1">
      <c r="B32" s="12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  <c r="AH32" s="14"/>
      <c r="AI32" s="1"/>
      <c r="AJ32" s="1"/>
      <c r="AK32" s="1"/>
    </row>
    <row r="33" ht="14.25" customHeight="1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4"/>
      <c r="AI33" s="1"/>
      <c r="AJ33" s="1"/>
      <c r="AK33" s="1"/>
    </row>
    <row r="34" ht="14.25" customHeight="1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2"/>
      <c r="AI34" s="1"/>
      <c r="AJ34" s="1"/>
      <c r="AK34" s="1"/>
    </row>
    <row r="35" ht="14.25" customHeight="1"/>
    <row r="36" ht="14.25" customHeight="1"/>
    <row r="37" ht="14.25" customHeight="1">
      <c r="BE37" s="1"/>
    </row>
    <row r="38" ht="14.25" customHeight="1">
      <c r="BE38" s="1"/>
    </row>
    <row r="39" ht="14.25" customHeight="1">
      <c r="BE39" s="1"/>
    </row>
    <row r="40" ht="14.25" customHeight="1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1"/>
      <c r="AI40" s="1"/>
      <c r="AJ40" s="1"/>
      <c r="AK40" s="1"/>
    </row>
    <row r="41" ht="14.25" customHeight="1">
      <c r="B41" s="12"/>
      <c r="C41" s="13" t="s">
        <v>336</v>
      </c>
      <c r="AG41" s="1"/>
      <c r="AH41" s="14"/>
      <c r="AI41" s="1"/>
      <c r="AJ41" s="1"/>
      <c r="AK41" s="1"/>
    </row>
    <row r="42" ht="14.25" customHeight="1">
      <c r="B42" s="12"/>
      <c r="AG42" s="1"/>
      <c r="AH42" s="14"/>
      <c r="AI42" s="1"/>
      <c r="AJ42" s="1"/>
      <c r="AK42" s="1"/>
    </row>
    <row r="43" ht="14.25" customHeight="1"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4"/>
      <c r="AI43" s="1"/>
      <c r="AJ43" s="1"/>
      <c r="AK43" s="1"/>
    </row>
    <row r="44" ht="14.25" customHeight="1">
      <c r="B44" s="77"/>
      <c r="C44" s="9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2"/>
      <c r="AH44" s="83"/>
      <c r="AI44" s="3"/>
      <c r="AJ44" s="3"/>
      <c r="AK44" s="3"/>
      <c r="AM44" s="15" t="s">
        <v>28</v>
      </c>
    </row>
    <row r="45" ht="14.25" customHeight="1">
      <c r="B45" s="77"/>
      <c r="C45" s="97" t="s">
        <v>144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98" t="s">
        <v>55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83"/>
      <c r="AH45" s="83"/>
      <c r="AI45" s="3"/>
      <c r="AJ45" s="3"/>
      <c r="AK45" s="3"/>
      <c r="AM45" s="1">
        <v>1.0</v>
      </c>
      <c r="AN45" s="3" t="s">
        <v>337</v>
      </c>
    </row>
    <row r="46" ht="13.5" customHeight="1">
      <c r="B46" s="77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">
        <v>338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83"/>
      <c r="AH46" s="83"/>
      <c r="AI46" s="3"/>
      <c r="AJ46" s="3"/>
      <c r="AK46" s="3"/>
      <c r="AN46" s="3" t="s">
        <v>339</v>
      </c>
      <c r="AO46" s="3" t="s">
        <v>340</v>
      </c>
    </row>
    <row r="47" ht="14.25" customHeight="1">
      <c r="B47" s="77"/>
      <c r="C47" s="77"/>
      <c r="D47" s="3" t="s">
        <v>341</v>
      </c>
      <c r="E47" s="3"/>
      <c r="F47" s="3"/>
      <c r="G47" s="3"/>
      <c r="H47" s="3"/>
      <c r="I47" s="93"/>
      <c r="J47" s="94"/>
      <c r="K47" s="94"/>
      <c r="L47" s="94"/>
      <c r="M47" s="94"/>
      <c r="N47" s="94"/>
      <c r="O47" s="95"/>
      <c r="P47" s="3"/>
      <c r="Q47" s="3"/>
      <c r="R47" s="3"/>
      <c r="S47" s="96" t="s">
        <v>342</v>
      </c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2"/>
      <c r="AG47" s="83"/>
      <c r="AH47" s="83"/>
      <c r="AI47" s="3"/>
      <c r="AJ47" s="3"/>
      <c r="AK47" s="3"/>
      <c r="AN47" s="3" t="s">
        <v>343</v>
      </c>
      <c r="AO47" s="3" t="s">
        <v>344</v>
      </c>
    </row>
    <row r="48" ht="14.25" customHeight="1">
      <c r="B48" s="77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77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83"/>
      <c r="AG48" s="83"/>
      <c r="AH48" s="83"/>
      <c r="AI48" s="3"/>
      <c r="AJ48" s="3"/>
      <c r="AK48" s="3"/>
      <c r="AN48" s="3" t="s">
        <v>345</v>
      </c>
      <c r="AO48" s="3" t="s">
        <v>346</v>
      </c>
    </row>
    <row r="49" ht="14.25" customHeight="1">
      <c r="B49" s="77"/>
      <c r="C49" s="77"/>
      <c r="D49" s="3" t="s">
        <v>147</v>
      </c>
      <c r="E49" s="3"/>
      <c r="F49" s="3"/>
      <c r="G49" s="3"/>
      <c r="H49" s="3"/>
      <c r="I49" s="99"/>
      <c r="J49" s="94"/>
      <c r="K49" s="94"/>
      <c r="L49" s="94"/>
      <c r="M49" s="94"/>
      <c r="N49" s="94"/>
      <c r="O49" s="95"/>
      <c r="P49" s="3"/>
      <c r="Q49" s="3"/>
      <c r="R49" s="3"/>
      <c r="S49" s="77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83"/>
      <c r="AG49" s="83"/>
      <c r="AH49" s="83"/>
      <c r="AI49" s="3"/>
      <c r="AJ49" s="3"/>
      <c r="AK49" s="3"/>
      <c r="AN49" s="3" t="s">
        <v>347</v>
      </c>
      <c r="AO49" s="3" t="s">
        <v>348</v>
      </c>
    </row>
    <row r="50" ht="14.25" customHeight="1">
      <c r="B50" s="77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77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83"/>
      <c r="AG50" s="83"/>
      <c r="AH50" s="83"/>
      <c r="AI50" s="3"/>
      <c r="AJ50" s="3"/>
      <c r="AK50" s="3"/>
    </row>
    <row r="51" ht="14.25" customHeight="1">
      <c r="B51" s="77"/>
      <c r="C51" s="77"/>
      <c r="D51" s="3" t="s">
        <v>158</v>
      </c>
      <c r="E51" s="3"/>
      <c r="F51" s="3"/>
      <c r="G51" s="3"/>
      <c r="H51" s="3"/>
      <c r="I51" s="93"/>
      <c r="J51" s="94"/>
      <c r="K51" s="94"/>
      <c r="L51" s="94"/>
      <c r="M51" s="94"/>
      <c r="N51" s="94"/>
      <c r="O51" s="95"/>
      <c r="P51" s="3"/>
      <c r="Q51" s="3"/>
      <c r="R51" s="3"/>
      <c r="S51" s="77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83"/>
      <c r="AG51" s="83"/>
      <c r="AH51" s="83"/>
      <c r="AI51" s="3"/>
      <c r="AJ51" s="3"/>
      <c r="AK51" s="3"/>
    </row>
    <row r="52" ht="14.25" customHeight="1">
      <c r="B52" s="77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77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83"/>
      <c r="AG52" s="83"/>
      <c r="AH52" s="83"/>
      <c r="AI52" s="3"/>
      <c r="AJ52" s="3"/>
      <c r="AK52" s="3"/>
    </row>
    <row r="53" ht="14.25" customHeight="1">
      <c r="B53" s="77"/>
      <c r="C53" s="77"/>
      <c r="D53" s="3" t="s">
        <v>46</v>
      </c>
      <c r="E53" s="3"/>
      <c r="F53" s="3"/>
      <c r="G53" s="3"/>
      <c r="H53" s="3"/>
      <c r="I53" s="93"/>
      <c r="J53" s="94"/>
      <c r="K53" s="94"/>
      <c r="L53" s="94"/>
      <c r="M53" s="94"/>
      <c r="N53" s="94"/>
      <c r="O53" s="95"/>
      <c r="P53" s="3"/>
      <c r="Q53" s="3"/>
      <c r="R53" s="3"/>
      <c r="S53" s="77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83"/>
      <c r="AG53" s="83"/>
      <c r="AH53" s="83"/>
      <c r="AI53" s="3"/>
      <c r="AJ53" s="3"/>
      <c r="AK53" s="3"/>
    </row>
    <row r="54" ht="14.25" customHeight="1">
      <c r="B54" s="77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77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83"/>
      <c r="AG54" s="83"/>
      <c r="AH54" s="83"/>
      <c r="AI54" s="3"/>
      <c r="AJ54" s="3"/>
      <c r="AK54" s="3"/>
      <c r="AM54" s="1"/>
    </row>
    <row r="55" ht="14.25" customHeight="1">
      <c r="B55" s="77"/>
      <c r="C55" s="77"/>
      <c r="D55" s="3"/>
      <c r="E55" s="3"/>
      <c r="F55" s="3"/>
      <c r="G55" s="3"/>
      <c r="H55" s="3"/>
      <c r="I55" s="3"/>
      <c r="J55" s="3"/>
      <c r="K55" s="3"/>
      <c r="L55" s="3"/>
      <c r="M55" s="100" t="s">
        <v>51</v>
      </c>
      <c r="N55" s="17"/>
      <c r="O55" s="18"/>
      <c r="P55" s="3"/>
      <c r="Q55" s="3"/>
      <c r="R55" s="3"/>
      <c r="S55" s="77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83"/>
      <c r="AG55" s="83"/>
      <c r="AH55" s="83"/>
      <c r="AI55" s="3"/>
      <c r="AJ55" s="3"/>
      <c r="AK55" s="3"/>
      <c r="AM55" s="1"/>
    </row>
    <row r="56" ht="14.25" customHeight="1">
      <c r="B56" s="77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101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5"/>
      <c r="AG56" s="83"/>
      <c r="AH56" s="83"/>
      <c r="AI56" s="3"/>
      <c r="AJ56" s="3"/>
      <c r="AK56" s="3"/>
      <c r="AM56" s="1"/>
    </row>
    <row r="57" ht="14.25" customHeight="1">
      <c r="B57" s="77"/>
      <c r="C57" s="101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5"/>
      <c r="AH57" s="83"/>
      <c r="AI57" s="3"/>
      <c r="AJ57" s="3"/>
      <c r="AK57" s="3"/>
      <c r="AM57" s="1"/>
    </row>
    <row r="58" ht="14.25" customHeight="1">
      <c r="B58" s="7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83"/>
      <c r="AI58" s="3"/>
      <c r="AJ58" s="3"/>
      <c r="AK58" s="3"/>
    </row>
    <row r="59" ht="14.25" customHeight="1">
      <c r="B59" s="77"/>
      <c r="C59" s="102" t="s">
        <v>349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2"/>
      <c r="AH59" s="83"/>
      <c r="AI59" s="3"/>
      <c r="AJ59" s="3"/>
      <c r="AK59" s="3"/>
      <c r="AM59" s="103">
        <v>2.0</v>
      </c>
      <c r="AN59" s="3" t="s">
        <v>339</v>
      </c>
      <c r="AO59" s="3" t="s">
        <v>350</v>
      </c>
    </row>
    <row r="60" ht="14.25" customHeight="1">
      <c r="B60" s="77"/>
      <c r="C60" s="77"/>
      <c r="D60" s="3" t="s">
        <v>351</v>
      </c>
      <c r="E60" s="3"/>
      <c r="F60" s="3"/>
      <c r="G60" s="3"/>
      <c r="H60" s="3"/>
      <c r="I60" s="104"/>
      <c r="J60" s="79"/>
      <c r="K60" s="79"/>
      <c r="L60" s="79"/>
      <c r="M60" s="79"/>
      <c r="N60" s="79"/>
      <c r="O60" s="79"/>
      <c r="P60" s="80"/>
      <c r="Q60" s="3"/>
      <c r="R60" s="3"/>
      <c r="S60" s="3" t="s">
        <v>352</v>
      </c>
      <c r="T60" s="3"/>
      <c r="U60" s="3"/>
      <c r="V60" s="3"/>
      <c r="W60" s="3"/>
      <c r="X60" s="93"/>
      <c r="Y60" s="94"/>
      <c r="Z60" s="94"/>
      <c r="AA60" s="94"/>
      <c r="AB60" s="94"/>
      <c r="AC60" s="94"/>
      <c r="AD60" s="94"/>
      <c r="AE60" s="94"/>
      <c r="AF60" s="105" t="s">
        <v>41</v>
      </c>
      <c r="AG60" s="83"/>
      <c r="AH60" s="83"/>
      <c r="AI60" s="3"/>
      <c r="AJ60" s="3"/>
      <c r="AK60" s="3"/>
      <c r="AM60" s="1"/>
      <c r="AN60" s="3" t="s">
        <v>343</v>
      </c>
      <c r="AO60" s="3" t="s">
        <v>353</v>
      </c>
    </row>
    <row r="61" ht="14.25" customHeight="1">
      <c r="B61" s="77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83"/>
      <c r="AH61" s="83"/>
      <c r="AI61" s="3"/>
      <c r="AJ61" s="3"/>
      <c r="AK61" s="3"/>
      <c r="AM61" s="1"/>
      <c r="AO61" s="103" t="s">
        <v>354</v>
      </c>
    </row>
    <row r="62" ht="14.25" customHeight="1">
      <c r="B62" s="77"/>
      <c r="C62" s="77"/>
      <c r="D62" s="3" t="s">
        <v>355</v>
      </c>
      <c r="E62" s="3"/>
      <c r="F62" s="3"/>
      <c r="G62" s="3"/>
      <c r="H62" s="3"/>
      <c r="I62" s="104"/>
      <c r="J62" s="79"/>
      <c r="K62" s="79"/>
      <c r="L62" s="79"/>
      <c r="M62" s="79"/>
      <c r="N62" s="79"/>
      <c r="O62" s="79"/>
      <c r="P62" s="80"/>
      <c r="Q62" s="3"/>
      <c r="R62" s="3"/>
      <c r="S62" s="3" t="s">
        <v>206</v>
      </c>
      <c r="T62" s="3"/>
      <c r="U62" s="3"/>
      <c r="V62" s="3"/>
      <c r="W62" s="3"/>
      <c r="X62" s="104"/>
      <c r="Y62" s="79"/>
      <c r="Z62" s="79"/>
      <c r="AA62" s="79"/>
      <c r="AB62" s="79"/>
      <c r="AC62" s="79"/>
      <c r="AD62" s="79"/>
      <c r="AE62" s="79"/>
      <c r="AF62" s="80"/>
      <c r="AG62" s="83"/>
      <c r="AH62" s="83"/>
      <c r="AI62" s="3"/>
      <c r="AJ62" s="3"/>
      <c r="AK62" s="3"/>
      <c r="AN62" s="3" t="s">
        <v>345</v>
      </c>
      <c r="AO62" s="3" t="s">
        <v>356</v>
      </c>
    </row>
    <row r="63" ht="14.25" customHeight="1">
      <c r="B63" s="77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83"/>
      <c r="AH63" s="83"/>
      <c r="AI63" s="3"/>
      <c r="AJ63" s="3"/>
      <c r="AK63" s="3"/>
    </row>
    <row r="64" ht="14.25" customHeight="1">
      <c r="B64" s="77"/>
      <c r="C64" s="77"/>
      <c r="D64" s="3" t="s">
        <v>357</v>
      </c>
      <c r="E64" s="3"/>
      <c r="F64" s="3"/>
      <c r="G64" s="3"/>
      <c r="H64" s="3"/>
      <c r="I64" s="104"/>
      <c r="J64" s="79"/>
      <c r="K64" s="79"/>
      <c r="L64" s="79"/>
      <c r="M64" s="79"/>
      <c r="N64" s="79"/>
      <c r="O64" s="79"/>
      <c r="P64" s="80"/>
      <c r="Q64" s="3"/>
      <c r="R64" s="3"/>
      <c r="S64" s="3" t="s">
        <v>358</v>
      </c>
      <c r="T64" s="3"/>
      <c r="U64" s="3"/>
      <c r="V64" s="3"/>
      <c r="W64" s="3"/>
      <c r="X64" s="106"/>
      <c r="Y64" s="24"/>
      <c r="Z64" s="24"/>
      <c r="AA64" s="24"/>
      <c r="AB64" s="24"/>
      <c r="AC64" s="24"/>
      <c r="AD64" s="24"/>
      <c r="AE64" s="24"/>
      <c r="AF64" s="25"/>
      <c r="AG64" s="83"/>
      <c r="AH64" s="83"/>
      <c r="AI64" s="3"/>
      <c r="AJ64" s="3"/>
      <c r="AK64" s="3"/>
    </row>
    <row r="65" ht="14.25" customHeight="1">
      <c r="B65" s="77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6"/>
      <c r="Y65" s="37"/>
      <c r="Z65" s="37"/>
      <c r="AA65" s="37"/>
      <c r="AB65" s="37"/>
      <c r="AC65" s="37"/>
      <c r="AD65" s="37"/>
      <c r="AE65" s="37"/>
      <c r="AF65" s="38"/>
      <c r="AG65" s="83"/>
      <c r="AH65" s="83"/>
      <c r="AI65" s="3"/>
      <c r="AJ65" s="3"/>
      <c r="AK65" s="3"/>
    </row>
    <row r="66" ht="14.25" customHeight="1">
      <c r="B66" s="77"/>
      <c r="C66" s="101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5"/>
      <c r="AH66" s="83"/>
      <c r="AI66" s="3"/>
      <c r="AJ66" s="3"/>
      <c r="AK66" s="3"/>
    </row>
    <row r="67" ht="14.25" customHeight="1">
      <c r="B67" s="7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83"/>
      <c r="AI67" s="3"/>
      <c r="AJ67" s="3"/>
      <c r="AK67" s="3"/>
    </row>
    <row r="68" ht="12.75" customHeight="1">
      <c r="B68" s="77"/>
      <c r="C68" s="102" t="s">
        <v>359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2"/>
      <c r="AH68" s="83"/>
      <c r="AI68" s="3"/>
      <c r="AJ68" s="3"/>
      <c r="AK68" s="3"/>
    </row>
    <row r="69" ht="13.5" customHeight="1">
      <c r="B69" s="77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83"/>
      <c r="AH69" s="83"/>
      <c r="AI69" s="3"/>
      <c r="AJ69" s="3"/>
      <c r="AK69" s="3"/>
      <c r="AM69" s="103">
        <v>3.0</v>
      </c>
      <c r="AN69" s="3" t="s">
        <v>360</v>
      </c>
    </row>
    <row r="70" ht="14.25" customHeight="1">
      <c r="B70" s="77"/>
      <c r="C70" s="77"/>
      <c r="D70" s="98" t="s">
        <v>361</v>
      </c>
      <c r="E70" s="3"/>
      <c r="F70" s="3"/>
      <c r="G70" s="3"/>
      <c r="H70" s="3"/>
      <c r="I70" s="3"/>
      <c r="J70" s="98" t="s">
        <v>362</v>
      </c>
      <c r="K70" s="3"/>
      <c r="L70" s="3"/>
      <c r="M70" s="3"/>
      <c r="N70" s="3"/>
      <c r="O70" s="3"/>
      <c r="P70" s="3"/>
      <c r="Q70" s="3"/>
      <c r="R70" s="98" t="s">
        <v>363</v>
      </c>
      <c r="S70" s="3"/>
      <c r="T70" s="3"/>
      <c r="U70" s="3"/>
      <c r="V70" s="98" t="s">
        <v>364</v>
      </c>
      <c r="W70" s="98"/>
      <c r="X70" s="3"/>
      <c r="Y70" s="3"/>
      <c r="Z70" s="3"/>
      <c r="AA70" s="3"/>
      <c r="AB70" s="3"/>
      <c r="AC70" s="3"/>
      <c r="AD70" s="3"/>
      <c r="AE70" s="3"/>
      <c r="AF70" s="3"/>
      <c r="AG70" s="83"/>
      <c r="AH70" s="83"/>
      <c r="AI70" s="3"/>
      <c r="AJ70" s="3"/>
      <c r="AK70" s="3"/>
      <c r="AN70" s="103">
        <v>1.0</v>
      </c>
      <c r="AO70" s="3" t="s">
        <v>365</v>
      </c>
    </row>
    <row r="71" ht="14.25" customHeight="1">
      <c r="B71" s="77"/>
      <c r="C71" s="77"/>
      <c r="D71" s="93"/>
      <c r="E71" s="94"/>
      <c r="F71" s="94"/>
      <c r="G71" s="94"/>
      <c r="H71" s="95"/>
      <c r="I71" s="3"/>
      <c r="J71" s="96"/>
      <c r="K71" s="81"/>
      <c r="L71" s="81"/>
      <c r="M71" s="81"/>
      <c r="N71" s="81"/>
      <c r="O71" s="81"/>
      <c r="P71" s="82"/>
      <c r="Q71" s="3"/>
      <c r="R71" s="93"/>
      <c r="S71" s="94"/>
      <c r="T71" s="95"/>
      <c r="U71" s="3"/>
      <c r="V71" s="93"/>
      <c r="W71" s="94"/>
      <c r="X71" s="94"/>
      <c r="Y71" s="94"/>
      <c r="Z71" s="94"/>
      <c r="AA71" s="94"/>
      <c r="AB71" s="95"/>
      <c r="AC71" s="3"/>
      <c r="AD71" s="100" t="s">
        <v>366</v>
      </c>
      <c r="AE71" s="18"/>
      <c r="AF71" s="3"/>
      <c r="AG71" s="83"/>
      <c r="AH71" s="83"/>
      <c r="AI71" s="3"/>
      <c r="AJ71" s="3"/>
      <c r="AK71" s="3"/>
      <c r="AP71" s="44" t="s">
        <v>30</v>
      </c>
      <c r="AQ71" s="45"/>
      <c r="AR71" s="45"/>
      <c r="AS71" s="45"/>
      <c r="AT71" s="45"/>
      <c r="AU71" s="45"/>
      <c r="AV71" s="46"/>
      <c r="AW71" s="47" t="s">
        <v>215</v>
      </c>
      <c r="AX71" s="78"/>
      <c r="AY71" s="78"/>
      <c r="AZ71" s="48"/>
      <c r="BA71" s="48"/>
      <c r="BB71" s="49"/>
      <c r="BC71" s="47" t="s">
        <v>65</v>
      </c>
      <c r="BD71" s="48"/>
      <c r="BE71" s="48"/>
      <c r="BF71" s="49"/>
      <c r="BG71" s="47" t="s">
        <v>66</v>
      </c>
      <c r="BH71" s="48"/>
      <c r="BI71" s="49"/>
      <c r="BJ71" s="47" t="s">
        <v>49</v>
      </c>
      <c r="BK71" s="48"/>
      <c r="BL71" s="48"/>
      <c r="BM71" s="48"/>
      <c r="BN71" s="48"/>
      <c r="BO71" s="48"/>
      <c r="BP71" s="48"/>
    </row>
    <row r="72" ht="14.25" customHeight="1">
      <c r="B72" s="77"/>
      <c r="C72" s="77"/>
      <c r="D72" s="3"/>
      <c r="E72" s="3"/>
      <c r="F72" s="3"/>
      <c r="G72" s="3"/>
      <c r="H72" s="3"/>
      <c r="I72" s="3"/>
      <c r="J72" s="101"/>
      <c r="K72" s="84"/>
      <c r="L72" s="84"/>
      <c r="M72" s="84"/>
      <c r="N72" s="84"/>
      <c r="O72" s="84"/>
      <c r="P72" s="85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83"/>
      <c r="AH72" s="83"/>
      <c r="AI72" s="3"/>
      <c r="AJ72" s="3"/>
      <c r="AK72" s="3"/>
      <c r="AO72" s="103">
        <v>1.0</v>
      </c>
      <c r="AP72" s="26" t="s">
        <v>361</v>
      </c>
      <c r="AQ72" s="27"/>
      <c r="AR72" s="27"/>
      <c r="AS72" s="27"/>
      <c r="AT72" s="27"/>
      <c r="AU72" s="27"/>
      <c r="AV72" s="28"/>
      <c r="AW72" s="26" t="s">
        <v>367</v>
      </c>
      <c r="AX72" s="27"/>
      <c r="AY72" s="27"/>
      <c r="AZ72" s="27"/>
      <c r="BA72" s="27"/>
      <c r="BB72" s="28"/>
      <c r="BC72" s="26">
        <v>30.0</v>
      </c>
      <c r="BD72" s="27"/>
      <c r="BE72" s="27"/>
      <c r="BF72" s="28"/>
      <c r="BG72" s="26" t="s">
        <v>67</v>
      </c>
      <c r="BH72" s="27"/>
      <c r="BI72" s="28"/>
      <c r="BJ72" s="26" t="s">
        <v>368</v>
      </c>
      <c r="BK72" s="27"/>
      <c r="BL72" s="27"/>
      <c r="BM72" s="27"/>
      <c r="BN72" s="27"/>
      <c r="BO72" s="27"/>
      <c r="BP72" s="27"/>
    </row>
    <row r="73" ht="14.25" customHeight="1">
      <c r="B73" s="77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83"/>
      <c r="AH73" s="83"/>
      <c r="AI73" s="3"/>
      <c r="AJ73" s="3"/>
      <c r="AK73" s="3"/>
      <c r="AO73" s="103">
        <v>2.0</v>
      </c>
      <c r="AP73" s="26" t="s">
        <v>362</v>
      </c>
      <c r="AQ73" s="27"/>
      <c r="AR73" s="27"/>
      <c r="AS73" s="27"/>
      <c r="AT73" s="27"/>
      <c r="AU73" s="27"/>
      <c r="AV73" s="28"/>
      <c r="AW73" s="26" t="s">
        <v>369</v>
      </c>
      <c r="AX73" s="27"/>
      <c r="AY73" s="27"/>
      <c r="AZ73" s="27"/>
      <c r="BA73" s="27"/>
      <c r="BB73" s="28"/>
      <c r="BC73" s="26">
        <v>150.0</v>
      </c>
      <c r="BD73" s="27"/>
      <c r="BE73" s="27"/>
      <c r="BF73" s="28"/>
      <c r="BG73" s="26" t="s">
        <v>67</v>
      </c>
      <c r="BH73" s="27"/>
      <c r="BI73" s="28"/>
      <c r="BJ73" s="26" t="s">
        <v>370</v>
      </c>
      <c r="BK73" s="27"/>
      <c r="BL73" s="27"/>
      <c r="BM73" s="27"/>
      <c r="BN73" s="27"/>
      <c r="BO73" s="27"/>
      <c r="BP73" s="27"/>
    </row>
    <row r="74" ht="14.25" customHeight="1">
      <c r="B74" s="77"/>
      <c r="C74" s="77"/>
      <c r="D74" s="107" t="s">
        <v>109</v>
      </c>
      <c r="E74" s="108" t="s">
        <v>361</v>
      </c>
      <c r="F74" s="17"/>
      <c r="G74" s="17"/>
      <c r="H74" s="17"/>
      <c r="I74" s="18"/>
      <c r="J74" s="108" t="s">
        <v>371</v>
      </c>
      <c r="K74" s="17"/>
      <c r="L74" s="17"/>
      <c r="M74" s="17"/>
      <c r="N74" s="17"/>
      <c r="O74" s="17"/>
      <c r="P74" s="17"/>
      <c r="Q74" s="18"/>
      <c r="R74" s="108" t="s">
        <v>372</v>
      </c>
      <c r="S74" s="17"/>
      <c r="T74" s="18"/>
      <c r="U74" s="108" t="s">
        <v>373</v>
      </c>
      <c r="V74" s="17"/>
      <c r="W74" s="17"/>
      <c r="X74" s="17"/>
      <c r="Y74" s="18"/>
      <c r="Z74" s="108" t="s">
        <v>374</v>
      </c>
      <c r="AA74" s="17"/>
      <c r="AB74" s="17"/>
      <c r="AC74" s="17"/>
      <c r="AD74" s="18"/>
      <c r="AE74" s="109"/>
      <c r="AF74" s="110"/>
      <c r="AG74" s="83"/>
      <c r="AH74" s="83"/>
      <c r="AI74" s="3"/>
      <c r="AJ74" s="3"/>
      <c r="AK74" s="3"/>
      <c r="AO74" s="103">
        <v>3.0</v>
      </c>
      <c r="AP74" s="26" t="s">
        <v>363</v>
      </c>
      <c r="AQ74" s="27"/>
      <c r="AR74" s="27"/>
      <c r="AS74" s="27"/>
      <c r="AT74" s="27"/>
      <c r="AU74" s="27"/>
      <c r="AV74" s="28"/>
      <c r="AW74" s="26" t="s">
        <v>375</v>
      </c>
      <c r="AX74" s="27"/>
      <c r="AY74" s="27"/>
      <c r="AZ74" s="27"/>
      <c r="BA74" s="27"/>
      <c r="BB74" s="28"/>
      <c r="BC74" s="26">
        <v>3.0</v>
      </c>
      <c r="BD74" s="27"/>
      <c r="BE74" s="27"/>
      <c r="BF74" s="28"/>
      <c r="BG74" s="26" t="s">
        <v>67</v>
      </c>
      <c r="BH74" s="27"/>
      <c r="BI74" s="28"/>
      <c r="BJ74" s="26" t="s">
        <v>376</v>
      </c>
      <c r="BK74" s="27"/>
      <c r="BL74" s="27"/>
      <c r="BM74" s="27"/>
      <c r="BN74" s="27"/>
      <c r="BO74" s="27"/>
      <c r="BP74" s="27"/>
    </row>
    <row r="75" ht="14.25" customHeight="1">
      <c r="B75" s="77"/>
      <c r="C75" s="77"/>
      <c r="D75" s="111">
        <v>1.0</v>
      </c>
      <c r="E75" s="77"/>
      <c r="F75" s="3"/>
      <c r="G75" s="3"/>
      <c r="H75" s="3"/>
      <c r="I75" s="83"/>
      <c r="J75" s="77"/>
      <c r="K75" s="3"/>
      <c r="L75" s="3"/>
      <c r="M75" s="3"/>
      <c r="N75" s="3"/>
      <c r="O75" s="3"/>
      <c r="P75" s="3"/>
      <c r="Q75" s="83"/>
      <c r="R75" s="77"/>
      <c r="S75" s="3"/>
      <c r="T75" s="83"/>
      <c r="U75" s="77"/>
      <c r="V75" s="3"/>
      <c r="W75" s="3"/>
      <c r="X75" s="3"/>
      <c r="Y75" s="83"/>
      <c r="Z75" s="77"/>
      <c r="AA75" s="3"/>
      <c r="AB75" s="3"/>
      <c r="AC75" s="3"/>
      <c r="AD75" s="83"/>
      <c r="AE75" s="112" t="s">
        <v>71</v>
      </c>
      <c r="AF75" s="25"/>
      <c r="AG75" s="83"/>
      <c r="AH75" s="83"/>
      <c r="AI75" s="3"/>
      <c r="AJ75" s="3"/>
      <c r="AK75" s="3"/>
      <c r="AO75" s="103">
        <v>4.0</v>
      </c>
      <c r="AP75" s="26" t="s">
        <v>364</v>
      </c>
      <c r="AQ75" s="27"/>
      <c r="AR75" s="27"/>
      <c r="AS75" s="27"/>
      <c r="AT75" s="27"/>
      <c r="AU75" s="27"/>
      <c r="AV75" s="28"/>
      <c r="AW75" s="26" t="s">
        <v>377</v>
      </c>
      <c r="AX75" s="27"/>
      <c r="AY75" s="27"/>
      <c r="AZ75" s="27"/>
      <c r="BA75" s="27"/>
      <c r="BB75" s="28"/>
      <c r="BC75" s="55" t="s">
        <v>378</v>
      </c>
      <c r="BD75" s="27"/>
      <c r="BE75" s="27"/>
      <c r="BF75" s="28"/>
      <c r="BG75" s="26" t="s">
        <v>67</v>
      </c>
      <c r="BH75" s="27"/>
      <c r="BI75" s="28"/>
      <c r="BJ75" s="26" t="s">
        <v>379</v>
      </c>
      <c r="BK75" s="27"/>
      <c r="BL75" s="27"/>
      <c r="BM75" s="27"/>
      <c r="BN75" s="27"/>
      <c r="BO75" s="27"/>
      <c r="BP75" s="27"/>
    </row>
    <row r="76" ht="14.25" customHeight="1">
      <c r="B76" s="77"/>
      <c r="C76" s="77"/>
      <c r="D76" s="113">
        <v>2.0</v>
      </c>
      <c r="E76" s="93"/>
      <c r="F76" s="94"/>
      <c r="G76" s="94"/>
      <c r="H76" s="94"/>
      <c r="I76" s="95"/>
      <c r="J76" s="93"/>
      <c r="K76" s="94"/>
      <c r="L76" s="94"/>
      <c r="M76" s="94"/>
      <c r="N76" s="94"/>
      <c r="O76" s="94"/>
      <c r="P76" s="94"/>
      <c r="Q76" s="95"/>
      <c r="R76" s="93"/>
      <c r="S76" s="94"/>
      <c r="T76" s="95"/>
      <c r="U76" s="93"/>
      <c r="V76" s="94"/>
      <c r="W76" s="94"/>
      <c r="X76" s="94"/>
      <c r="Y76" s="95"/>
      <c r="Z76" s="93"/>
      <c r="AA76" s="94"/>
      <c r="AB76" s="94"/>
      <c r="AC76" s="94"/>
      <c r="AD76" s="95"/>
      <c r="AE76" s="112" t="s">
        <v>71</v>
      </c>
      <c r="AF76" s="25"/>
      <c r="AG76" s="83"/>
      <c r="AH76" s="83"/>
      <c r="AI76" s="3"/>
      <c r="AJ76" s="3"/>
      <c r="AK76" s="3"/>
      <c r="AO76" s="103">
        <v>5.0</v>
      </c>
      <c r="AP76" s="26" t="s">
        <v>374</v>
      </c>
      <c r="AQ76" s="27"/>
      <c r="AR76" s="27"/>
      <c r="AS76" s="27"/>
      <c r="AT76" s="27"/>
      <c r="AU76" s="27"/>
      <c r="AV76" s="28"/>
      <c r="AW76" s="26" t="s">
        <v>380</v>
      </c>
      <c r="AX76" s="27"/>
      <c r="AY76" s="27"/>
      <c r="AZ76" s="27"/>
      <c r="BA76" s="27"/>
      <c r="BB76" s="28"/>
      <c r="BC76" s="55" t="s">
        <v>71</v>
      </c>
      <c r="BD76" s="27"/>
      <c r="BE76" s="27"/>
      <c r="BF76" s="28"/>
      <c r="BG76" s="26" t="s">
        <v>71</v>
      </c>
      <c r="BH76" s="27"/>
      <c r="BI76" s="28"/>
      <c r="BJ76" s="26" t="s">
        <v>381</v>
      </c>
      <c r="BK76" s="27"/>
      <c r="BL76" s="27"/>
      <c r="BM76" s="27"/>
      <c r="BN76" s="27"/>
      <c r="BO76" s="27"/>
      <c r="BP76" s="27"/>
    </row>
    <row r="77" ht="14.25" customHeight="1">
      <c r="B77" s="77"/>
      <c r="C77" s="77"/>
      <c r="D77" s="111">
        <v>3.0</v>
      </c>
      <c r="E77" s="77"/>
      <c r="F77" s="3"/>
      <c r="G77" s="3"/>
      <c r="H77" s="3"/>
      <c r="I77" s="83"/>
      <c r="J77" s="77"/>
      <c r="K77" s="3"/>
      <c r="L77" s="3"/>
      <c r="M77" s="3"/>
      <c r="N77" s="3"/>
      <c r="O77" s="3"/>
      <c r="P77" s="3"/>
      <c r="Q77" s="83"/>
      <c r="R77" s="77"/>
      <c r="S77" s="3"/>
      <c r="T77" s="83"/>
      <c r="U77" s="77"/>
      <c r="V77" s="3"/>
      <c r="W77" s="3"/>
      <c r="X77" s="3"/>
      <c r="Y77" s="83"/>
      <c r="Z77" s="77"/>
      <c r="AA77" s="3"/>
      <c r="AB77" s="3"/>
      <c r="AC77" s="3"/>
      <c r="AD77" s="83"/>
      <c r="AE77" s="112" t="s">
        <v>71</v>
      </c>
      <c r="AF77" s="25"/>
      <c r="AG77" s="83"/>
      <c r="AH77" s="83"/>
      <c r="AI77" s="3"/>
      <c r="AJ77" s="3"/>
      <c r="AK77" s="3"/>
      <c r="BJ77" s="12" t="s">
        <v>382</v>
      </c>
    </row>
    <row r="78" ht="14.25" customHeight="1">
      <c r="B78" s="77"/>
      <c r="C78" s="77"/>
      <c r="D78" s="113">
        <v>4.0</v>
      </c>
      <c r="E78" s="93"/>
      <c r="F78" s="94"/>
      <c r="G78" s="94"/>
      <c r="H78" s="94"/>
      <c r="I78" s="95"/>
      <c r="J78" s="93"/>
      <c r="K78" s="94"/>
      <c r="L78" s="94"/>
      <c r="M78" s="94"/>
      <c r="N78" s="94"/>
      <c r="O78" s="94"/>
      <c r="P78" s="94"/>
      <c r="Q78" s="95"/>
      <c r="R78" s="93"/>
      <c r="S78" s="94"/>
      <c r="T78" s="95"/>
      <c r="U78" s="93"/>
      <c r="V78" s="94"/>
      <c r="W78" s="94"/>
      <c r="X78" s="94"/>
      <c r="Y78" s="95"/>
      <c r="Z78" s="93"/>
      <c r="AA78" s="94"/>
      <c r="AB78" s="94"/>
      <c r="AC78" s="94"/>
      <c r="AD78" s="95"/>
      <c r="AE78" s="112" t="s">
        <v>71</v>
      </c>
      <c r="AF78" s="25"/>
      <c r="AG78" s="83"/>
      <c r="AH78" s="83"/>
      <c r="AI78" s="3"/>
      <c r="AJ78" s="3"/>
      <c r="AK78" s="3"/>
    </row>
    <row r="79" ht="14.25" customHeight="1">
      <c r="B79" s="77"/>
      <c r="C79" s="77"/>
      <c r="D79" s="114">
        <v>5.0</v>
      </c>
      <c r="E79" s="101"/>
      <c r="F79" s="84"/>
      <c r="G79" s="84"/>
      <c r="H79" s="84"/>
      <c r="I79" s="85"/>
      <c r="J79" s="101"/>
      <c r="K79" s="84"/>
      <c r="L79" s="84"/>
      <c r="M79" s="84"/>
      <c r="N79" s="84"/>
      <c r="O79" s="84"/>
      <c r="P79" s="84"/>
      <c r="Q79" s="85"/>
      <c r="R79" s="101"/>
      <c r="S79" s="84"/>
      <c r="T79" s="85"/>
      <c r="U79" s="101"/>
      <c r="V79" s="84"/>
      <c r="W79" s="84"/>
      <c r="X79" s="84"/>
      <c r="Y79" s="85"/>
      <c r="Z79" s="101"/>
      <c r="AA79" s="84"/>
      <c r="AB79" s="84"/>
      <c r="AC79" s="84"/>
      <c r="AD79" s="85"/>
      <c r="AE79" s="115" t="s">
        <v>71</v>
      </c>
      <c r="AF79" s="18"/>
      <c r="AG79" s="83"/>
      <c r="AH79" s="83"/>
      <c r="AI79" s="3"/>
      <c r="AJ79" s="3"/>
      <c r="AK79" s="3"/>
      <c r="AN79" s="103">
        <v>2.0</v>
      </c>
      <c r="AO79" s="3" t="s">
        <v>383</v>
      </c>
    </row>
    <row r="80" ht="14.25" customHeight="1">
      <c r="B80" s="77"/>
      <c r="C80" s="101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5"/>
      <c r="AH80" s="83"/>
      <c r="AI80" s="3"/>
      <c r="AJ80" s="3"/>
      <c r="AK80" s="3"/>
    </row>
    <row r="81" ht="14.25" customHeight="1">
      <c r="B81" s="7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83"/>
      <c r="AI81" s="3"/>
      <c r="AJ81" s="3"/>
      <c r="AK81" s="3"/>
      <c r="AN81" s="103">
        <v>3.0</v>
      </c>
      <c r="AO81" s="3" t="s">
        <v>384</v>
      </c>
    </row>
    <row r="82" ht="14.25" customHeight="1">
      <c r="B82" s="77"/>
      <c r="C82" s="102" t="s">
        <v>385</v>
      </c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2"/>
      <c r="AH82" s="83"/>
      <c r="AI82" s="3"/>
      <c r="AJ82" s="3"/>
      <c r="AK82" s="3"/>
      <c r="AN82" s="98"/>
      <c r="AO82" s="98" t="s">
        <v>109</v>
      </c>
      <c r="AP82" s="98" t="s">
        <v>30</v>
      </c>
      <c r="AZ82" s="98" t="s">
        <v>49</v>
      </c>
    </row>
    <row r="83" ht="14.25" customHeight="1">
      <c r="B83" s="77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83"/>
      <c r="AH83" s="83"/>
      <c r="AI83" s="3"/>
      <c r="AJ83" s="3"/>
      <c r="AK83" s="3"/>
      <c r="AO83" s="3">
        <v>1.0</v>
      </c>
      <c r="AP83" s="3" t="s">
        <v>386</v>
      </c>
      <c r="AZ83" s="3" t="s">
        <v>387</v>
      </c>
    </row>
    <row r="84" ht="14.25" customHeight="1">
      <c r="B84" s="77"/>
      <c r="C84" s="77"/>
      <c r="D84" s="3" t="s">
        <v>386</v>
      </c>
      <c r="E84" s="3"/>
      <c r="F84" s="3"/>
      <c r="G84" s="3"/>
      <c r="H84" s="3"/>
      <c r="I84" s="3"/>
      <c r="J84" s="116">
        <v>1.5E7</v>
      </c>
      <c r="K84" s="17"/>
      <c r="L84" s="17"/>
      <c r="M84" s="17"/>
      <c r="N84" s="17"/>
      <c r="O84" s="17"/>
      <c r="P84" s="17"/>
      <c r="Q84" s="18"/>
      <c r="R84" s="3"/>
      <c r="S84" s="3" t="s">
        <v>321</v>
      </c>
      <c r="T84" s="3"/>
      <c r="U84" s="3"/>
      <c r="V84" s="3"/>
      <c r="W84" s="3"/>
      <c r="X84" s="104"/>
      <c r="Y84" s="79"/>
      <c r="Z84" s="79"/>
      <c r="AA84" s="79"/>
      <c r="AB84" s="79"/>
      <c r="AC84" s="79"/>
      <c r="AD84" s="79"/>
      <c r="AE84" s="79"/>
      <c r="AF84" s="80"/>
      <c r="AG84" s="83"/>
      <c r="AH84" s="83"/>
      <c r="AI84" s="3"/>
      <c r="AJ84" s="3"/>
      <c r="AK84" s="3"/>
      <c r="AO84" s="103">
        <v>2.0</v>
      </c>
      <c r="AP84" s="3" t="s">
        <v>202</v>
      </c>
      <c r="AZ84" s="3" t="s">
        <v>388</v>
      </c>
    </row>
    <row r="85" ht="14.25" customHeight="1">
      <c r="B85" s="77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83"/>
      <c r="AH85" s="83"/>
      <c r="AI85" s="3"/>
      <c r="AJ85" s="3"/>
      <c r="AK85" s="3"/>
      <c r="AO85" s="103">
        <v>3.0</v>
      </c>
      <c r="AP85" s="3" t="s">
        <v>389</v>
      </c>
      <c r="AZ85" s="3" t="s">
        <v>390</v>
      </c>
    </row>
    <row r="86" ht="14.25" customHeight="1">
      <c r="B86" s="77"/>
      <c r="C86" s="77"/>
      <c r="D86" s="3" t="s">
        <v>391</v>
      </c>
      <c r="E86" s="3"/>
      <c r="F86" s="3"/>
      <c r="G86" s="3"/>
      <c r="H86" s="3"/>
      <c r="I86" s="3"/>
      <c r="J86" s="104">
        <v>98.0</v>
      </c>
      <c r="K86" s="79"/>
      <c r="L86" s="80"/>
      <c r="M86" s="3"/>
      <c r="N86" s="3"/>
      <c r="O86" s="3"/>
      <c r="P86" s="3"/>
      <c r="Q86" s="3"/>
      <c r="R86" s="3"/>
      <c r="S86" s="3" t="s">
        <v>334</v>
      </c>
      <c r="T86" s="3"/>
      <c r="U86" s="3"/>
      <c r="V86" s="3"/>
      <c r="W86" s="3"/>
      <c r="X86" s="104"/>
      <c r="Y86" s="79"/>
      <c r="Z86" s="79"/>
      <c r="AA86" s="79"/>
      <c r="AB86" s="79"/>
      <c r="AC86" s="79"/>
      <c r="AD86" s="79"/>
      <c r="AE86" s="79"/>
      <c r="AF86" s="80"/>
      <c r="AG86" s="83"/>
      <c r="AH86" s="83"/>
      <c r="AI86" s="3"/>
      <c r="AJ86" s="3"/>
      <c r="AK86" s="3"/>
      <c r="AO86" s="103">
        <v>4.0</v>
      </c>
      <c r="AP86" s="3" t="s">
        <v>392</v>
      </c>
      <c r="AZ86" s="3" t="s">
        <v>393</v>
      </c>
    </row>
    <row r="87" ht="14.25" customHeight="1">
      <c r="B87" s="77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83"/>
      <c r="AH87" s="83"/>
      <c r="AI87" s="3"/>
      <c r="AJ87" s="3"/>
      <c r="AK87" s="3"/>
      <c r="AO87" s="103">
        <v>5.0</v>
      </c>
      <c r="AP87" s="3" t="s">
        <v>226</v>
      </c>
      <c r="AZ87" s="3" t="s">
        <v>394</v>
      </c>
    </row>
    <row r="88" ht="14.25" customHeight="1">
      <c r="B88" s="77"/>
      <c r="C88" s="77"/>
      <c r="E88" s="3"/>
      <c r="F88" s="3"/>
      <c r="G88" s="3"/>
      <c r="H88" s="3"/>
      <c r="I88" s="117" t="s">
        <v>389</v>
      </c>
      <c r="J88" s="116">
        <f>J84*J86/100</f>
        <v>14700000</v>
      </c>
      <c r="K88" s="17"/>
      <c r="L88" s="17"/>
      <c r="M88" s="17"/>
      <c r="N88" s="17"/>
      <c r="O88" s="17"/>
      <c r="P88" s="17"/>
      <c r="Q88" s="18"/>
      <c r="R88" s="3"/>
      <c r="S88" s="3" t="s">
        <v>207</v>
      </c>
      <c r="T88" s="3"/>
      <c r="U88" s="3"/>
      <c r="V88" s="3"/>
      <c r="W88" s="3"/>
      <c r="X88" s="3"/>
      <c r="Y88" s="3"/>
      <c r="Z88" s="104"/>
      <c r="AA88" s="80"/>
      <c r="AB88" s="3" t="s">
        <v>204</v>
      </c>
      <c r="AC88" s="3" t="s">
        <v>395</v>
      </c>
      <c r="AD88" s="118"/>
      <c r="AE88" s="3" t="s">
        <v>396</v>
      </c>
      <c r="AF88" s="3"/>
      <c r="AG88" s="83"/>
      <c r="AH88" s="83"/>
      <c r="AI88" s="3"/>
      <c r="AJ88" s="3"/>
      <c r="AK88" s="3"/>
      <c r="BA88" s="3" t="s">
        <v>397</v>
      </c>
    </row>
    <row r="89" ht="14.25" customHeight="1">
      <c r="B89" s="77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83"/>
      <c r="AH89" s="83"/>
      <c r="AI89" s="3"/>
      <c r="AJ89" s="3"/>
      <c r="AK89" s="3"/>
      <c r="AO89" s="103">
        <v>6.0</v>
      </c>
      <c r="AP89" s="3" t="s">
        <v>398</v>
      </c>
      <c r="AZ89" s="3" t="s">
        <v>399</v>
      </c>
    </row>
    <row r="90" ht="14.25" customHeight="1">
      <c r="B90" s="77"/>
      <c r="C90" s="77"/>
      <c r="E90" s="3"/>
      <c r="F90" s="3"/>
      <c r="G90" s="3"/>
      <c r="H90" s="3"/>
      <c r="I90" s="117" t="s">
        <v>400</v>
      </c>
      <c r="J90" s="119">
        <v>9000000.0</v>
      </c>
      <c r="K90" s="17"/>
      <c r="L90" s="17"/>
      <c r="M90" s="17"/>
      <c r="N90" s="17"/>
      <c r="O90" s="17"/>
      <c r="P90" s="17"/>
      <c r="Q90" s="18"/>
      <c r="R90" s="3"/>
      <c r="S90" s="3" t="s">
        <v>401</v>
      </c>
      <c r="T90" s="3"/>
      <c r="U90" s="3"/>
      <c r="V90" s="3"/>
      <c r="W90" s="3"/>
      <c r="X90" s="3"/>
      <c r="Y90" s="3"/>
      <c r="Z90" s="104"/>
      <c r="AA90" s="79"/>
      <c r="AB90" s="79"/>
      <c r="AC90" s="79"/>
      <c r="AD90" s="79"/>
      <c r="AE90" s="79"/>
      <c r="AF90" s="80"/>
      <c r="AG90" s="83"/>
      <c r="AH90" s="83"/>
      <c r="AI90" s="3"/>
      <c r="AJ90" s="3"/>
      <c r="AK90" s="3"/>
      <c r="AO90" s="103">
        <v>7.0</v>
      </c>
      <c r="AP90" s="3" t="s">
        <v>402</v>
      </c>
      <c r="AZ90" s="3" t="s">
        <v>403</v>
      </c>
    </row>
    <row r="91" ht="14.25" customHeight="1">
      <c r="B91" s="77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83"/>
      <c r="AH91" s="83"/>
      <c r="AI91" s="3"/>
      <c r="AJ91" s="3"/>
      <c r="AK91" s="3"/>
      <c r="AO91" s="103">
        <v>8.0</v>
      </c>
      <c r="AP91" s="3" t="s">
        <v>404</v>
      </c>
      <c r="AZ91" s="3" t="s">
        <v>405</v>
      </c>
    </row>
    <row r="92" ht="14.25" customHeight="1">
      <c r="B92" s="77"/>
      <c r="C92" s="77"/>
      <c r="D92" s="3" t="s">
        <v>226</v>
      </c>
      <c r="E92" s="3"/>
      <c r="F92" s="3"/>
      <c r="G92" s="3"/>
      <c r="H92" s="3"/>
      <c r="I92" s="3"/>
      <c r="J92" s="120">
        <f>J90*2%</f>
        <v>180000</v>
      </c>
      <c r="K92" s="17"/>
      <c r="L92" s="17"/>
      <c r="M92" s="17"/>
      <c r="N92" s="17"/>
      <c r="O92" s="17"/>
      <c r="P92" s="17"/>
      <c r="Q92" s="18"/>
      <c r="R92" s="3"/>
      <c r="S92" s="3" t="s">
        <v>406</v>
      </c>
      <c r="T92" s="3"/>
      <c r="U92" s="3"/>
      <c r="V92" s="3"/>
      <c r="W92" s="3"/>
      <c r="X92" s="3"/>
      <c r="Y92" s="3"/>
      <c r="Z92" s="104"/>
      <c r="AA92" s="79"/>
      <c r="AB92" s="79"/>
      <c r="AC92" s="79"/>
      <c r="AD92" s="79"/>
      <c r="AE92" s="79"/>
      <c r="AF92" s="80"/>
      <c r="AG92" s="83"/>
      <c r="AH92" s="83"/>
      <c r="AI92" s="3"/>
      <c r="AJ92" s="3"/>
      <c r="AK92" s="3"/>
    </row>
    <row r="93" ht="14.25" customHeight="1">
      <c r="B93" s="77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83"/>
      <c r="AH93" s="83"/>
      <c r="AI93" s="3"/>
      <c r="AJ93" s="3"/>
      <c r="AK93" s="3"/>
      <c r="AO93" s="103">
        <v>9.0</v>
      </c>
      <c r="AP93" s="3" t="s">
        <v>321</v>
      </c>
      <c r="AZ93" s="3" t="s">
        <v>407</v>
      </c>
    </row>
    <row r="94" ht="14.25" customHeight="1">
      <c r="B94" s="77"/>
      <c r="C94" s="77"/>
      <c r="D94" s="3" t="s">
        <v>408</v>
      </c>
      <c r="E94" s="3"/>
      <c r="F94" s="3"/>
      <c r="G94" s="3"/>
      <c r="H94" s="3"/>
      <c r="I94" s="3"/>
      <c r="J94" s="99">
        <v>10.0</v>
      </c>
      <c r="K94" s="94"/>
      <c r="L94" s="95"/>
      <c r="M94" s="3" t="s">
        <v>204</v>
      </c>
      <c r="N94" s="3"/>
      <c r="O94" s="3"/>
      <c r="P94" s="3"/>
      <c r="Q94" s="3"/>
      <c r="R94" s="3"/>
      <c r="S94" s="3" t="s">
        <v>230</v>
      </c>
      <c r="T94" s="3"/>
      <c r="U94" s="3"/>
      <c r="V94" s="3"/>
      <c r="W94" s="3"/>
      <c r="X94" s="3"/>
      <c r="Y94" s="3"/>
      <c r="Z94" s="104"/>
      <c r="AA94" s="79"/>
      <c r="AB94" s="79"/>
      <c r="AC94" s="79"/>
      <c r="AD94" s="79"/>
      <c r="AE94" s="79"/>
      <c r="AF94" s="80"/>
      <c r="AG94" s="83"/>
      <c r="AH94" s="83"/>
      <c r="AI94" s="3"/>
      <c r="AJ94" s="3"/>
      <c r="AK94" s="3"/>
      <c r="AO94" s="103">
        <v>10.0</v>
      </c>
      <c r="AP94" s="3" t="s">
        <v>409</v>
      </c>
      <c r="AZ94" s="3" t="s">
        <v>410</v>
      </c>
    </row>
    <row r="95" ht="14.25" customHeight="1">
      <c r="B95" s="77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83"/>
      <c r="AH95" s="83"/>
      <c r="AI95" s="3"/>
      <c r="AJ95" s="3"/>
      <c r="AK95" s="3"/>
      <c r="AO95" s="103">
        <v>11.0</v>
      </c>
      <c r="AP95" s="3" t="s">
        <v>207</v>
      </c>
      <c r="AZ95" s="3" t="s">
        <v>411</v>
      </c>
    </row>
    <row r="96" ht="14.25" customHeight="1">
      <c r="B96" s="77"/>
      <c r="C96" s="77"/>
      <c r="D96" s="3" t="s">
        <v>402</v>
      </c>
      <c r="E96" s="3"/>
      <c r="F96" s="3"/>
      <c r="G96" s="3"/>
      <c r="H96" s="3"/>
      <c r="I96" s="3"/>
      <c r="J96" s="121">
        <f>K112</f>
        <v>162000</v>
      </c>
      <c r="K96" s="17"/>
      <c r="L96" s="17"/>
      <c r="M96" s="17"/>
      <c r="N96" s="17"/>
      <c r="O96" s="17"/>
      <c r="P96" s="17"/>
      <c r="Q96" s="18"/>
      <c r="R96" s="3"/>
      <c r="S96" s="3" t="s">
        <v>412</v>
      </c>
      <c r="T96" s="3"/>
      <c r="U96" s="3"/>
      <c r="V96" s="3"/>
      <c r="W96" s="3"/>
      <c r="X96" s="3"/>
      <c r="Y96" s="3"/>
      <c r="Z96" s="104"/>
      <c r="AA96" s="79"/>
      <c r="AB96" s="79"/>
      <c r="AC96" s="79"/>
      <c r="AD96" s="79"/>
      <c r="AE96" s="79"/>
      <c r="AF96" s="80"/>
      <c r="AG96" s="83"/>
      <c r="AH96" s="83"/>
      <c r="AI96" s="3"/>
      <c r="AJ96" s="3"/>
      <c r="AK96" s="3"/>
      <c r="AO96" s="103">
        <v>12.0</v>
      </c>
      <c r="AP96" s="3" t="s">
        <v>401</v>
      </c>
      <c r="AZ96" s="3" t="s">
        <v>413</v>
      </c>
    </row>
    <row r="97" ht="14.25" customHeight="1">
      <c r="B97" s="77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83"/>
      <c r="AH97" s="83"/>
      <c r="AI97" s="3"/>
      <c r="AJ97" s="3"/>
      <c r="AK97" s="3"/>
      <c r="AO97" s="103">
        <v>13.0</v>
      </c>
      <c r="AP97" s="3" t="s">
        <v>406</v>
      </c>
      <c r="AZ97" s="3" t="s">
        <v>414</v>
      </c>
    </row>
    <row r="98" ht="14.25" customHeight="1">
      <c r="B98" s="77"/>
      <c r="C98" s="77"/>
      <c r="D98" s="3" t="s">
        <v>404</v>
      </c>
      <c r="E98" s="3"/>
      <c r="F98" s="3"/>
      <c r="G98" s="3"/>
      <c r="H98" s="3"/>
      <c r="I98" s="3"/>
      <c r="J98" s="122">
        <f>J90+J96</f>
        <v>9162000</v>
      </c>
      <c r="K98" s="17"/>
      <c r="L98" s="17"/>
      <c r="M98" s="17"/>
      <c r="N98" s="17"/>
      <c r="O98" s="17"/>
      <c r="P98" s="17"/>
      <c r="Q98" s="1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83"/>
      <c r="AH98" s="83"/>
      <c r="AI98" s="3"/>
      <c r="AJ98" s="3"/>
      <c r="AK98" s="3"/>
      <c r="AO98" s="103">
        <v>14.0</v>
      </c>
      <c r="AP98" s="3" t="s">
        <v>230</v>
      </c>
      <c r="AZ98" s="3" t="s">
        <v>415</v>
      </c>
    </row>
    <row r="99" ht="13.5" customHeight="1">
      <c r="B99" s="77"/>
      <c r="C99" s="101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5"/>
      <c r="AH99" s="83"/>
      <c r="AI99" s="3"/>
      <c r="AJ99" s="3"/>
      <c r="AK99" s="3"/>
      <c r="BA99" s="3" t="s">
        <v>416</v>
      </c>
    </row>
    <row r="100" ht="13.5" customHeight="1">
      <c r="B100" s="7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83"/>
      <c r="AI100" s="3"/>
      <c r="AJ100" s="3"/>
      <c r="AK100" s="3"/>
      <c r="AO100" s="103">
        <v>15.0</v>
      </c>
      <c r="AP100" s="103" t="s">
        <v>412</v>
      </c>
      <c r="AZ100" s="3" t="s">
        <v>417</v>
      </c>
    </row>
    <row r="101" ht="14.25" customHeight="1">
      <c r="B101" s="7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00" t="s">
        <v>84</v>
      </c>
      <c r="N101" s="17"/>
      <c r="O101" s="17"/>
      <c r="P101" s="17"/>
      <c r="Q101" s="17"/>
      <c r="R101" s="18"/>
      <c r="S101" s="3"/>
      <c r="T101" s="100" t="s">
        <v>418</v>
      </c>
      <c r="U101" s="17"/>
      <c r="V101" s="17"/>
      <c r="W101" s="17"/>
      <c r="X101" s="17"/>
      <c r="Y101" s="18"/>
      <c r="Z101" s="3"/>
      <c r="AA101" s="100" t="s">
        <v>78</v>
      </c>
      <c r="AB101" s="17"/>
      <c r="AC101" s="17"/>
      <c r="AD101" s="17"/>
      <c r="AE101" s="17"/>
      <c r="AF101" s="18"/>
      <c r="AG101" s="3"/>
      <c r="AH101" s="83"/>
      <c r="AI101" s="3"/>
      <c r="AJ101" s="3"/>
      <c r="AK101" s="3"/>
    </row>
    <row r="102" ht="14.25" customHeight="1">
      <c r="B102" s="101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5"/>
      <c r="AI102" s="3"/>
      <c r="AJ102" s="3"/>
      <c r="AK102" s="3"/>
    </row>
    <row r="103" ht="14.25" customHeight="1">
      <c r="AN103" s="103">
        <v>4.0</v>
      </c>
      <c r="AO103" s="3" t="s">
        <v>419</v>
      </c>
    </row>
    <row r="104" ht="14.25" customHeight="1">
      <c r="C104" s="103" t="s">
        <v>420</v>
      </c>
      <c r="AO104" s="3" t="s">
        <v>339</v>
      </c>
      <c r="AP104" s="3" t="s">
        <v>421</v>
      </c>
    </row>
    <row r="105" ht="14.25" customHeight="1">
      <c r="AO105" s="3" t="s">
        <v>343</v>
      </c>
      <c r="AP105" s="3" t="s">
        <v>422</v>
      </c>
    </row>
    <row r="106" ht="14.25" customHeight="1">
      <c r="AN106" s="3"/>
      <c r="AO106" s="103" t="s">
        <v>345</v>
      </c>
      <c r="AP106" s="103" t="s">
        <v>423</v>
      </c>
    </row>
    <row r="107" ht="14.25" customHeight="1">
      <c r="D107" s="4" t="s">
        <v>424</v>
      </c>
      <c r="K107" s="4" t="s">
        <v>425</v>
      </c>
      <c r="AO107" s="3" t="s">
        <v>347</v>
      </c>
      <c r="AP107" s="3" t="s">
        <v>426</v>
      </c>
    </row>
    <row r="108" ht="14.25" customHeight="1">
      <c r="D108" s="4" t="s">
        <v>427</v>
      </c>
      <c r="K108" s="4">
        <v>2.0</v>
      </c>
      <c r="L108" s="74" t="s">
        <v>204</v>
      </c>
      <c r="AO108" s="3" t="s">
        <v>428</v>
      </c>
      <c r="AP108" s="3" t="s">
        <v>429</v>
      </c>
    </row>
    <row r="109" ht="14.25" customHeight="1">
      <c r="D109" s="74" t="s">
        <v>226</v>
      </c>
      <c r="E109" s="75"/>
      <c r="F109" s="75"/>
      <c r="G109" s="75"/>
      <c r="H109" s="75"/>
      <c r="I109" s="75"/>
      <c r="J109" s="75"/>
      <c r="K109" s="123">
        <f>J90*K108/100</f>
        <v>180000</v>
      </c>
      <c r="N109" s="75"/>
      <c r="AO109" s="3" t="s">
        <v>430</v>
      </c>
      <c r="AP109" s="3" t="s">
        <v>431</v>
      </c>
      <c r="AZ109" s="98"/>
    </row>
    <row r="110" ht="14.25" customHeight="1">
      <c r="D110" s="4" t="s">
        <v>432</v>
      </c>
      <c r="K110" s="4">
        <f>J94</f>
        <v>10</v>
      </c>
      <c r="L110" s="74" t="s">
        <v>204</v>
      </c>
      <c r="AP110" s="124" t="s">
        <v>433</v>
      </c>
      <c r="AQ110" s="125"/>
      <c r="AR110" s="126"/>
      <c r="AS110" s="127"/>
      <c r="AT110" s="124" t="s">
        <v>434</v>
      </c>
      <c r="AU110" s="128"/>
      <c r="AV110" s="127"/>
      <c r="AW110" s="124" t="s">
        <v>435</v>
      </c>
      <c r="AX110" s="127"/>
      <c r="AY110" s="124" t="s">
        <v>436</v>
      </c>
      <c r="AZ110" s="127"/>
      <c r="BA110" s="129"/>
      <c r="BB110" s="128" t="s">
        <v>437</v>
      </c>
      <c r="BC110" s="127"/>
      <c r="BD110" s="130" t="s">
        <v>438</v>
      </c>
      <c r="BE110" s="125"/>
      <c r="BF110" s="125"/>
      <c r="BG110" s="127"/>
      <c r="BH110" s="130" t="s">
        <v>439</v>
      </c>
      <c r="BI110" s="125"/>
      <c r="BJ110" s="125"/>
      <c r="BK110" s="125"/>
      <c r="BL110" s="125"/>
      <c r="BM110" s="127"/>
      <c r="BN110" s="124" t="s">
        <v>440</v>
      </c>
      <c r="BO110" s="125"/>
      <c r="BP110" s="125"/>
      <c r="BQ110" s="125"/>
      <c r="BR110" s="127"/>
      <c r="BS110" s="131"/>
      <c r="BT110" s="131"/>
    </row>
    <row r="111" ht="14.25" customHeight="1">
      <c r="D111" s="4" t="s">
        <v>441</v>
      </c>
      <c r="K111" s="132">
        <f>K108-(K108*K110/100)</f>
        <v>1.8</v>
      </c>
      <c r="M111" s="4">
        <f>(1-K110/100)*K108</f>
        <v>1.8</v>
      </c>
      <c r="AP111" s="133"/>
      <c r="AQ111" s="17"/>
      <c r="AR111" s="17"/>
      <c r="AS111" s="18"/>
      <c r="AT111" s="89"/>
      <c r="AU111" s="90"/>
      <c r="AV111" s="95"/>
      <c r="AW111" s="89"/>
      <c r="AX111" s="95"/>
      <c r="AY111" s="89"/>
      <c r="AZ111" s="95"/>
      <c r="BA111" s="93"/>
      <c r="BB111" s="90"/>
      <c r="BC111" s="95"/>
      <c r="BD111" s="134" t="s">
        <v>442</v>
      </c>
      <c r="BE111" s="94"/>
      <c r="BF111" s="94"/>
      <c r="BG111" s="95"/>
      <c r="BH111" s="89"/>
      <c r="BI111" s="17"/>
      <c r="BJ111" s="17"/>
      <c r="BK111" s="17"/>
      <c r="BL111" s="17"/>
      <c r="BM111" s="18"/>
      <c r="BN111" s="89"/>
      <c r="BO111" s="94"/>
      <c r="BP111" s="94"/>
      <c r="BQ111" s="94"/>
      <c r="BR111" s="95"/>
      <c r="BS111" s="3"/>
      <c r="BT111" s="3"/>
    </row>
    <row r="112" ht="14.25" customHeight="1">
      <c r="D112" s="74" t="s">
        <v>443</v>
      </c>
      <c r="E112" s="75"/>
      <c r="F112" s="75"/>
      <c r="G112" s="75"/>
      <c r="H112" s="75"/>
      <c r="I112" s="75"/>
      <c r="J112" s="75"/>
      <c r="K112" s="123">
        <f>J90*K111/100</f>
        <v>162000</v>
      </c>
      <c r="N112" s="75"/>
      <c r="AP112" s="3"/>
    </row>
    <row r="113" ht="14.25" customHeight="1">
      <c r="AP113" s="3" t="s">
        <v>444</v>
      </c>
    </row>
    <row r="114" ht="14.25" customHeight="1">
      <c r="AP114" s="131" t="s">
        <v>445</v>
      </c>
      <c r="AQ114" s="131"/>
      <c r="AR114" s="131"/>
      <c r="AS114" s="131"/>
      <c r="AT114" s="135"/>
      <c r="AU114" s="135"/>
      <c r="AV114" s="131"/>
      <c r="AW114" s="135"/>
      <c r="AX114" s="131"/>
      <c r="AY114" s="135"/>
      <c r="AZ114" s="131"/>
      <c r="BA114" s="131"/>
      <c r="BB114" s="135"/>
      <c r="BC114" s="131"/>
      <c r="BD114" s="135"/>
      <c r="BE114" s="131"/>
      <c r="BF114" s="131"/>
      <c r="BG114" s="131"/>
      <c r="BH114" s="135"/>
      <c r="BI114" s="131"/>
      <c r="BJ114" s="131"/>
      <c r="BK114" s="131"/>
      <c r="BL114" s="131"/>
      <c r="BM114" s="131"/>
      <c r="BN114" s="135"/>
      <c r="BO114" s="131"/>
      <c r="BP114" s="131"/>
      <c r="BQ114" s="131"/>
      <c r="BR114" s="131"/>
      <c r="BS114" s="131"/>
      <c r="BT114" s="131"/>
    </row>
    <row r="115" ht="14.25" customHeight="1">
      <c r="AP115" s="135" t="s">
        <v>446</v>
      </c>
      <c r="AQ115" s="131"/>
      <c r="AR115" s="131"/>
      <c r="AS115" s="131"/>
      <c r="AT115" s="135"/>
      <c r="AU115" s="135"/>
      <c r="AV115" s="131"/>
      <c r="AW115" s="135"/>
      <c r="AX115" s="131"/>
      <c r="AY115" s="135"/>
      <c r="AZ115" s="131"/>
      <c r="BA115" s="131"/>
      <c r="BB115" s="135"/>
      <c r="BC115" s="131"/>
      <c r="BD115" s="135"/>
      <c r="BE115" s="131"/>
      <c r="BF115" s="131"/>
      <c r="BG115" s="131"/>
      <c r="BH115" s="135"/>
      <c r="BI115" s="131"/>
      <c r="BJ115" s="131"/>
      <c r="BK115" s="131"/>
      <c r="BL115" s="131"/>
      <c r="BM115" s="131"/>
      <c r="BN115" s="135"/>
      <c r="BO115" s="131"/>
      <c r="BP115" s="131"/>
      <c r="BQ115" s="131"/>
      <c r="BR115" s="131"/>
      <c r="BS115" s="131"/>
      <c r="BT115" s="131"/>
    </row>
    <row r="116" ht="14.25" customHeight="1">
      <c r="AP116" s="136" t="s">
        <v>447</v>
      </c>
      <c r="AQ116" s="131"/>
      <c r="AR116" s="131"/>
      <c r="AS116" s="131"/>
      <c r="AT116" s="135"/>
      <c r="AU116" s="135"/>
      <c r="AV116" s="131"/>
      <c r="AW116" s="135"/>
      <c r="AX116" s="131"/>
      <c r="AY116" s="135"/>
      <c r="AZ116" s="131"/>
      <c r="BA116" s="131"/>
      <c r="BB116" s="135"/>
      <c r="BC116" s="131"/>
      <c r="BD116" s="135"/>
      <c r="BE116" s="131"/>
      <c r="BF116" s="131"/>
      <c r="BG116" s="131"/>
      <c r="BH116" s="135"/>
      <c r="BI116" s="131"/>
      <c r="BJ116" s="131"/>
      <c r="BK116" s="131"/>
      <c r="BL116" s="131"/>
      <c r="BM116" s="131"/>
      <c r="BN116" s="135"/>
      <c r="BO116" s="131"/>
      <c r="BP116" s="131"/>
      <c r="BQ116" s="131"/>
      <c r="BR116" s="131"/>
      <c r="BS116" s="131"/>
      <c r="BT116" s="131"/>
    </row>
    <row r="117" ht="14.25" customHeight="1">
      <c r="AP117" s="124" t="s">
        <v>433</v>
      </c>
      <c r="AQ117" s="125"/>
      <c r="AR117" s="126"/>
      <c r="AS117" s="127"/>
      <c r="AT117" s="124" t="s">
        <v>434</v>
      </c>
      <c r="AU117" s="128"/>
      <c r="AV117" s="127"/>
      <c r="AW117" s="124" t="s">
        <v>435</v>
      </c>
      <c r="AX117" s="127"/>
      <c r="AY117" s="124" t="s">
        <v>436</v>
      </c>
      <c r="AZ117" s="127"/>
      <c r="BA117" s="129"/>
      <c r="BB117" s="128" t="s">
        <v>437</v>
      </c>
      <c r="BC117" s="127"/>
      <c r="BD117" s="130" t="s">
        <v>438</v>
      </c>
      <c r="BE117" s="125"/>
      <c r="BF117" s="125"/>
      <c r="BG117" s="127"/>
      <c r="BH117" s="130" t="s">
        <v>439</v>
      </c>
      <c r="BI117" s="125"/>
      <c r="BJ117" s="125"/>
      <c r="BK117" s="125"/>
      <c r="BL117" s="125"/>
      <c r="BM117" s="127"/>
      <c r="BN117" s="124" t="s">
        <v>440</v>
      </c>
      <c r="BO117" s="125"/>
      <c r="BP117" s="125"/>
      <c r="BQ117" s="125"/>
      <c r="BR117" s="127"/>
      <c r="BS117" s="131"/>
      <c r="BT117" s="131"/>
    </row>
    <row r="118" ht="14.25" customHeight="1">
      <c r="AP118" s="133" t="s">
        <v>448</v>
      </c>
      <c r="AQ118" s="17"/>
      <c r="AR118" s="17"/>
      <c r="AS118" s="18"/>
      <c r="AT118" s="89"/>
      <c r="AU118" s="90"/>
      <c r="AV118" s="95">
        <v>1.0</v>
      </c>
      <c r="AW118" s="93" t="s">
        <v>449</v>
      </c>
      <c r="AX118" s="95"/>
      <c r="AY118" s="93" t="s">
        <v>450</v>
      </c>
      <c r="AZ118" s="95"/>
      <c r="BA118" s="93" t="s">
        <v>313</v>
      </c>
      <c r="BB118" s="17"/>
      <c r="BC118" s="18"/>
      <c r="BD118" s="137">
        <v>44197.0</v>
      </c>
      <c r="BE118" s="17"/>
      <c r="BF118" s="17"/>
      <c r="BG118" s="18"/>
      <c r="BH118" s="137">
        <v>44255.0</v>
      </c>
      <c r="BI118" s="17"/>
      <c r="BJ118" s="17"/>
      <c r="BK118" s="17"/>
      <c r="BL118" s="17"/>
      <c r="BM118" s="18"/>
      <c r="BN118" s="89"/>
      <c r="BO118" s="94"/>
      <c r="BP118" s="94"/>
      <c r="BQ118" s="94"/>
      <c r="BR118" s="95"/>
      <c r="BS118" s="3"/>
      <c r="BT118" s="3"/>
    </row>
    <row r="119" ht="14.25" customHeight="1">
      <c r="AP119" s="133" t="s">
        <v>448</v>
      </c>
      <c r="AQ119" s="17"/>
      <c r="AR119" s="17"/>
      <c r="AS119" s="18"/>
      <c r="AT119" s="89"/>
      <c r="AU119" s="90"/>
      <c r="AV119" s="95">
        <v>2.0</v>
      </c>
      <c r="AW119" s="93" t="s">
        <v>449</v>
      </c>
      <c r="AX119" s="95"/>
      <c r="AY119" s="93" t="s">
        <v>450</v>
      </c>
      <c r="AZ119" s="95"/>
      <c r="BA119" s="93" t="s">
        <v>451</v>
      </c>
      <c r="BB119" s="90"/>
      <c r="BC119" s="95"/>
      <c r="BD119" s="137">
        <v>44256.0</v>
      </c>
      <c r="BE119" s="17"/>
      <c r="BF119" s="17"/>
      <c r="BG119" s="18"/>
      <c r="BH119" s="137">
        <v>44316.0</v>
      </c>
      <c r="BI119" s="17"/>
      <c r="BJ119" s="17"/>
      <c r="BK119" s="17"/>
      <c r="BL119" s="17"/>
      <c r="BM119" s="18"/>
      <c r="BN119" s="89"/>
      <c r="BO119" s="94"/>
      <c r="BP119" s="94"/>
      <c r="BQ119" s="94"/>
      <c r="BR119" s="95"/>
      <c r="BS119" s="3"/>
      <c r="BT119" s="3"/>
    </row>
    <row r="120" ht="14.25" customHeight="1">
      <c r="AP120" s="133" t="s">
        <v>448</v>
      </c>
      <c r="AQ120" s="17"/>
      <c r="AR120" s="17"/>
      <c r="AS120" s="18"/>
      <c r="AT120" s="89"/>
      <c r="AU120" s="90"/>
      <c r="AV120" s="95">
        <v>3.0</v>
      </c>
      <c r="AW120" s="93" t="s">
        <v>449</v>
      </c>
      <c r="AX120" s="95"/>
      <c r="AY120" s="93" t="s">
        <v>450</v>
      </c>
      <c r="AZ120" s="95"/>
      <c r="BA120" s="93" t="s">
        <v>451</v>
      </c>
      <c r="BB120" s="90"/>
      <c r="BC120" s="95"/>
      <c r="BD120" s="137">
        <v>44317.0</v>
      </c>
      <c r="BE120" s="17"/>
      <c r="BF120" s="17"/>
      <c r="BG120" s="18"/>
      <c r="BH120" s="138">
        <v>44377.0</v>
      </c>
      <c r="BI120" s="17"/>
      <c r="BJ120" s="17"/>
      <c r="BK120" s="17"/>
      <c r="BL120" s="17"/>
      <c r="BM120" s="18"/>
      <c r="BN120" s="89"/>
      <c r="BO120" s="94"/>
      <c r="BP120" s="94"/>
      <c r="BQ120" s="94"/>
      <c r="BR120" s="95"/>
      <c r="BS120" s="3"/>
      <c r="BT120" s="3"/>
    </row>
    <row r="121" ht="14.25" customHeight="1">
      <c r="AP121" s="133" t="s">
        <v>448</v>
      </c>
      <c r="AQ121" s="17"/>
      <c r="AR121" s="17"/>
      <c r="AS121" s="18"/>
      <c r="AT121" s="89"/>
      <c r="AU121" s="90"/>
      <c r="AV121" s="95">
        <v>4.0</v>
      </c>
      <c r="AW121" s="93" t="s">
        <v>449</v>
      </c>
      <c r="AX121" s="95"/>
      <c r="AY121" s="93" t="s">
        <v>450</v>
      </c>
      <c r="AZ121" s="95"/>
      <c r="BA121" s="93" t="s">
        <v>451</v>
      </c>
      <c r="BB121" s="90"/>
      <c r="BC121" s="95"/>
      <c r="BD121" s="137">
        <v>44378.0</v>
      </c>
      <c r="BE121" s="17"/>
      <c r="BF121" s="17"/>
      <c r="BG121" s="18"/>
      <c r="BH121" s="137">
        <v>44439.0</v>
      </c>
      <c r="BI121" s="17"/>
      <c r="BJ121" s="17"/>
      <c r="BK121" s="17"/>
      <c r="BL121" s="17"/>
      <c r="BM121" s="18"/>
      <c r="BN121" s="89"/>
      <c r="BO121" s="94"/>
      <c r="BP121" s="94"/>
      <c r="BQ121" s="94"/>
      <c r="BR121" s="95"/>
      <c r="BS121" s="3"/>
      <c r="BT121" s="3"/>
    </row>
    <row r="122" ht="14.25" customHeight="1">
      <c r="AP122" s="133" t="s">
        <v>448</v>
      </c>
      <c r="AQ122" s="17"/>
      <c r="AR122" s="17"/>
      <c r="AS122" s="18"/>
      <c r="AT122" s="89"/>
      <c r="AU122" s="90"/>
      <c r="AV122" s="95">
        <v>5.0</v>
      </c>
      <c r="AW122" s="93" t="s">
        <v>449</v>
      </c>
      <c r="AX122" s="95"/>
      <c r="AY122" s="93" t="s">
        <v>450</v>
      </c>
      <c r="AZ122" s="95"/>
      <c r="BA122" s="93" t="s">
        <v>451</v>
      </c>
      <c r="BB122" s="90"/>
      <c r="BC122" s="95"/>
      <c r="BD122" s="93" t="s">
        <v>452</v>
      </c>
      <c r="BE122" s="17"/>
      <c r="BF122" s="17"/>
      <c r="BG122" s="18"/>
      <c r="BH122" s="137">
        <v>44500.0</v>
      </c>
      <c r="BI122" s="17"/>
      <c r="BJ122" s="17"/>
      <c r="BK122" s="17"/>
      <c r="BL122" s="17"/>
      <c r="BM122" s="18"/>
      <c r="BN122" s="89"/>
      <c r="BO122" s="94"/>
      <c r="BP122" s="94"/>
      <c r="BQ122" s="94"/>
      <c r="BR122" s="95"/>
      <c r="BS122" s="3"/>
      <c r="BT122" s="3"/>
    </row>
    <row r="123" ht="14.25" customHeight="1">
      <c r="AP123" s="133" t="s">
        <v>448</v>
      </c>
      <c r="AQ123" s="17"/>
      <c r="AR123" s="17"/>
      <c r="AS123" s="18"/>
      <c r="AT123" s="89"/>
      <c r="AU123" s="90"/>
      <c r="AV123" s="95">
        <v>6.0</v>
      </c>
      <c r="AW123" s="93" t="s">
        <v>449</v>
      </c>
      <c r="AX123" s="95"/>
      <c r="AY123" s="93" t="s">
        <v>450</v>
      </c>
      <c r="AZ123" s="95"/>
      <c r="BA123" s="93" t="s">
        <v>451</v>
      </c>
      <c r="BB123" s="90"/>
      <c r="BC123" s="95"/>
      <c r="BD123" s="137">
        <v>44501.0</v>
      </c>
      <c r="BE123" s="17"/>
      <c r="BF123" s="17"/>
      <c r="BG123" s="18"/>
      <c r="BH123" s="137">
        <v>44561.0</v>
      </c>
      <c r="BI123" s="17"/>
      <c r="BJ123" s="17"/>
      <c r="BK123" s="17"/>
      <c r="BL123" s="17"/>
      <c r="BM123" s="18"/>
      <c r="BN123" s="89"/>
      <c r="BO123" s="94"/>
      <c r="BP123" s="94"/>
      <c r="BQ123" s="94"/>
      <c r="BR123" s="95"/>
      <c r="BS123" s="3"/>
      <c r="BT123" s="3"/>
    </row>
    <row r="124" ht="14.25" customHeight="1">
      <c r="AP124" s="3"/>
    </row>
    <row r="125" ht="14.25" customHeight="1">
      <c r="AP125" s="3"/>
    </row>
    <row r="126" ht="14.25" customHeight="1">
      <c r="AP126" s="3" t="s">
        <v>453</v>
      </c>
    </row>
    <row r="127" ht="14.25" customHeight="1">
      <c r="AP127" s="3" t="s">
        <v>454</v>
      </c>
      <c r="BO127" s="103" t="s">
        <v>455</v>
      </c>
    </row>
    <row r="128" ht="14.25" customHeight="1">
      <c r="AP128" s="3" t="s">
        <v>456</v>
      </c>
    </row>
    <row r="129" ht="14.25" customHeight="1">
      <c r="AP129" s="3" t="s">
        <v>457</v>
      </c>
    </row>
    <row r="130" ht="14.25" customHeight="1">
      <c r="AQ130" s="3" t="s">
        <v>458</v>
      </c>
    </row>
    <row r="131" ht="14.25" customHeight="1">
      <c r="AP131" s="3" t="s">
        <v>459</v>
      </c>
    </row>
    <row r="132" ht="14.25" customHeight="1">
      <c r="AQ132" s="3" t="s">
        <v>460</v>
      </c>
    </row>
    <row r="133" ht="14.25" customHeight="1"/>
    <row r="134" ht="14.25" customHeight="1">
      <c r="AO134" s="3" t="s">
        <v>461</v>
      </c>
      <c r="AP134" s="3" t="s">
        <v>462</v>
      </c>
    </row>
    <row r="135" ht="14.25" customHeight="1">
      <c r="AP135" s="103">
        <v>1.0</v>
      </c>
      <c r="AQ135" s="3" t="s">
        <v>463</v>
      </c>
    </row>
    <row r="136" ht="14.25" customHeight="1">
      <c r="AP136" s="103">
        <v>2.0</v>
      </c>
      <c r="AQ136" s="3" t="s">
        <v>464</v>
      </c>
    </row>
    <row r="137" ht="14.25" customHeight="1">
      <c r="AP137" s="3">
        <v>3.0</v>
      </c>
      <c r="AQ137" s="3" t="s">
        <v>465</v>
      </c>
    </row>
    <row r="138" ht="14.25" customHeight="1">
      <c r="AP138" s="3">
        <v>4.0</v>
      </c>
      <c r="AQ138" s="3" t="s">
        <v>466</v>
      </c>
    </row>
    <row r="139" ht="14.25" customHeight="1"/>
    <row r="140" ht="14.25" customHeight="1">
      <c r="AO140" s="3" t="s">
        <v>467</v>
      </c>
      <c r="AP140" s="3" t="s">
        <v>468</v>
      </c>
    </row>
    <row r="141" ht="14.25" customHeight="1"/>
    <row r="142" ht="14.25" customHeight="1"/>
    <row r="143" ht="14.25" customHeight="1">
      <c r="B143" s="61" t="s">
        <v>108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</row>
    <row r="144" ht="14.25" customHeight="1">
      <c r="AY144" s="139" t="s">
        <v>469</v>
      </c>
    </row>
    <row r="145" ht="14.25" customHeight="1">
      <c r="B145" s="63" t="s">
        <v>109</v>
      </c>
      <c r="C145" s="64" t="s">
        <v>110</v>
      </c>
      <c r="D145" s="31"/>
      <c r="E145" s="31"/>
      <c r="F145" s="31"/>
      <c r="G145" s="31"/>
      <c r="H145" s="31"/>
      <c r="I145" s="64" t="s">
        <v>111</v>
      </c>
      <c r="J145" s="31"/>
      <c r="K145" s="31"/>
      <c r="L145" s="31"/>
      <c r="M145" s="31"/>
      <c r="N145" s="64" t="s">
        <v>112</v>
      </c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64" t="s">
        <v>113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Y145" s="140" t="s">
        <v>470</v>
      </c>
      <c r="BB145" s="103" t="s">
        <v>471</v>
      </c>
    </row>
    <row r="146" ht="14.25" customHeight="1">
      <c r="B146" s="1">
        <v>1.0</v>
      </c>
      <c r="C146" s="12" t="s">
        <v>472</v>
      </c>
      <c r="I146" s="12" t="s">
        <v>115</v>
      </c>
      <c r="N146" s="12" t="s">
        <v>473</v>
      </c>
      <c r="O146" s="1"/>
      <c r="P146" s="1"/>
      <c r="V146" s="1" t="s">
        <v>117</v>
      </c>
      <c r="Y146" s="12" t="s">
        <v>118</v>
      </c>
      <c r="AJ146" s="1" t="s">
        <v>117</v>
      </c>
    </row>
    <row r="147" ht="14.25" customHeight="1">
      <c r="C147" s="12"/>
      <c r="I147" s="12"/>
      <c r="N147" s="12" t="s">
        <v>474</v>
      </c>
      <c r="O147" s="1"/>
      <c r="P147" s="1"/>
      <c r="V147" s="1" t="s">
        <v>117</v>
      </c>
      <c r="Y147" s="12" t="s">
        <v>120</v>
      </c>
      <c r="AJ147" s="1" t="s">
        <v>117</v>
      </c>
      <c r="AR147" s="4" t="s">
        <v>475</v>
      </c>
      <c r="AY147" s="103" t="s">
        <v>476</v>
      </c>
    </row>
    <row r="148" ht="14.25" customHeight="1">
      <c r="C148" s="12"/>
      <c r="I148" s="12"/>
      <c r="N148" s="12" t="s">
        <v>477</v>
      </c>
      <c r="O148" s="1"/>
      <c r="P148" s="1"/>
      <c r="V148" s="1" t="s">
        <v>117</v>
      </c>
      <c r="Y148" s="12" t="s">
        <v>122</v>
      </c>
      <c r="AJ148" s="1" t="s">
        <v>117</v>
      </c>
      <c r="AR148" s="4" t="s">
        <v>478</v>
      </c>
      <c r="AY148" s="103" t="s">
        <v>479</v>
      </c>
    </row>
    <row r="149" ht="14.25" customHeight="1">
      <c r="C149" s="12"/>
      <c r="I149" s="12"/>
      <c r="N149" s="12" t="s">
        <v>480</v>
      </c>
      <c r="O149" s="1"/>
      <c r="P149" s="1"/>
      <c r="V149" s="1" t="s">
        <v>117</v>
      </c>
      <c r="Y149" s="12" t="s">
        <v>124</v>
      </c>
      <c r="AJ149" s="1" t="s">
        <v>117</v>
      </c>
      <c r="AY149" s="103" t="s">
        <v>481</v>
      </c>
    </row>
    <row r="150" ht="14.25" customHeight="1">
      <c r="C150" s="12"/>
      <c r="I150" s="12"/>
      <c r="N150" s="12" t="s">
        <v>482</v>
      </c>
      <c r="O150" s="1"/>
      <c r="P150" s="1"/>
      <c r="V150" s="1" t="s">
        <v>117</v>
      </c>
      <c r="Y150" s="12" t="s">
        <v>126</v>
      </c>
      <c r="AJ150" s="1" t="s">
        <v>483</v>
      </c>
      <c r="AY150" s="103" t="s">
        <v>484</v>
      </c>
    </row>
    <row r="151" ht="14.25" customHeight="1">
      <c r="C151" s="12"/>
      <c r="I151" s="12"/>
      <c r="N151" s="70" t="s">
        <v>181</v>
      </c>
      <c r="O151" s="1"/>
      <c r="P151" s="1"/>
      <c r="V151" s="1" t="s">
        <v>117</v>
      </c>
      <c r="Y151" s="12"/>
      <c r="AL151" s="7" t="s">
        <v>485</v>
      </c>
      <c r="AY151" s="103" t="s">
        <v>486</v>
      </c>
    </row>
    <row r="152" ht="14.25" customHeight="1">
      <c r="C152" s="12"/>
      <c r="I152" s="12"/>
      <c r="N152" s="70" t="s">
        <v>179</v>
      </c>
      <c r="O152" s="1"/>
      <c r="P152" s="1"/>
      <c r="V152" s="1" t="s">
        <v>117</v>
      </c>
      <c r="Y152" s="12"/>
    </row>
    <row r="153" ht="14.25" customHeight="1">
      <c r="C153" s="12"/>
      <c r="I153" s="12"/>
      <c r="N153" s="70" t="s">
        <v>180</v>
      </c>
      <c r="O153" s="1"/>
      <c r="P153" s="1"/>
      <c r="V153" s="1" t="s">
        <v>117</v>
      </c>
      <c r="Y153" s="12"/>
    </row>
    <row r="154" ht="14.25" customHeight="1">
      <c r="C154" s="12"/>
      <c r="I154" s="12"/>
      <c r="N154" s="70" t="s">
        <v>433</v>
      </c>
      <c r="O154" s="1"/>
      <c r="P154" s="1"/>
      <c r="V154" s="1" t="s">
        <v>117</v>
      </c>
      <c r="Y154" s="12"/>
    </row>
    <row r="155" ht="14.25" customHeight="1">
      <c r="C155" s="12"/>
      <c r="I155" s="12"/>
      <c r="N155" s="12" t="s">
        <v>128</v>
      </c>
      <c r="O155" s="1"/>
      <c r="P155" s="1"/>
      <c r="V155" s="1" t="s">
        <v>117</v>
      </c>
      <c r="Y155" s="12"/>
      <c r="AR155" s="141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3"/>
    </row>
    <row r="156" ht="14.25" customHeight="1">
      <c r="C156" s="12"/>
      <c r="I156" s="12"/>
      <c r="N156" s="12"/>
      <c r="O156" s="1"/>
      <c r="P156" s="1"/>
      <c r="V156" s="1"/>
      <c r="Y156" s="12"/>
      <c r="AR156" s="144"/>
      <c r="AS156" s="4" t="s">
        <v>487</v>
      </c>
      <c r="BB156" s="145"/>
    </row>
    <row r="157" ht="14.25" customHeight="1">
      <c r="B157" s="1">
        <v>2.0</v>
      </c>
      <c r="C157" s="12" t="s">
        <v>488</v>
      </c>
      <c r="I157" s="12" t="s">
        <v>130</v>
      </c>
      <c r="N157" s="12" t="s">
        <v>433</v>
      </c>
      <c r="O157" s="1"/>
      <c r="P157" s="1"/>
      <c r="V157" s="1" t="s">
        <v>117</v>
      </c>
      <c r="Y157" s="12" t="s">
        <v>118</v>
      </c>
      <c r="AJ157" s="1" t="s">
        <v>117</v>
      </c>
      <c r="AR157" s="144"/>
      <c r="AT157" s="4" t="s">
        <v>179</v>
      </c>
      <c r="AY157" s="4" t="s">
        <v>117</v>
      </c>
      <c r="BB157" s="145"/>
    </row>
    <row r="158" ht="14.25" customHeight="1">
      <c r="C158" s="12"/>
      <c r="I158" s="12" t="s">
        <v>57</v>
      </c>
      <c r="N158" s="12" t="s">
        <v>128</v>
      </c>
      <c r="O158" s="1"/>
      <c r="P158" s="1"/>
      <c r="V158" s="1" t="s">
        <v>117</v>
      </c>
      <c r="Y158" s="12" t="s">
        <v>120</v>
      </c>
      <c r="AJ158" s="1" t="s">
        <v>117</v>
      </c>
      <c r="AR158" s="144"/>
      <c r="AT158" s="4" t="s">
        <v>180</v>
      </c>
      <c r="AY158" s="4" t="s">
        <v>117</v>
      </c>
      <c r="BB158" s="145"/>
    </row>
    <row r="159" ht="14.25" customHeight="1">
      <c r="C159" s="12"/>
      <c r="I159" s="12"/>
      <c r="N159" s="12"/>
      <c r="O159" s="1"/>
      <c r="P159" s="1"/>
      <c r="Y159" s="12" t="s">
        <v>122</v>
      </c>
      <c r="AJ159" s="1" t="s">
        <v>117</v>
      </c>
      <c r="AR159" s="144"/>
      <c r="AT159" s="4" t="s">
        <v>489</v>
      </c>
      <c r="AY159" s="4" t="s">
        <v>117</v>
      </c>
      <c r="BB159" s="145"/>
    </row>
    <row r="160" ht="14.25" customHeight="1">
      <c r="C160" s="12"/>
      <c r="I160" s="12"/>
      <c r="N160" s="12"/>
      <c r="O160" s="1"/>
      <c r="P160" s="1"/>
      <c r="Y160" s="12" t="s">
        <v>124</v>
      </c>
      <c r="AJ160" s="1" t="s">
        <v>117</v>
      </c>
      <c r="AR160" s="144"/>
      <c r="AT160" s="4" t="s">
        <v>433</v>
      </c>
      <c r="AY160" s="4" t="s">
        <v>117</v>
      </c>
      <c r="BB160" s="145"/>
    </row>
    <row r="161" ht="14.25" customHeight="1">
      <c r="C161" s="12"/>
      <c r="I161" s="12"/>
      <c r="N161" s="12"/>
      <c r="Y161" s="12" t="s">
        <v>126</v>
      </c>
      <c r="AJ161" s="1" t="s">
        <v>490</v>
      </c>
      <c r="AO161" s="4" t="s">
        <v>491</v>
      </c>
      <c r="AR161" s="144"/>
      <c r="AT161" s="4" t="s">
        <v>290</v>
      </c>
      <c r="AY161" s="4" t="s">
        <v>117</v>
      </c>
      <c r="BB161" s="145"/>
    </row>
    <row r="162" ht="14.25" customHeight="1">
      <c r="C162" s="12"/>
      <c r="I162" s="12"/>
      <c r="N162" s="12"/>
      <c r="Y162" s="12"/>
      <c r="AR162" s="144"/>
      <c r="AT162" s="4" t="s">
        <v>474</v>
      </c>
      <c r="AY162" s="4" t="s">
        <v>117</v>
      </c>
      <c r="BB162" s="145"/>
    </row>
    <row r="163" ht="14.25" customHeight="1">
      <c r="B163" s="1">
        <v>3.0</v>
      </c>
      <c r="C163" s="12" t="s">
        <v>178</v>
      </c>
      <c r="I163" s="12" t="s">
        <v>492</v>
      </c>
      <c r="N163" s="12" t="s">
        <v>179</v>
      </c>
      <c r="V163" s="1" t="s">
        <v>117</v>
      </c>
      <c r="Y163" s="12" t="s">
        <v>118</v>
      </c>
      <c r="AJ163" s="1" t="s">
        <v>117</v>
      </c>
      <c r="AR163" s="144"/>
      <c r="AT163" s="4" t="s">
        <v>294</v>
      </c>
      <c r="AY163" s="4" t="s">
        <v>493</v>
      </c>
      <c r="BB163" s="145"/>
    </row>
    <row r="164" ht="14.25" customHeight="1">
      <c r="C164" s="12"/>
      <c r="I164" s="12"/>
      <c r="N164" s="12" t="s">
        <v>180</v>
      </c>
      <c r="O164" s="1"/>
      <c r="S164" s="1"/>
      <c r="V164" s="1" t="s">
        <v>117</v>
      </c>
      <c r="Y164" s="12" t="s">
        <v>120</v>
      </c>
      <c r="AJ164" s="1" t="s">
        <v>117</v>
      </c>
      <c r="AR164" s="144"/>
      <c r="AT164" s="4" t="s">
        <v>494</v>
      </c>
      <c r="AY164" s="4" t="s">
        <v>495</v>
      </c>
      <c r="BB164" s="145"/>
    </row>
    <row r="165" ht="14.25" customHeight="1">
      <c r="C165" s="12"/>
      <c r="I165" s="12"/>
      <c r="N165" s="12" t="s">
        <v>181</v>
      </c>
      <c r="O165" s="1"/>
      <c r="S165" s="1"/>
      <c r="V165" s="1" t="s">
        <v>117</v>
      </c>
      <c r="Y165" s="12" t="s">
        <v>122</v>
      </c>
      <c r="AJ165" s="1" t="s">
        <v>117</v>
      </c>
      <c r="AR165" s="146"/>
      <c r="AS165" s="147"/>
      <c r="AT165" s="147"/>
      <c r="AU165" s="147"/>
      <c r="AV165" s="147"/>
      <c r="AW165" s="147"/>
      <c r="AX165" s="147"/>
      <c r="AY165" s="147"/>
      <c r="AZ165" s="147"/>
      <c r="BA165" s="147"/>
      <c r="BB165" s="148"/>
    </row>
    <row r="166" ht="14.25" customHeight="1">
      <c r="C166" s="12"/>
      <c r="I166" s="12"/>
      <c r="N166" s="12" t="s">
        <v>183</v>
      </c>
      <c r="O166" s="1"/>
      <c r="S166" s="1"/>
      <c r="V166" s="1" t="s">
        <v>117</v>
      </c>
      <c r="Y166" s="12" t="s">
        <v>124</v>
      </c>
      <c r="AJ166" s="1" t="s">
        <v>117</v>
      </c>
    </row>
    <row r="167" ht="14.25" customHeight="1">
      <c r="C167" s="12"/>
      <c r="I167" s="12"/>
      <c r="N167" s="12" t="s">
        <v>128</v>
      </c>
      <c r="O167" s="1"/>
      <c r="S167" s="1"/>
      <c r="V167" s="3" t="s">
        <v>117</v>
      </c>
      <c r="Y167" s="77" t="s">
        <v>126</v>
      </c>
      <c r="AJ167" s="2" t="s">
        <v>496</v>
      </c>
    </row>
    <row r="168" ht="14.25" customHeight="1">
      <c r="C168" s="12"/>
      <c r="I168" s="12"/>
      <c r="N168" s="12"/>
      <c r="O168" s="1"/>
      <c r="V168" s="3"/>
      <c r="Y168" s="12"/>
    </row>
    <row r="169" ht="14.25" customHeight="1">
      <c r="B169" s="1">
        <v>4.0</v>
      </c>
      <c r="C169" s="12" t="s">
        <v>497</v>
      </c>
      <c r="I169" s="12" t="s">
        <v>498</v>
      </c>
      <c r="N169" s="12" t="s">
        <v>128</v>
      </c>
      <c r="V169" s="1" t="s">
        <v>117</v>
      </c>
      <c r="Y169" s="12" t="s">
        <v>118</v>
      </c>
      <c r="AJ169" s="1" t="s">
        <v>117</v>
      </c>
    </row>
    <row r="170" ht="14.25" customHeight="1">
      <c r="C170" s="12"/>
      <c r="I170" s="12"/>
      <c r="N170" s="12"/>
      <c r="O170" s="1"/>
      <c r="V170" s="1"/>
      <c r="Y170" s="12" t="s">
        <v>120</v>
      </c>
      <c r="AJ170" s="1" t="s">
        <v>117</v>
      </c>
    </row>
    <row r="171" ht="14.25" customHeight="1">
      <c r="C171" s="12"/>
      <c r="I171" s="12"/>
      <c r="N171" s="12"/>
      <c r="O171" s="1"/>
      <c r="V171" s="1"/>
      <c r="Y171" s="12" t="s">
        <v>122</v>
      </c>
      <c r="AJ171" s="1" t="s">
        <v>117</v>
      </c>
    </row>
    <row r="172" ht="14.25" customHeight="1">
      <c r="C172" s="12"/>
      <c r="I172" s="12"/>
      <c r="N172" s="12"/>
      <c r="O172" s="1"/>
      <c r="V172" s="1"/>
      <c r="Y172" s="12" t="s">
        <v>124</v>
      </c>
      <c r="AJ172" s="1" t="s">
        <v>117</v>
      </c>
    </row>
    <row r="173" ht="14.25" customHeight="1">
      <c r="C173" s="12"/>
      <c r="I173" s="12"/>
      <c r="N173" s="12"/>
      <c r="O173" s="1"/>
      <c r="V173" s="3"/>
      <c r="Y173" s="12" t="s">
        <v>126</v>
      </c>
      <c r="AJ173" s="1" t="s">
        <v>499</v>
      </c>
    </row>
    <row r="174" ht="14.25" customHeight="1">
      <c r="C174" s="12"/>
      <c r="I174" s="12"/>
      <c r="N174" s="12"/>
      <c r="O174" s="1"/>
      <c r="V174" s="1"/>
      <c r="Y174" s="12"/>
    </row>
    <row r="175" ht="14.25" customHeight="1">
      <c r="B175" s="103">
        <v>5.0</v>
      </c>
      <c r="C175" s="12" t="s">
        <v>500</v>
      </c>
      <c r="I175" s="12" t="s">
        <v>418</v>
      </c>
      <c r="N175" s="12" t="s">
        <v>290</v>
      </c>
      <c r="V175" s="1" t="s">
        <v>117</v>
      </c>
      <c r="Y175" s="12" t="s">
        <v>118</v>
      </c>
      <c r="AJ175" s="1" t="s">
        <v>117</v>
      </c>
    </row>
    <row r="176" ht="14.25" customHeight="1">
      <c r="C176" s="12"/>
      <c r="I176" s="12"/>
      <c r="N176" s="12" t="s">
        <v>501</v>
      </c>
      <c r="V176" s="1" t="s">
        <v>502</v>
      </c>
      <c r="Y176" s="12" t="s">
        <v>120</v>
      </c>
      <c r="AJ176" s="1" t="s">
        <v>117</v>
      </c>
    </row>
    <row r="177" ht="14.25" customHeight="1">
      <c r="C177" s="12"/>
      <c r="I177" s="12"/>
      <c r="N177" s="12" t="s">
        <v>503</v>
      </c>
      <c r="V177" s="1" t="s">
        <v>502</v>
      </c>
      <c r="Y177" s="12" t="s">
        <v>122</v>
      </c>
      <c r="AJ177" s="1" t="s">
        <v>117</v>
      </c>
    </row>
    <row r="178" ht="14.25" customHeight="1">
      <c r="C178" s="12"/>
      <c r="I178" s="12"/>
      <c r="N178" s="12" t="s">
        <v>504</v>
      </c>
      <c r="V178" s="1" t="s">
        <v>502</v>
      </c>
      <c r="Y178" s="12" t="s">
        <v>124</v>
      </c>
      <c r="AJ178" s="1" t="s">
        <v>117</v>
      </c>
    </row>
    <row r="179" ht="14.25" customHeight="1">
      <c r="C179" s="12"/>
      <c r="I179" s="12"/>
      <c r="N179" s="12" t="s">
        <v>128</v>
      </c>
      <c r="V179" s="1" t="s">
        <v>117</v>
      </c>
      <c r="Y179" s="12" t="s">
        <v>126</v>
      </c>
      <c r="AJ179" s="1" t="s">
        <v>505</v>
      </c>
    </row>
    <row r="180" ht="14.25" customHeight="1">
      <c r="C180" s="12"/>
      <c r="I180" s="12"/>
      <c r="N180" s="12"/>
      <c r="V180" s="1"/>
      <c r="Y180" s="12"/>
      <c r="AF180" s="3"/>
    </row>
    <row r="181" ht="14.25" customHeight="1">
      <c r="B181" s="103">
        <v>6.0</v>
      </c>
      <c r="C181" s="12" t="s">
        <v>506</v>
      </c>
      <c r="I181" s="70" t="s">
        <v>507</v>
      </c>
      <c r="N181" s="12" t="s">
        <v>290</v>
      </c>
      <c r="V181" s="1" t="s">
        <v>117</v>
      </c>
      <c r="Y181" s="12" t="s">
        <v>118</v>
      </c>
      <c r="AJ181" s="1" t="s">
        <v>117</v>
      </c>
    </row>
    <row r="182" ht="14.25" customHeight="1">
      <c r="C182" s="12"/>
      <c r="I182" s="12"/>
      <c r="N182" s="12" t="s">
        <v>501</v>
      </c>
      <c r="V182" s="1" t="s">
        <v>502</v>
      </c>
      <c r="Y182" s="12" t="s">
        <v>120</v>
      </c>
      <c r="AJ182" s="1" t="s">
        <v>117</v>
      </c>
    </row>
    <row r="183" ht="14.25" customHeight="1">
      <c r="C183" s="12"/>
      <c r="I183" s="12"/>
      <c r="N183" s="12" t="s">
        <v>503</v>
      </c>
      <c r="V183" s="1" t="s">
        <v>502</v>
      </c>
      <c r="Y183" s="12" t="s">
        <v>122</v>
      </c>
      <c r="AJ183" s="1" t="s">
        <v>117</v>
      </c>
    </row>
    <row r="184" ht="14.25" customHeight="1">
      <c r="C184" s="12"/>
      <c r="I184" s="12"/>
      <c r="N184" s="12" t="s">
        <v>504</v>
      </c>
      <c r="V184" s="1" t="s">
        <v>502</v>
      </c>
      <c r="Y184" s="12" t="s">
        <v>124</v>
      </c>
      <c r="AJ184" s="1" t="s">
        <v>117</v>
      </c>
    </row>
    <row r="185" ht="14.25" customHeight="1">
      <c r="C185" s="12"/>
      <c r="I185" s="12"/>
      <c r="N185" s="12" t="s">
        <v>179</v>
      </c>
      <c r="V185" s="1" t="s">
        <v>117</v>
      </c>
      <c r="Y185" s="12" t="s">
        <v>126</v>
      </c>
      <c r="AJ185" s="1" t="s">
        <v>505</v>
      </c>
    </row>
    <row r="186" ht="14.25" customHeight="1">
      <c r="C186" s="12"/>
      <c r="I186" s="12"/>
      <c r="N186" s="12" t="s">
        <v>494</v>
      </c>
      <c r="V186" s="15" t="s">
        <v>495</v>
      </c>
      <c r="Y186" s="12"/>
    </row>
    <row r="187" ht="14.25" customHeight="1">
      <c r="C187" s="12"/>
      <c r="I187" s="12"/>
      <c r="N187" s="12"/>
      <c r="O187" s="149" t="s">
        <v>508</v>
      </c>
      <c r="V187" s="1" t="s">
        <v>296</v>
      </c>
      <c r="Y187" s="12"/>
    </row>
    <row r="188" ht="14.25" customHeight="1">
      <c r="C188" s="12"/>
      <c r="I188" s="12"/>
      <c r="N188" s="12"/>
      <c r="O188" s="103" t="s">
        <v>509</v>
      </c>
      <c r="V188" s="1" t="s">
        <v>117</v>
      </c>
      <c r="Y188" s="12"/>
      <c r="AB188" s="150" t="s">
        <v>510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5"/>
    </row>
    <row r="189" ht="14.25" customHeight="1">
      <c r="B189" s="1"/>
      <c r="C189" s="12"/>
      <c r="I189" s="12"/>
      <c r="N189" s="12"/>
      <c r="O189" s="103" t="s">
        <v>371</v>
      </c>
      <c r="V189" s="1" t="s">
        <v>117</v>
      </c>
      <c r="Y189" s="12"/>
      <c r="AB189" s="51"/>
      <c r="AZ189" s="52"/>
    </row>
    <row r="190" ht="14.25" customHeight="1">
      <c r="C190" s="12"/>
      <c r="I190" s="12"/>
      <c r="N190" s="12"/>
      <c r="O190" s="103" t="s">
        <v>511</v>
      </c>
      <c r="V190" s="1" t="s">
        <v>296</v>
      </c>
      <c r="Y190" s="12"/>
      <c r="AB190" s="51"/>
      <c r="AZ190" s="52"/>
    </row>
    <row r="191" ht="14.25" customHeight="1">
      <c r="C191" s="12"/>
      <c r="I191" s="12"/>
      <c r="N191" s="12"/>
      <c r="O191" s="103" t="s">
        <v>512</v>
      </c>
      <c r="V191" s="1" t="s">
        <v>502</v>
      </c>
      <c r="Y191" s="12"/>
      <c r="AB191" s="51"/>
      <c r="AZ191" s="52"/>
    </row>
    <row r="192" ht="14.25" customHeight="1">
      <c r="C192" s="12"/>
      <c r="I192" s="12"/>
      <c r="N192" s="12" t="s">
        <v>128</v>
      </c>
      <c r="V192" s="1" t="s">
        <v>117</v>
      </c>
      <c r="Y192" s="12"/>
      <c r="AB192" s="51"/>
      <c r="AZ192" s="52"/>
    </row>
    <row r="193" ht="14.25" customHeight="1">
      <c r="C193" s="12"/>
      <c r="I193" s="12"/>
      <c r="N193" s="12"/>
      <c r="Y193" s="12"/>
      <c r="AB193" s="51"/>
      <c r="AZ193" s="52"/>
    </row>
    <row r="194" ht="14.25" customHeight="1">
      <c r="C194" s="12"/>
      <c r="I194" s="12"/>
      <c r="N194" s="12"/>
      <c r="Y194" s="12"/>
      <c r="AB194" s="51"/>
      <c r="AZ194" s="52"/>
    </row>
    <row r="195" ht="14.25" customHeight="1">
      <c r="C195" s="12"/>
      <c r="I195" s="12"/>
      <c r="N195" s="12"/>
      <c r="Y195" s="12"/>
      <c r="AB195" s="51"/>
      <c r="AZ195" s="52"/>
    </row>
    <row r="196" ht="14.25" customHeight="1">
      <c r="AB196" s="51"/>
      <c r="AZ196" s="52"/>
    </row>
    <row r="197" ht="14.25" customHeight="1">
      <c r="AB197" s="51"/>
      <c r="AZ197" s="52"/>
    </row>
    <row r="198" ht="14.25" customHeight="1">
      <c r="AB198" s="51"/>
      <c r="AZ198" s="52"/>
    </row>
    <row r="199" ht="14.25" customHeight="1">
      <c r="AB199" s="36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8"/>
    </row>
    <row r="200" ht="14.25" customHeight="1"/>
    <row r="201" ht="14.25" customHeight="1"/>
    <row r="202" ht="14.25" customHeight="1"/>
    <row r="203" ht="14.25" customHeight="1"/>
    <row r="204" ht="14.25" customHeight="1">
      <c r="C204" s="139" t="s">
        <v>513</v>
      </c>
    </row>
    <row r="205" ht="14.25" customHeight="1">
      <c r="C205" s="151" t="s">
        <v>514</v>
      </c>
      <c r="D205" s="151"/>
      <c r="E205" s="151"/>
      <c r="F205" s="151"/>
    </row>
    <row r="206" ht="14.25" customHeight="1">
      <c r="D206" s="103" t="s">
        <v>206</v>
      </c>
      <c r="H206" s="152" t="s">
        <v>515</v>
      </c>
      <c r="Q206" s="152" t="s">
        <v>516</v>
      </c>
      <c r="Y206" s="152" t="s">
        <v>517</v>
      </c>
    </row>
    <row r="207" ht="14.25" customHeight="1">
      <c r="D207" s="103" t="s">
        <v>224</v>
      </c>
      <c r="H207" s="152">
        <v>12.0</v>
      </c>
      <c r="I207" s="103" t="s">
        <v>396</v>
      </c>
      <c r="Q207" s="152">
        <v>6.0</v>
      </c>
      <c r="Y207" s="152">
        <v>6.0</v>
      </c>
    </row>
    <row r="208" ht="14.25" customHeight="1">
      <c r="D208" s="103" t="s">
        <v>518</v>
      </c>
      <c r="H208" s="152" t="s">
        <v>519</v>
      </c>
      <c r="Q208" s="152" t="s">
        <v>520</v>
      </c>
      <c r="Y208" s="152" t="s">
        <v>519</v>
      </c>
    </row>
    <row r="209" ht="14.25" customHeight="1">
      <c r="D209" s="103" t="s">
        <v>521</v>
      </c>
      <c r="H209" s="152" t="s">
        <v>522</v>
      </c>
      <c r="Q209" s="152" t="s">
        <v>523</v>
      </c>
      <c r="Y209" s="152" t="s">
        <v>522</v>
      </c>
    </row>
    <row r="210" ht="14.25" customHeight="1">
      <c r="D210" s="103" t="s">
        <v>524</v>
      </c>
      <c r="H210" s="152" t="s">
        <v>525</v>
      </c>
      <c r="Q210" s="152" t="s">
        <v>525</v>
      </c>
      <c r="Y210" s="152" t="s">
        <v>526</v>
      </c>
    </row>
    <row r="211" ht="14.25" customHeight="1"/>
    <row r="212" ht="14.25" customHeight="1"/>
    <row r="213" ht="14.25" customHeight="1"/>
    <row r="214" ht="14.25" customHeight="1">
      <c r="AB214" s="150" t="s">
        <v>527</v>
      </c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5"/>
    </row>
    <row r="215" ht="14.25" customHeight="1">
      <c r="AB215" s="51"/>
      <c r="AZ215" s="52"/>
    </row>
    <row r="216" ht="14.25" customHeight="1">
      <c r="AB216" s="51"/>
      <c r="AZ216" s="52"/>
    </row>
    <row r="217" ht="14.25" customHeight="1">
      <c r="AB217" s="51"/>
      <c r="AZ217" s="52"/>
    </row>
    <row r="218" ht="14.25" customHeight="1">
      <c r="AB218" s="51"/>
      <c r="AZ218" s="52"/>
    </row>
    <row r="219" ht="14.25" customHeight="1">
      <c r="AB219" s="51"/>
      <c r="AZ219" s="52"/>
    </row>
    <row r="220" ht="14.25" customHeight="1">
      <c r="AB220" s="51"/>
      <c r="AZ220" s="52"/>
    </row>
    <row r="221" ht="14.25" customHeight="1">
      <c r="AB221" s="51"/>
      <c r="AZ221" s="52"/>
    </row>
    <row r="222" ht="14.25" customHeight="1">
      <c r="AB222" s="51"/>
      <c r="AZ222" s="52"/>
    </row>
    <row r="223" ht="14.25" customHeight="1">
      <c r="AB223" s="51"/>
      <c r="AZ223" s="52"/>
    </row>
    <row r="224" ht="14.25" customHeight="1">
      <c r="AB224" s="51"/>
      <c r="AZ224" s="52"/>
    </row>
    <row r="225" ht="14.25" customHeight="1">
      <c r="AB225" s="36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8"/>
    </row>
    <row r="226" ht="14.25" customHeight="1"/>
    <row r="227" ht="14.25" customHeight="1"/>
    <row r="228" ht="14.25" customHeight="1"/>
    <row r="229" ht="14.25" customHeight="1">
      <c r="C229" s="151"/>
    </row>
    <row r="230" ht="14.25" customHeight="1">
      <c r="C230" s="4" t="s">
        <v>528</v>
      </c>
    </row>
    <row r="231" ht="14.25" customHeight="1">
      <c r="C231" s="4" t="s">
        <v>109</v>
      </c>
      <c r="F231" s="4" t="s">
        <v>529</v>
      </c>
      <c r="K231" s="4" t="s">
        <v>530</v>
      </c>
      <c r="P231" s="4" t="s">
        <v>49</v>
      </c>
    </row>
    <row r="232" ht="14.25" customHeight="1">
      <c r="C232" s="4">
        <v>1.0</v>
      </c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</sheetData>
  <mergeCells count="53">
    <mergeCell ref="C3:AF4"/>
    <mergeCell ref="AN5:AP5"/>
    <mergeCell ref="H18:J19"/>
    <mergeCell ref="M18:O19"/>
    <mergeCell ref="Q18:S19"/>
    <mergeCell ref="C41:AF42"/>
    <mergeCell ref="M55:O55"/>
    <mergeCell ref="X64:AF65"/>
    <mergeCell ref="AD71:AE71"/>
    <mergeCell ref="E74:I74"/>
    <mergeCell ref="J74:Q74"/>
    <mergeCell ref="R74:T74"/>
    <mergeCell ref="U74:Y74"/>
    <mergeCell ref="Z74:AD74"/>
    <mergeCell ref="AE75:AF75"/>
    <mergeCell ref="AE76:AF76"/>
    <mergeCell ref="AE77:AF77"/>
    <mergeCell ref="AE78:AF78"/>
    <mergeCell ref="AE79:AF79"/>
    <mergeCell ref="J84:Q84"/>
    <mergeCell ref="J88:Q88"/>
    <mergeCell ref="J90:Q90"/>
    <mergeCell ref="J92:Q92"/>
    <mergeCell ref="J96:Q96"/>
    <mergeCell ref="J98:Q98"/>
    <mergeCell ref="M101:R101"/>
    <mergeCell ref="T101:Y101"/>
    <mergeCell ref="AA101:AF101"/>
    <mergeCell ref="K109:M109"/>
    <mergeCell ref="AP111:AS111"/>
    <mergeCell ref="BH111:BM111"/>
    <mergeCell ref="K112:M112"/>
    <mergeCell ref="BA118:BC118"/>
    <mergeCell ref="BD118:BG118"/>
    <mergeCell ref="BH118:BM118"/>
    <mergeCell ref="BD120:BG120"/>
    <mergeCell ref="BD121:BG121"/>
    <mergeCell ref="BD122:BG122"/>
    <mergeCell ref="BH122:BM122"/>
    <mergeCell ref="BD123:BG123"/>
    <mergeCell ref="BH123:BM123"/>
    <mergeCell ref="AP121:AS121"/>
    <mergeCell ref="AP122:AS122"/>
    <mergeCell ref="AP123:AS123"/>
    <mergeCell ref="AB188:AZ199"/>
    <mergeCell ref="AB214:AZ225"/>
    <mergeCell ref="AP118:AS118"/>
    <mergeCell ref="AP119:AS119"/>
    <mergeCell ref="BD119:BG119"/>
    <mergeCell ref="BH119:BM119"/>
    <mergeCell ref="AP120:AS120"/>
    <mergeCell ref="BH120:BM120"/>
    <mergeCell ref="BH121:BM12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6" width="3.5"/>
  </cols>
  <sheetData>
    <row r="2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"/>
      <c r="AJ2" s="1"/>
    </row>
    <row r="3">
      <c r="B3" s="12"/>
      <c r="C3" s="153" t="s">
        <v>531</v>
      </c>
      <c r="AG3" s="1"/>
      <c r="AH3" s="14"/>
      <c r="AI3" s="1"/>
      <c r="AJ3" s="1"/>
    </row>
    <row r="4">
      <c r="B4" s="12"/>
      <c r="AG4" s="1"/>
      <c r="AH4" s="14"/>
      <c r="AI4" s="1"/>
      <c r="AJ4" s="1"/>
    </row>
    <row r="5"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"/>
      <c r="AJ5" s="1"/>
    </row>
    <row r="6">
      <c r="B6" s="77"/>
      <c r="C6" s="102" t="s">
        <v>349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83"/>
      <c r="AI6" s="3"/>
      <c r="AJ6" s="3"/>
    </row>
    <row r="7">
      <c r="B7" s="77"/>
      <c r="C7" s="77"/>
      <c r="D7" s="3" t="s">
        <v>351</v>
      </c>
      <c r="E7" s="3"/>
      <c r="F7" s="3"/>
      <c r="G7" s="3"/>
      <c r="H7" s="3"/>
      <c r="I7" s="104"/>
      <c r="J7" s="79"/>
      <c r="K7" s="79"/>
      <c r="L7" s="79"/>
      <c r="M7" s="79"/>
      <c r="N7" s="79"/>
      <c r="O7" s="79"/>
      <c r="P7" s="80"/>
      <c r="Q7" s="3"/>
      <c r="R7" s="3"/>
      <c r="S7" s="3" t="s">
        <v>352</v>
      </c>
      <c r="T7" s="3"/>
      <c r="U7" s="3"/>
      <c r="V7" s="3"/>
      <c r="W7" s="3"/>
      <c r="X7" s="104"/>
      <c r="Y7" s="79"/>
      <c r="Z7" s="79"/>
      <c r="AA7" s="79"/>
      <c r="AB7" s="79"/>
      <c r="AC7" s="79"/>
      <c r="AD7" s="79"/>
      <c r="AE7" s="79"/>
      <c r="AF7" s="80"/>
      <c r="AG7" s="83"/>
      <c r="AH7" s="83"/>
      <c r="AI7" s="3"/>
      <c r="AJ7" s="3"/>
    </row>
    <row r="8">
      <c r="B8" s="77"/>
      <c r="C8" s="7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83"/>
      <c r="AH8" s="83"/>
      <c r="AI8" s="3"/>
      <c r="AJ8" s="3"/>
    </row>
    <row r="9">
      <c r="B9" s="77"/>
      <c r="C9" s="77"/>
      <c r="D9" s="3" t="s">
        <v>355</v>
      </c>
      <c r="E9" s="3"/>
      <c r="F9" s="3"/>
      <c r="G9" s="3"/>
      <c r="H9" s="3"/>
      <c r="I9" s="104"/>
      <c r="J9" s="79"/>
      <c r="K9" s="79"/>
      <c r="L9" s="79"/>
      <c r="M9" s="79"/>
      <c r="N9" s="79"/>
      <c r="O9" s="79"/>
      <c r="P9" s="80"/>
      <c r="Q9" s="3"/>
      <c r="R9" s="3"/>
      <c r="S9" s="3" t="s">
        <v>206</v>
      </c>
      <c r="T9" s="3"/>
      <c r="U9" s="3"/>
      <c r="V9" s="3"/>
      <c r="W9" s="3"/>
      <c r="X9" s="104"/>
      <c r="Y9" s="79"/>
      <c r="Z9" s="79"/>
      <c r="AA9" s="79"/>
      <c r="AB9" s="79"/>
      <c r="AC9" s="79"/>
      <c r="AD9" s="79"/>
      <c r="AE9" s="79"/>
      <c r="AF9" s="80"/>
      <c r="AG9" s="83"/>
      <c r="AH9" s="83"/>
      <c r="AI9" s="3"/>
      <c r="AJ9" s="3"/>
    </row>
    <row r="10">
      <c r="B10" s="77"/>
      <c r="C10" s="7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83"/>
      <c r="AH10" s="83"/>
      <c r="AI10" s="3"/>
      <c r="AJ10" s="3"/>
    </row>
    <row r="11">
      <c r="B11" s="77"/>
      <c r="C11" s="77"/>
      <c r="D11" s="3" t="s">
        <v>357</v>
      </c>
      <c r="E11" s="3"/>
      <c r="F11" s="3"/>
      <c r="G11" s="3"/>
      <c r="H11" s="3"/>
      <c r="I11" s="104"/>
      <c r="J11" s="79"/>
      <c r="K11" s="79"/>
      <c r="L11" s="79"/>
      <c r="M11" s="79"/>
      <c r="N11" s="79"/>
      <c r="O11" s="79"/>
      <c r="P11" s="80"/>
      <c r="Q11" s="3"/>
      <c r="R11" s="3"/>
      <c r="S11" s="3" t="s">
        <v>358</v>
      </c>
      <c r="T11" s="3"/>
      <c r="U11" s="3"/>
      <c r="V11" s="3"/>
      <c r="W11" s="3"/>
      <c r="X11" s="106"/>
      <c r="Y11" s="24"/>
      <c r="Z11" s="24"/>
      <c r="AA11" s="24"/>
      <c r="AB11" s="24"/>
      <c r="AC11" s="24"/>
      <c r="AD11" s="24"/>
      <c r="AE11" s="24"/>
      <c r="AF11" s="25"/>
      <c r="AG11" s="83"/>
      <c r="AH11" s="83"/>
      <c r="AI11" s="3"/>
      <c r="AJ11" s="3"/>
    </row>
    <row r="12">
      <c r="B12" s="77"/>
      <c r="C12" s="7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6"/>
      <c r="Y12" s="37"/>
      <c r="Z12" s="37"/>
      <c r="AA12" s="37"/>
      <c r="AB12" s="37"/>
      <c r="AC12" s="37"/>
      <c r="AD12" s="37"/>
      <c r="AE12" s="37"/>
      <c r="AF12" s="38"/>
      <c r="AG12" s="83"/>
      <c r="AH12" s="83"/>
      <c r="AI12" s="3"/>
      <c r="AJ12" s="3"/>
    </row>
    <row r="13">
      <c r="B13" s="77"/>
      <c r="C13" s="101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5"/>
      <c r="AH13" s="83"/>
      <c r="AI13" s="3"/>
      <c r="AJ13" s="3"/>
    </row>
    <row r="14">
      <c r="B14" s="7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3"/>
      <c r="AI14" s="3"/>
      <c r="AJ14" s="3"/>
    </row>
    <row r="15">
      <c r="B15" s="77"/>
      <c r="C15" s="102" t="s">
        <v>359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83"/>
      <c r="AI15" s="3"/>
      <c r="AJ15" s="3"/>
    </row>
    <row r="16">
      <c r="B16" s="77"/>
      <c r="C16" s="7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83"/>
      <c r="AH16" s="83"/>
      <c r="AI16" s="3"/>
      <c r="AJ16" s="3"/>
    </row>
    <row r="17">
      <c r="B17" s="77"/>
      <c r="C17" s="77"/>
      <c r="D17" s="107" t="s">
        <v>109</v>
      </c>
      <c r="E17" s="108" t="s">
        <v>361</v>
      </c>
      <c r="F17" s="17"/>
      <c r="G17" s="17"/>
      <c r="H17" s="17"/>
      <c r="I17" s="18"/>
      <c r="J17" s="108" t="s">
        <v>371</v>
      </c>
      <c r="K17" s="17"/>
      <c r="L17" s="17"/>
      <c r="M17" s="17"/>
      <c r="N17" s="17"/>
      <c r="O17" s="17"/>
      <c r="P17" s="17"/>
      <c r="Q17" s="18"/>
      <c r="R17" s="108" t="s">
        <v>372</v>
      </c>
      <c r="S17" s="17"/>
      <c r="T17" s="18"/>
      <c r="U17" s="108" t="s">
        <v>373</v>
      </c>
      <c r="V17" s="17"/>
      <c r="W17" s="17"/>
      <c r="X17" s="17"/>
      <c r="Y17" s="18"/>
      <c r="Z17" s="108" t="s">
        <v>374</v>
      </c>
      <c r="AA17" s="17"/>
      <c r="AB17" s="17"/>
      <c r="AC17" s="17"/>
      <c r="AD17" s="18"/>
      <c r="AE17" s="109"/>
      <c r="AF17" s="110"/>
      <c r="AG17" s="83"/>
      <c r="AH17" s="83"/>
      <c r="AI17" s="3"/>
      <c r="AJ17" s="3"/>
    </row>
    <row r="18">
      <c r="B18" s="77"/>
      <c r="C18" s="77"/>
      <c r="D18" s="154">
        <v>1.0</v>
      </c>
      <c r="E18" s="155"/>
      <c r="F18" s="156"/>
      <c r="G18" s="156"/>
      <c r="H18" s="156"/>
      <c r="I18" s="157"/>
      <c r="J18" s="155"/>
      <c r="K18" s="156"/>
      <c r="L18" s="156"/>
      <c r="M18" s="156"/>
      <c r="N18" s="156"/>
      <c r="O18" s="156"/>
      <c r="P18" s="156"/>
      <c r="Q18" s="157"/>
      <c r="R18" s="155"/>
      <c r="S18" s="156"/>
      <c r="T18" s="157"/>
      <c r="U18" s="155"/>
      <c r="V18" s="156"/>
      <c r="W18" s="156"/>
      <c r="X18" s="156"/>
      <c r="Y18" s="157"/>
      <c r="Z18" s="155"/>
      <c r="AA18" s="156"/>
      <c r="AB18" s="156"/>
      <c r="AC18" s="156"/>
      <c r="AD18" s="157"/>
      <c r="AE18" s="158" t="s">
        <v>71</v>
      </c>
      <c r="AF18" s="25"/>
      <c r="AG18" s="83"/>
      <c r="AH18" s="83"/>
      <c r="AI18" s="3"/>
      <c r="AJ18" s="3"/>
    </row>
    <row r="19">
      <c r="B19" s="77"/>
      <c r="C19" s="77"/>
      <c r="D19" s="159">
        <v>2.0</v>
      </c>
      <c r="E19" s="160"/>
      <c r="F19" s="161"/>
      <c r="G19" s="161"/>
      <c r="H19" s="161"/>
      <c r="I19" s="162"/>
      <c r="J19" s="160"/>
      <c r="K19" s="161"/>
      <c r="L19" s="161"/>
      <c r="M19" s="161"/>
      <c r="N19" s="161"/>
      <c r="O19" s="161"/>
      <c r="P19" s="161"/>
      <c r="Q19" s="162"/>
      <c r="R19" s="160"/>
      <c r="S19" s="161"/>
      <c r="T19" s="162"/>
      <c r="U19" s="160"/>
      <c r="V19" s="161"/>
      <c r="W19" s="161"/>
      <c r="X19" s="161"/>
      <c r="Y19" s="162"/>
      <c r="Z19" s="160"/>
      <c r="AA19" s="161"/>
      <c r="AB19" s="161"/>
      <c r="AC19" s="161"/>
      <c r="AD19" s="162"/>
      <c r="AE19" s="158" t="s">
        <v>71</v>
      </c>
      <c r="AF19" s="25"/>
      <c r="AG19" s="83"/>
      <c r="AH19" s="83"/>
      <c r="AI19" s="3"/>
      <c r="AJ19" s="3"/>
    </row>
    <row r="20">
      <c r="B20" s="77"/>
      <c r="C20" s="77"/>
      <c r="D20" s="154">
        <v>3.0</v>
      </c>
      <c r="E20" s="155"/>
      <c r="F20" s="156"/>
      <c r="G20" s="156"/>
      <c r="H20" s="156"/>
      <c r="I20" s="157"/>
      <c r="J20" s="155"/>
      <c r="K20" s="156"/>
      <c r="L20" s="156"/>
      <c r="M20" s="156"/>
      <c r="N20" s="156"/>
      <c r="O20" s="156"/>
      <c r="P20" s="156"/>
      <c r="Q20" s="157"/>
      <c r="R20" s="155"/>
      <c r="S20" s="156"/>
      <c r="T20" s="157"/>
      <c r="U20" s="155"/>
      <c r="V20" s="156"/>
      <c r="W20" s="156"/>
      <c r="X20" s="156"/>
      <c r="Y20" s="157"/>
      <c r="Z20" s="155"/>
      <c r="AA20" s="156"/>
      <c r="AB20" s="156"/>
      <c r="AC20" s="156"/>
      <c r="AD20" s="157"/>
      <c r="AE20" s="158" t="s">
        <v>71</v>
      </c>
      <c r="AF20" s="25"/>
      <c r="AG20" s="83"/>
      <c r="AH20" s="83"/>
      <c r="AI20" s="3"/>
      <c r="AJ20" s="3"/>
    </row>
    <row r="21">
      <c r="B21" s="77"/>
      <c r="C21" s="77"/>
      <c r="D21" s="159">
        <v>4.0</v>
      </c>
      <c r="E21" s="160"/>
      <c r="F21" s="161"/>
      <c r="G21" s="161"/>
      <c r="H21" s="161"/>
      <c r="I21" s="162"/>
      <c r="J21" s="160"/>
      <c r="K21" s="161"/>
      <c r="L21" s="161"/>
      <c r="M21" s="161"/>
      <c r="N21" s="161"/>
      <c r="O21" s="161"/>
      <c r="P21" s="161"/>
      <c r="Q21" s="162"/>
      <c r="R21" s="160"/>
      <c r="S21" s="161"/>
      <c r="T21" s="162"/>
      <c r="U21" s="160"/>
      <c r="V21" s="161"/>
      <c r="W21" s="161"/>
      <c r="X21" s="161"/>
      <c r="Y21" s="162"/>
      <c r="Z21" s="160"/>
      <c r="AA21" s="161"/>
      <c r="AB21" s="161"/>
      <c r="AC21" s="161"/>
      <c r="AD21" s="162"/>
      <c r="AE21" s="158" t="s">
        <v>71</v>
      </c>
      <c r="AF21" s="25"/>
      <c r="AG21" s="83"/>
      <c r="AH21" s="83"/>
      <c r="AI21" s="3"/>
      <c r="AJ21" s="3"/>
    </row>
    <row r="22">
      <c r="B22" s="77"/>
      <c r="C22" s="77"/>
      <c r="D22" s="163">
        <v>5.0</v>
      </c>
      <c r="E22" s="164"/>
      <c r="F22" s="165"/>
      <c r="G22" s="165"/>
      <c r="H22" s="165"/>
      <c r="I22" s="166"/>
      <c r="J22" s="164"/>
      <c r="K22" s="165"/>
      <c r="L22" s="165"/>
      <c r="M22" s="165"/>
      <c r="N22" s="165"/>
      <c r="O22" s="165"/>
      <c r="P22" s="165"/>
      <c r="Q22" s="166"/>
      <c r="R22" s="164"/>
      <c r="S22" s="165"/>
      <c r="T22" s="166"/>
      <c r="U22" s="164"/>
      <c r="V22" s="165"/>
      <c r="W22" s="165"/>
      <c r="X22" s="165"/>
      <c r="Y22" s="166"/>
      <c r="Z22" s="164"/>
      <c r="AA22" s="165"/>
      <c r="AB22" s="165"/>
      <c r="AC22" s="165"/>
      <c r="AD22" s="166"/>
      <c r="AE22" s="167" t="s">
        <v>71</v>
      </c>
      <c r="AF22" s="18"/>
      <c r="AG22" s="83"/>
      <c r="AH22" s="83"/>
      <c r="AI22" s="3"/>
      <c r="AJ22" s="3"/>
    </row>
    <row r="23">
      <c r="B23" s="77"/>
      <c r="C23" s="101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5"/>
      <c r="AH23" s="83"/>
      <c r="AI23" s="3"/>
      <c r="AJ23" s="3"/>
    </row>
    <row r="24">
      <c r="B24" s="7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3"/>
      <c r="AI24" s="3"/>
      <c r="AJ24" s="3"/>
    </row>
    <row r="25">
      <c r="B25" s="77"/>
      <c r="C25" s="102" t="s">
        <v>385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2"/>
      <c r="AH25" s="83"/>
      <c r="AI25" s="3"/>
      <c r="AJ25" s="3"/>
    </row>
    <row r="26">
      <c r="B26" s="77"/>
      <c r="C26" s="7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83"/>
      <c r="AH26" s="83"/>
      <c r="AI26" s="3"/>
      <c r="AJ26" s="3"/>
    </row>
    <row r="27">
      <c r="B27" s="77"/>
      <c r="C27" s="77"/>
      <c r="D27" s="3" t="s">
        <v>386</v>
      </c>
      <c r="E27" s="3"/>
      <c r="F27" s="3"/>
      <c r="G27" s="3"/>
      <c r="H27" s="3"/>
      <c r="I27" s="3"/>
      <c r="J27" s="116">
        <v>1.5E7</v>
      </c>
      <c r="K27" s="17"/>
      <c r="L27" s="17"/>
      <c r="M27" s="17"/>
      <c r="N27" s="17"/>
      <c r="O27" s="17"/>
      <c r="P27" s="17"/>
      <c r="Q27" s="18"/>
      <c r="R27" s="3"/>
      <c r="S27" s="3" t="s">
        <v>321</v>
      </c>
      <c r="T27" s="3"/>
      <c r="U27" s="3"/>
      <c r="V27" s="3"/>
      <c r="W27" s="3"/>
      <c r="X27" s="104"/>
      <c r="Y27" s="79"/>
      <c r="Z27" s="79"/>
      <c r="AA27" s="79"/>
      <c r="AB27" s="79"/>
      <c r="AC27" s="79"/>
      <c r="AD27" s="79"/>
      <c r="AE27" s="79"/>
      <c r="AF27" s="80"/>
      <c r="AG27" s="83"/>
      <c r="AH27" s="83"/>
      <c r="AI27" s="3"/>
      <c r="AJ27" s="3"/>
    </row>
    <row r="28">
      <c r="B28" s="77"/>
      <c r="C28" s="7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83"/>
      <c r="AH28" s="83"/>
      <c r="AI28" s="3"/>
      <c r="AJ28" s="3"/>
    </row>
    <row r="29">
      <c r="B29" s="77"/>
      <c r="C29" s="77"/>
      <c r="D29" s="3" t="s">
        <v>391</v>
      </c>
      <c r="E29" s="3"/>
      <c r="F29" s="3"/>
      <c r="G29" s="3"/>
      <c r="H29" s="3"/>
      <c r="I29" s="3"/>
      <c r="J29" s="104">
        <v>98.0</v>
      </c>
      <c r="K29" s="79"/>
      <c r="L29" s="80"/>
      <c r="M29" s="3"/>
      <c r="N29" s="3"/>
      <c r="O29" s="3"/>
      <c r="P29" s="3"/>
      <c r="Q29" s="3"/>
      <c r="R29" s="3"/>
      <c r="S29" s="3" t="s">
        <v>334</v>
      </c>
      <c r="T29" s="3"/>
      <c r="U29" s="3"/>
      <c r="V29" s="3"/>
      <c r="W29" s="3"/>
      <c r="X29" s="104"/>
      <c r="Y29" s="79"/>
      <c r="Z29" s="79"/>
      <c r="AA29" s="79"/>
      <c r="AB29" s="79"/>
      <c r="AC29" s="79"/>
      <c r="AD29" s="79"/>
      <c r="AE29" s="79"/>
      <c r="AF29" s="80"/>
      <c r="AG29" s="83"/>
      <c r="AH29" s="83"/>
      <c r="AI29" s="3"/>
      <c r="AJ29" s="3"/>
    </row>
    <row r="30">
      <c r="B30" s="77"/>
      <c r="C30" s="7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83"/>
      <c r="AH30" s="83"/>
      <c r="AI30" s="3"/>
      <c r="AJ30" s="3"/>
    </row>
    <row r="31">
      <c r="B31" s="77"/>
      <c r="C31" s="77"/>
      <c r="E31" s="3"/>
      <c r="F31" s="3"/>
      <c r="G31" s="3"/>
      <c r="H31" s="3"/>
      <c r="I31" s="117" t="s">
        <v>389</v>
      </c>
      <c r="J31" s="116">
        <f>J27*J29/100</f>
        <v>14700000</v>
      </c>
      <c r="K31" s="17"/>
      <c r="L31" s="17"/>
      <c r="M31" s="17"/>
      <c r="N31" s="17"/>
      <c r="O31" s="17"/>
      <c r="P31" s="17"/>
      <c r="Q31" s="18"/>
      <c r="R31" s="3"/>
      <c r="S31" s="3" t="s">
        <v>207</v>
      </c>
      <c r="T31" s="3"/>
      <c r="U31" s="3"/>
      <c r="V31" s="3"/>
      <c r="W31" s="3"/>
      <c r="X31" s="3"/>
      <c r="Y31" s="3"/>
      <c r="Z31" s="104"/>
      <c r="AA31" s="80"/>
      <c r="AB31" s="3" t="s">
        <v>204</v>
      </c>
      <c r="AC31" s="3" t="s">
        <v>395</v>
      </c>
      <c r="AD31" s="118"/>
      <c r="AE31" s="3" t="s">
        <v>396</v>
      </c>
      <c r="AF31" s="3"/>
      <c r="AG31" s="83"/>
      <c r="AH31" s="83"/>
      <c r="AI31" s="3"/>
      <c r="AJ31" s="3"/>
    </row>
    <row r="32">
      <c r="B32" s="77"/>
      <c r="C32" s="7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83"/>
      <c r="AH32" s="83"/>
      <c r="AI32" s="3"/>
      <c r="AJ32" s="3"/>
    </row>
    <row r="33">
      <c r="B33" s="77"/>
      <c r="C33" s="77"/>
      <c r="E33" s="3"/>
      <c r="F33" s="3"/>
      <c r="G33" s="3"/>
      <c r="H33" s="3"/>
      <c r="I33" s="117" t="s">
        <v>400</v>
      </c>
      <c r="J33" s="168">
        <v>9000000.0</v>
      </c>
      <c r="K33" s="17"/>
      <c r="L33" s="17"/>
      <c r="M33" s="17"/>
      <c r="N33" s="17"/>
      <c r="O33" s="17"/>
      <c r="P33" s="17"/>
      <c r="Q33" s="18"/>
      <c r="R33" s="3"/>
      <c r="S33" s="3" t="s">
        <v>401</v>
      </c>
      <c r="T33" s="3"/>
      <c r="U33" s="3"/>
      <c r="V33" s="3"/>
      <c r="W33" s="3"/>
      <c r="X33" s="3"/>
      <c r="Y33" s="3"/>
      <c r="Z33" s="104"/>
      <c r="AA33" s="79"/>
      <c r="AB33" s="79"/>
      <c r="AC33" s="79"/>
      <c r="AD33" s="79"/>
      <c r="AE33" s="79"/>
      <c r="AF33" s="80"/>
      <c r="AG33" s="83"/>
      <c r="AH33" s="83"/>
      <c r="AI33" s="3"/>
      <c r="AJ33" s="3"/>
    </row>
    <row r="34">
      <c r="B34" s="77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83"/>
      <c r="AH34" s="83"/>
      <c r="AI34" s="3"/>
      <c r="AJ34" s="3"/>
    </row>
    <row r="35">
      <c r="B35" s="77"/>
      <c r="C35" s="77"/>
      <c r="D35" s="3" t="s">
        <v>226</v>
      </c>
      <c r="E35" s="3"/>
      <c r="F35" s="3"/>
      <c r="G35" s="3"/>
      <c r="H35" s="3"/>
      <c r="I35" s="3"/>
      <c r="J35" s="120">
        <f>J33*2%</f>
        <v>180000</v>
      </c>
      <c r="K35" s="17"/>
      <c r="L35" s="17"/>
      <c r="M35" s="17"/>
      <c r="N35" s="17"/>
      <c r="O35" s="17"/>
      <c r="P35" s="17"/>
      <c r="Q35" s="18"/>
      <c r="R35" s="3"/>
      <c r="S35" s="3" t="s">
        <v>406</v>
      </c>
      <c r="T35" s="3"/>
      <c r="U35" s="3"/>
      <c r="V35" s="3"/>
      <c r="W35" s="3"/>
      <c r="X35" s="3"/>
      <c r="Y35" s="3"/>
      <c r="Z35" s="104"/>
      <c r="AA35" s="79"/>
      <c r="AB35" s="79"/>
      <c r="AC35" s="79"/>
      <c r="AD35" s="79"/>
      <c r="AE35" s="79"/>
      <c r="AF35" s="80"/>
      <c r="AG35" s="83"/>
      <c r="AH35" s="83"/>
      <c r="AI35" s="3"/>
      <c r="AJ35" s="3"/>
    </row>
    <row r="36">
      <c r="B36" s="77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83"/>
      <c r="AH36" s="83"/>
      <c r="AI36" s="3"/>
      <c r="AJ36" s="3"/>
    </row>
    <row r="37">
      <c r="B37" s="77"/>
      <c r="C37" s="77"/>
      <c r="D37" s="3" t="s">
        <v>408</v>
      </c>
      <c r="E37" s="3"/>
      <c r="F37" s="3"/>
      <c r="G37" s="3"/>
      <c r="H37" s="3"/>
      <c r="I37" s="3"/>
      <c r="J37" s="169">
        <v>10.0</v>
      </c>
      <c r="K37" s="170"/>
      <c r="L37" s="171"/>
      <c r="M37" s="3" t="s">
        <v>204</v>
      </c>
      <c r="N37" s="3"/>
      <c r="O37" s="3"/>
      <c r="P37" s="3"/>
      <c r="Q37" s="3"/>
      <c r="R37" s="3"/>
      <c r="S37" s="3" t="s">
        <v>230</v>
      </c>
      <c r="T37" s="3"/>
      <c r="U37" s="3"/>
      <c r="V37" s="3"/>
      <c r="W37" s="3"/>
      <c r="X37" s="3"/>
      <c r="Y37" s="3"/>
      <c r="Z37" s="104"/>
      <c r="AA37" s="79"/>
      <c r="AB37" s="79"/>
      <c r="AC37" s="79"/>
      <c r="AD37" s="79"/>
      <c r="AE37" s="79"/>
      <c r="AF37" s="80"/>
      <c r="AG37" s="83"/>
      <c r="AH37" s="83"/>
      <c r="AI37" s="3"/>
      <c r="AJ37" s="3"/>
    </row>
    <row r="38">
      <c r="B38" s="77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83"/>
      <c r="AH38" s="83"/>
      <c r="AI38" s="3"/>
      <c r="AJ38" s="3"/>
    </row>
    <row r="39">
      <c r="B39" s="77"/>
      <c r="C39" s="77"/>
      <c r="D39" s="3" t="s">
        <v>402</v>
      </c>
      <c r="E39" s="3"/>
      <c r="F39" s="3"/>
      <c r="G39" s="3"/>
      <c r="H39" s="3"/>
      <c r="I39" s="3"/>
      <c r="J39" s="121">
        <f>K52</f>
        <v>2000</v>
      </c>
      <c r="K39" s="17"/>
      <c r="L39" s="17"/>
      <c r="M39" s="17"/>
      <c r="N39" s="17"/>
      <c r="O39" s="17"/>
      <c r="P39" s="17"/>
      <c r="Q39" s="18"/>
      <c r="R39" s="3"/>
      <c r="S39" s="3" t="s">
        <v>412</v>
      </c>
      <c r="T39" s="3"/>
      <c r="U39" s="3"/>
      <c r="V39" s="3"/>
      <c r="W39" s="3"/>
      <c r="X39" s="3"/>
      <c r="Y39" s="3"/>
      <c r="Z39" s="104"/>
      <c r="AA39" s="79"/>
      <c r="AB39" s="79"/>
      <c r="AC39" s="79"/>
      <c r="AD39" s="79"/>
      <c r="AE39" s="79"/>
      <c r="AF39" s="80"/>
      <c r="AG39" s="83"/>
      <c r="AH39" s="83"/>
      <c r="AI39" s="3"/>
      <c r="AJ39" s="3"/>
    </row>
    <row r="40">
      <c r="B40" s="77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83"/>
      <c r="AH40" s="83"/>
      <c r="AI40" s="3"/>
      <c r="AJ40" s="3"/>
    </row>
    <row r="41">
      <c r="B41" s="77"/>
      <c r="C41" s="77"/>
      <c r="D41" s="3" t="s">
        <v>404</v>
      </c>
      <c r="E41" s="3"/>
      <c r="F41" s="3"/>
      <c r="G41" s="3"/>
      <c r="H41" s="3"/>
      <c r="I41" s="3"/>
      <c r="J41" s="122">
        <f>J33+J39</f>
        <v>9002000</v>
      </c>
      <c r="K41" s="17"/>
      <c r="L41" s="17"/>
      <c r="M41" s="17"/>
      <c r="N41" s="17"/>
      <c r="O41" s="17"/>
      <c r="P41" s="17"/>
      <c r="Q41" s="18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83"/>
      <c r="AH41" s="83"/>
      <c r="AI41" s="3"/>
      <c r="AJ41" s="3"/>
    </row>
    <row r="42">
      <c r="B42" s="77"/>
      <c r="C42" s="101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5"/>
      <c r="AH42" s="83"/>
      <c r="AI42" s="3"/>
      <c r="AJ42" s="3"/>
    </row>
    <row r="43">
      <c r="B43" s="7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83"/>
      <c r="AI43" s="3"/>
      <c r="AJ43" s="3"/>
    </row>
    <row r="44">
      <c r="B44" s="7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83"/>
      <c r="AI44" s="3"/>
      <c r="AJ44" s="3"/>
    </row>
    <row r="45">
      <c r="B45" s="77"/>
      <c r="C45" s="172" t="s">
        <v>532</v>
      </c>
      <c r="D45" s="81"/>
      <c r="E45" s="81"/>
      <c r="F45" s="81"/>
      <c r="G45" s="81"/>
      <c r="H45" s="81"/>
      <c r="I45" s="81"/>
      <c r="J45" s="81"/>
      <c r="K45" s="81"/>
      <c r="L45" s="81"/>
      <c r="M45" s="173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2"/>
      <c r="AH45" s="83"/>
      <c r="AI45" s="3"/>
      <c r="AJ45" s="3"/>
    </row>
    <row r="46">
      <c r="B46" s="77"/>
      <c r="C46" s="12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4"/>
      <c r="AH46" s="83"/>
      <c r="AI46" s="3"/>
      <c r="AJ46" s="3"/>
    </row>
    <row r="47">
      <c r="B47" s="77"/>
      <c r="C47" s="144"/>
      <c r="D47" s="174" t="s">
        <v>533</v>
      </c>
      <c r="E47" s="25"/>
      <c r="F47" s="174" t="s">
        <v>534</v>
      </c>
      <c r="G47" s="25"/>
      <c r="H47" s="174" t="s">
        <v>435</v>
      </c>
      <c r="I47" s="24"/>
      <c r="J47" s="25"/>
      <c r="K47" s="174" t="s">
        <v>535</v>
      </c>
      <c r="L47" s="24"/>
      <c r="M47" s="25"/>
      <c r="N47" s="174" t="s">
        <v>536</v>
      </c>
      <c r="O47" s="25"/>
      <c r="P47" s="174" t="s">
        <v>537</v>
      </c>
      <c r="Q47" s="24"/>
      <c r="R47" s="24"/>
      <c r="S47" s="25"/>
      <c r="T47" s="174" t="s">
        <v>538</v>
      </c>
      <c r="U47" s="24"/>
      <c r="V47" s="25"/>
      <c r="W47" s="174" t="s">
        <v>539</v>
      </c>
      <c r="X47" s="24"/>
      <c r="Y47" s="24"/>
      <c r="Z47" s="25"/>
      <c r="AA47" s="174" t="s">
        <v>540</v>
      </c>
      <c r="AB47" s="24"/>
      <c r="AC47" s="24"/>
      <c r="AD47" s="25"/>
      <c r="AE47" s="3"/>
      <c r="AF47" s="3"/>
      <c r="AG47" s="145"/>
      <c r="AH47" s="83"/>
      <c r="AI47" s="3"/>
      <c r="AJ47" s="3"/>
    </row>
    <row r="48">
      <c r="B48" s="77"/>
      <c r="C48" s="144"/>
      <c r="D48" s="51"/>
      <c r="E48" s="52"/>
      <c r="F48" s="51"/>
      <c r="G48" s="52"/>
      <c r="H48" s="51"/>
      <c r="J48" s="52"/>
      <c r="K48" s="51"/>
      <c r="M48" s="52"/>
      <c r="N48" s="51"/>
      <c r="O48" s="52"/>
      <c r="P48" s="51"/>
      <c r="S48" s="52"/>
      <c r="T48" s="51"/>
      <c r="V48" s="52"/>
      <c r="W48" s="51"/>
      <c r="Z48" s="52"/>
      <c r="AA48" s="51"/>
      <c r="AD48" s="52"/>
      <c r="AE48" s="3"/>
      <c r="AF48" s="3"/>
      <c r="AG48" s="145"/>
      <c r="AH48" s="83"/>
      <c r="AI48" s="3"/>
      <c r="AJ48" s="3"/>
    </row>
    <row r="49">
      <c r="B49" s="77"/>
      <c r="C49" s="144"/>
      <c r="D49" s="36"/>
      <c r="E49" s="38"/>
      <c r="F49" s="36"/>
      <c r="G49" s="38"/>
      <c r="H49" s="36"/>
      <c r="I49" s="37"/>
      <c r="J49" s="38"/>
      <c r="K49" s="36"/>
      <c r="L49" s="37"/>
      <c r="M49" s="38"/>
      <c r="N49" s="36"/>
      <c r="O49" s="38"/>
      <c r="P49" s="36"/>
      <c r="Q49" s="37"/>
      <c r="R49" s="37"/>
      <c r="S49" s="38"/>
      <c r="T49" s="36"/>
      <c r="U49" s="37"/>
      <c r="V49" s="38"/>
      <c r="W49" s="36"/>
      <c r="X49" s="37"/>
      <c r="Y49" s="37"/>
      <c r="Z49" s="38"/>
      <c r="AA49" s="36"/>
      <c r="AB49" s="37"/>
      <c r="AC49" s="37"/>
      <c r="AD49" s="38"/>
      <c r="AE49" s="3"/>
      <c r="AF49" s="3"/>
      <c r="AG49" s="145"/>
      <c r="AH49" s="83"/>
      <c r="AI49" s="3"/>
      <c r="AJ49" s="3"/>
    </row>
    <row r="50">
      <c r="B50" s="77"/>
      <c r="C50" s="144"/>
      <c r="D50" s="175" t="s">
        <v>541</v>
      </c>
      <c r="E50" s="176"/>
      <c r="F50" s="175">
        <v>1.0</v>
      </c>
      <c r="G50" s="18"/>
      <c r="H50" s="177">
        <v>200000.0</v>
      </c>
      <c r="I50" s="17"/>
      <c r="J50" s="18"/>
      <c r="K50" s="177">
        <v>2000.0</v>
      </c>
      <c r="L50" s="17"/>
      <c r="M50" s="18"/>
      <c r="N50" s="177">
        <v>0.0</v>
      </c>
      <c r="O50" s="18"/>
      <c r="P50" s="178">
        <f t="shared" ref="P50:P61" si="1">H50+K50+N50</f>
        <v>202000</v>
      </c>
      <c r="Q50" s="17"/>
      <c r="R50" s="17"/>
      <c r="S50" s="18"/>
      <c r="T50" s="175" t="s">
        <v>542</v>
      </c>
      <c r="U50" s="17"/>
      <c r="V50" s="18"/>
      <c r="W50" s="179">
        <v>36526.0</v>
      </c>
      <c r="X50" s="17"/>
      <c r="Y50" s="17"/>
      <c r="Z50" s="18"/>
      <c r="AA50" s="179">
        <v>36555.0</v>
      </c>
      <c r="AB50" s="17"/>
      <c r="AC50" s="17"/>
      <c r="AD50" s="18"/>
      <c r="AE50" s="3"/>
      <c r="AF50" s="3"/>
      <c r="AG50" s="145"/>
      <c r="AH50" s="83"/>
      <c r="AI50" s="3"/>
      <c r="AJ50" s="3"/>
    </row>
    <row r="51">
      <c r="B51" s="77"/>
      <c r="C51" s="144"/>
      <c r="D51" s="175" t="s">
        <v>541</v>
      </c>
      <c r="E51" s="176"/>
      <c r="F51" s="175">
        <v>2.0</v>
      </c>
      <c r="G51" s="18"/>
      <c r="H51" s="177">
        <v>200000.0</v>
      </c>
      <c r="I51" s="17"/>
      <c r="J51" s="18"/>
      <c r="K51" s="177">
        <v>2000.0</v>
      </c>
      <c r="L51" s="17"/>
      <c r="M51" s="18"/>
      <c r="N51" s="177">
        <v>1672000.0</v>
      </c>
      <c r="O51" s="18"/>
      <c r="P51" s="178">
        <f t="shared" si="1"/>
        <v>1874000</v>
      </c>
      <c r="Q51" s="17"/>
      <c r="R51" s="17"/>
      <c r="S51" s="18"/>
      <c r="T51" s="175" t="s">
        <v>543</v>
      </c>
      <c r="U51" s="17"/>
      <c r="V51" s="18"/>
      <c r="W51" s="179">
        <v>36557.0</v>
      </c>
      <c r="X51" s="17"/>
      <c r="Y51" s="17"/>
      <c r="Z51" s="18"/>
      <c r="AA51" s="175"/>
      <c r="AB51" s="17"/>
      <c r="AC51" s="17"/>
      <c r="AD51" s="18"/>
      <c r="AE51" s="3"/>
      <c r="AF51" s="3"/>
      <c r="AG51" s="145"/>
      <c r="AH51" s="83"/>
      <c r="AI51" s="3"/>
      <c r="AJ51" s="3"/>
    </row>
    <row r="52">
      <c r="B52" s="77"/>
      <c r="C52" s="144"/>
      <c r="D52" s="175" t="s">
        <v>541</v>
      </c>
      <c r="E52" s="176"/>
      <c r="F52" s="175">
        <v>3.0</v>
      </c>
      <c r="G52" s="18"/>
      <c r="H52" s="177">
        <v>200000.0</v>
      </c>
      <c r="I52" s="17"/>
      <c r="J52" s="18"/>
      <c r="K52" s="177">
        <v>2000.0</v>
      </c>
      <c r="L52" s="17"/>
      <c r="M52" s="18"/>
      <c r="N52" s="177">
        <v>810000.0</v>
      </c>
      <c r="O52" s="18"/>
      <c r="P52" s="178">
        <f t="shared" si="1"/>
        <v>1012000</v>
      </c>
      <c r="Q52" s="17"/>
      <c r="R52" s="17"/>
      <c r="S52" s="18"/>
      <c r="T52" s="175" t="s">
        <v>543</v>
      </c>
      <c r="U52" s="17"/>
      <c r="V52" s="18"/>
      <c r="W52" s="179">
        <v>36586.0</v>
      </c>
      <c r="X52" s="17"/>
      <c r="Y52" s="17"/>
      <c r="Z52" s="18"/>
      <c r="AA52" s="175"/>
      <c r="AB52" s="17"/>
      <c r="AC52" s="17"/>
      <c r="AD52" s="18"/>
      <c r="AE52" s="3"/>
      <c r="AF52" s="3"/>
      <c r="AG52" s="145"/>
      <c r="AH52" s="83"/>
      <c r="AI52" s="3"/>
      <c r="AJ52" s="3"/>
    </row>
    <row r="53">
      <c r="B53" s="77"/>
      <c r="C53" s="144"/>
      <c r="D53" s="175" t="s">
        <v>541</v>
      </c>
      <c r="E53" s="176"/>
      <c r="F53" s="175">
        <v>4.0</v>
      </c>
      <c r="G53" s="18"/>
      <c r="H53" s="177">
        <v>200000.0</v>
      </c>
      <c r="I53" s="17"/>
      <c r="J53" s="18"/>
      <c r="K53" s="177">
        <v>2000.0</v>
      </c>
      <c r="L53" s="17"/>
      <c r="M53" s="18"/>
      <c r="N53" s="177">
        <v>0.0</v>
      </c>
      <c r="O53" s="17"/>
      <c r="P53" s="178">
        <f t="shared" si="1"/>
        <v>202000</v>
      </c>
      <c r="Q53" s="17"/>
      <c r="R53" s="17"/>
      <c r="S53" s="18"/>
      <c r="T53" s="175" t="s">
        <v>313</v>
      </c>
      <c r="U53" s="17"/>
      <c r="V53" s="18"/>
      <c r="W53" s="179">
        <v>36617.0</v>
      </c>
      <c r="X53" s="17"/>
      <c r="Y53" s="17"/>
      <c r="Z53" s="18"/>
      <c r="AA53" s="175"/>
      <c r="AB53" s="17"/>
      <c r="AC53" s="17"/>
      <c r="AD53" s="18"/>
      <c r="AE53" s="3"/>
      <c r="AF53" s="3"/>
      <c r="AG53" s="145"/>
      <c r="AH53" s="83"/>
      <c r="AI53" s="3"/>
      <c r="AJ53" s="3"/>
    </row>
    <row r="54">
      <c r="B54" s="77"/>
      <c r="C54" s="77"/>
      <c r="D54" s="175" t="s">
        <v>541</v>
      </c>
      <c r="E54" s="176"/>
      <c r="F54" s="175">
        <v>5.0</v>
      </c>
      <c r="G54" s="18"/>
      <c r="H54" s="177">
        <v>200000.0</v>
      </c>
      <c r="I54" s="17"/>
      <c r="J54" s="18"/>
      <c r="K54" s="177">
        <v>2000.0</v>
      </c>
      <c r="L54" s="17"/>
      <c r="M54" s="18"/>
      <c r="N54" s="177">
        <v>0.0</v>
      </c>
      <c r="O54" s="17"/>
      <c r="P54" s="178">
        <f t="shared" si="1"/>
        <v>202000</v>
      </c>
      <c r="Q54" s="17"/>
      <c r="R54" s="17"/>
      <c r="S54" s="18"/>
      <c r="T54" s="175" t="s">
        <v>451</v>
      </c>
      <c r="U54" s="17"/>
      <c r="V54" s="18"/>
      <c r="W54" s="180">
        <v>36647.0</v>
      </c>
      <c r="X54" s="17"/>
      <c r="Y54" s="17"/>
      <c r="Z54" s="18"/>
      <c r="AA54" s="180"/>
      <c r="AB54" s="17"/>
      <c r="AC54" s="17"/>
      <c r="AD54" s="18"/>
      <c r="AE54" s="3"/>
      <c r="AF54" s="3"/>
      <c r="AG54" s="83"/>
      <c r="AH54" s="83"/>
      <c r="AI54" s="3"/>
      <c r="AJ54" s="3"/>
    </row>
    <row r="55">
      <c r="B55" s="77"/>
      <c r="C55" s="77"/>
      <c r="D55" s="175" t="s">
        <v>541</v>
      </c>
      <c r="E55" s="176"/>
      <c r="F55" s="175">
        <v>6.0</v>
      </c>
      <c r="G55" s="18"/>
      <c r="H55" s="177">
        <v>200000.0</v>
      </c>
      <c r="I55" s="17"/>
      <c r="J55" s="18"/>
      <c r="K55" s="177">
        <v>2000.0</v>
      </c>
      <c r="L55" s="17"/>
      <c r="M55" s="18"/>
      <c r="N55" s="177">
        <v>0.0</v>
      </c>
      <c r="O55" s="17"/>
      <c r="P55" s="178">
        <f t="shared" si="1"/>
        <v>202000</v>
      </c>
      <c r="Q55" s="17"/>
      <c r="R55" s="17"/>
      <c r="S55" s="18"/>
      <c r="T55" s="175" t="s">
        <v>451</v>
      </c>
      <c r="U55" s="17"/>
      <c r="V55" s="18"/>
      <c r="W55" s="179">
        <v>36678.0</v>
      </c>
      <c r="X55" s="17"/>
      <c r="Y55" s="17"/>
      <c r="Z55" s="18"/>
      <c r="AA55" s="179"/>
      <c r="AB55" s="17"/>
      <c r="AC55" s="17"/>
      <c r="AD55" s="18"/>
      <c r="AE55" s="3"/>
      <c r="AF55" s="3"/>
      <c r="AG55" s="83"/>
      <c r="AH55" s="83"/>
      <c r="AI55" s="3"/>
      <c r="AJ55" s="3"/>
    </row>
    <row r="56">
      <c r="B56" s="77"/>
      <c r="C56" s="77"/>
      <c r="D56" s="175" t="s">
        <v>541</v>
      </c>
      <c r="E56" s="176"/>
      <c r="F56" s="175">
        <v>7.0</v>
      </c>
      <c r="G56" s="18"/>
      <c r="H56" s="177">
        <v>200000.0</v>
      </c>
      <c r="I56" s="17"/>
      <c r="J56" s="18"/>
      <c r="K56" s="177">
        <v>2000.0</v>
      </c>
      <c r="L56" s="17"/>
      <c r="M56" s="18"/>
      <c r="N56" s="177">
        <v>0.0</v>
      </c>
      <c r="O56" s="17"/>
      <c r="P56" s="178">
        <f t="shared" si="1"/>
        <v>202000</v>
      </c>
      <c r="Q56" s="17"/>
      <c r="R56" s="17"/>
      <c r="S56" s="18"/>
      <c r="T56" s="175" t="s">
        <v>451</v>
      </c>
      <c r="U56" s="17"/>
      <c r="V56" s="18"/>
      <c r="W56" s="179">
        <v>36708.0</v>
      </c>
      <c r="X56" s="17"/>
      <c r="Y56" s="17"/>
      <c r="Z56" s="18"/>
      <c r="AA56" s="179"/>
      <c r="AB56" s="17"/>
      <c r="AC56" s="17"/>
      <c r="AD56" s="18"/>
      <c r="AE56" s="3"/>
      <c r="AF56" s="3"/>
      <c r="AG56" s="83"/>
      <c r="AH56" s="83"/>
      <c r="AI56" s="3"/>
      <c r="AJ56" s="3"/>
    </row>
    <row r="57">
      <c r="B57" s="77"/>
      <c r="C57" s="77"/>
      <c r="D57" s="175" t="s">
        <v>541</v>
      </c>
      <c r="E57" s="176"/>
      <c r="F57" s="175">
        <v>8.0</v>
      </c>
      <c r="G57" s="18"/>
      <c r="H57" s="177">
        <v>200000.0</v>
      </c>
      <c r="I57" s="17"/>
      <c r="J57" s="18"/>
      <c r="K57" s="177">
        <v>2000.0</v>
      </c>
      <c r="L57" s="17"/>
      <c r="M57" s="18"/>
      <c r="N57" s="177">
        <v>0.0</v>
      </c>
      <c r="O57" s="17"/>
      <c r="P57" s="178">
        <f t="shared" si="1"/>
        <v>202000</v>
      </c>
      <c r="Q57" s="17"/>
      <c r="R57" s="17"/>
      <c r="S57" s="18"/>
      <c r="T57" s="175" t="s">
        <v>451</v>
      </c>
      <c r="U57" s="17"/>
      <c r="V57" s="18"/>
      <c r="W57" s="179">
        <v>36739.0</v>
      </c>
      <c r="X57" s="17"/>
      <c r="Y57" s="17"/>
      <c r="Z57" s="18"/>
      <c r="AA57" s="179"/>
      <c r="AB57" s="17"/>
      <c r="AC57" s="17"/>
      <c r="AD57" s="18"/>
      <c r="AE57" s="3"/>
      <c r="AF57" s="3"/>
      <c r="AG57" s="83"/>
      <c r="AH57" s="83"/>
      <c r="AI57" s="3"/>
      <c r="AJ57" s="3"/>
    </row>
    <row r="58">
      <c r="B58" s="77"/>
      <c r="C58" s="77"/>
      <c r="D58" s="175" t="s">
        <v>541</v>
      </c>
      <c r="E58" s="176"/>
      <c r="F58" s="175">
        <v>9.0</v>
      </c>
      <c r="G58" s="18"/>
      <c r="H58" s="177">
        <v>200000.0</v>
      </c>
      <c r="I58" s="17"/>
      <c r="J58" s="18"/>
      <c r="K58" s="177">
        <v>2000.0</v>
      </c>
      <c r="L58" s="17"/>
      <c r="M58" s="18"/>
      <c r="N58" s="177">
        <v>0.0</v>
      </c>
      <c r="O58" s="17"/>
      <c r="P58" s="178">
        <f t="shared" si="1"/>
        <v>202000</v>
      </c>
      <c r="Q58" s="17"/>
      <c r="R58" s="17"/>
      <c r="S58" s="18"/>
      <c r="T58" s="175" t="s">
        <v>451</v>
      </c>
      <c r="U58" s="17"/>
      <c r="V58" s="18"/>
      <c r="W58" s="179">
        <v>36770.0</v>
      </c>
      <c r="X58" s="17"/>
      <c r="Y58" s="17"/>
      <c r="Z58" s="18"/>
      <c r="AA58" s="179"/>
      <c r="AB58" s="17"/>
      <c r="AC58" s="17"/>
      <c r="AD58" s="18"/>
      <c r="AE58" s="3"/>
      <c r="AF58" s="3"/>
      <c r="AG58" s="83"/>
      <c r="AH58" s="83"/>
      <c r="AI58" s="3"/>
      <c r="AJ58" s="3"/>
    </row>
    <row r="59">
      <c r="B59" s="77"/>
      <c r="C59" s="77"/>
      <c r="D59" s="175" t="s">
        <v>541</v>
      </c>
      <c r="E59" s="176"/>
      <c r="F59" s="175">
        <v>10.0</v>
      </c>
      <c r="G59" s="18"/>
      <c r="H59" s="177">
        <v>200000.0</v>
      </c>
      <c r="I59" s="17"/>
      <c r="J59" s="18"/>
      <c r="K59" s="177">
        <v>2000.0</v>
      </c>
      <c r="L59" s="17"/>
      <c r="M59" s="18"/>
      <c r="N59" s="177">
        <v>0.0</v>
      </c>
      <c r="O59" s="17"/>
      <c r="P59" s="178">
        <f t="shared" si="1"/>
        <v>202000</v>
      </c>
      <c r="Q59" s="17"/>
      <c r="R59" s="17"/>
      <c r="S59" s="18"/>
      <c r="T59" s="175" t="s">
        <v>451</v>
      </c>
      <c r="U59" s="17"/>
      <c r="V59" s="18"/>
      <c r="W59" s="179">
        <v>36800.0</v>
      </c>
      <c r="X59" s="17"/>
      <c r="Y59" s="17"/>
      <c r="Z59" s="18"/>
      <c r="AA59" s="179"/>
      <c r="AB59" s="17"/>
      <c r="AC59" s="17"/>
      <c r="AD59" s="18"/>
      <c r="AE59" s="3"/>
      <c r="AF59" s="3"/>
      <c r="AG59" s="83"/>
      <c r="AH59" s="83"/>
      <c r="AI59" s="3"/>
      <c r="AJ59" s="3"/>
    </row>
    <row r="60">
      <c r="B60" s="77"/>
      <c r="C60" s="77"/>
      <c r="D60" s="175" t="s">
        <v>541</v>
      </c>
      <c r="E60" s="176"/>
      <c r="F60" s="175">
        <v>11.0</v>
      </c>
      <c r="G60" s="18"/>
      <c r="H60" s="177">
        <v>200000.0</v>
      </c>
      <c r="I60" s="17"/>
      <c r="J60" s="18"/>
      <c r="K60" s="177">
        <v>2000.0</v>
      </c>
      <c r="L60" s="17"/>
      <c r="M60" s="18"/>
      <c r="N60" s="177">
        <v>0.0</v>
      </c>
      <c r="O60" s="17"/>
      <c r="P60" s="178">
        <f t="shared" si="1"/>
        <v>202000</v>
      </c>
      <c r="Q60" s="17"/>
      <c r="R60" s="17"/>
      <c r="S60" s="18"/>
      <c r="T60" s="175" t="s">
        <v>451</v>
      </c>
      <c r="U60" s="17"/>
      <c r="V60" s="18"/>
      <c r="W60" s="179">
        <v>36831.0</v>
      </c>
      <c r="X60" s="17"/>
      <c r="Y60" s="17"/>
      <c r="Z60" s="18"/>
      <c r="AA60" s="179"/>
      <c r="AB60" s="17"/>
      <c r="AC60" s="17"/>
      <c r="AD60" s="18"/>
      <c r="AE60" s="3"/>
      <c r="AF60" s="3"/>
      <c r="AG60" s="83"/>
      <c r="AH60" s="83"/>
      <c r="AI60" s="3"/>
      <c r="AJ60" s="3"/>
    </row>
    <row r="61">
      <c r="B61" s="77"/>
      <c r="C61" s="77"/>
      <c r="D61" s="175" t="s">
        <v>541</v>
      </c>
      <c r="E61" s="176"/>
      <c r="F61" s="175">
        <v>12.0</v>
      </c>
      <c r="G61" s="18"/>
      <c r="H61" s="177">
        <v>200000.0</v>
      </c>
      <c r="I61" s="17"/>
      <c r="J61" s="18"/>
      <c r="K61" s="177">
        <v>2000.0</v>
      </c>
      <c r="L61" s="17"/>
      <c r="M61" s="18"/>
      <c r="N61" s="177">
        <v>0.0</v>
      </c>
      <c r="O61" s="17"/>
      <c r="P61" s="178">
        <f t="shared" si="1"/>
        <v>202000</v>
      </c>
      <c r="Q61" s="17"/>
      <c r="R61" s="17"/>
      <c r="S61" s="18"/>
      <c r="T61" s="175" t="s">
        <v>451</v>
      </c>
      <c r="U61" s="17"/>
      <c r="V61" s="18"/>
      <c r="W61" s="179">
        <v>36861.0</v>
      </c>
      <c r="X61" s="17"/>
      <c r="Y61" s="17"/>
      <c r="Z61" s="18"/>
      <c r="AA61" s="179"/>
      <c r="AB61" s="17"/>
      <c r="AC61" s="17"/>
      <c r="AD61" s="18"/>
      <c r="AE61" s="3"/>
      <c r="AF61" s="3"/>
      <c r="AG61" s="83"/>
      <c r="AH61" s="83"/>
      <c r="AI61" s="3"/>
      <c r="AJ61" s="3"/>
    </row>
    <row r="62">
      <c r="B62" s="77"/>
      <c r="C62" s="101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5"/>
      <c r="AH62" s="83"/>
      <c r="AI62" s="3"/>
      <c r="AJ62" s="3"/>
    </row>
    <row r="63">
      <c r="B63" s="77"/>
      <c r="C63" s="3"/>
      <c r="D63" s="3"/>
      <c r="E63" s="3"/>
      <c r="F63" s="3"/>
      <c r="G63" s="3"/>
      <c r="H63" s="3"/>
      <c r="I63" s="3"/>
      <c r="J63" s="3"/>
      <c r="K63" s="3"/>
      <c r="L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83"/>
      <c r="AI63" s="3"/>
      <c r="AJ63" s="3"/>
    </row>
    <row r="64">
      <c r="B64" s="77"/>
      <c r="C64" s="3"/>
      <c r="D64" s="3"/>
      <c r="E64" s="3"/>
      <c r="F64" s="3"/>
      <c r="G64" s="3"/>
      <c r="H64" s="3"/>
      <c r="I64" s="3"/>
      <c r="J64" s="3"/>
      <c r="K64" s="3"/>
      <c r="L64" s="3"/>
      <c r="S64" s="3"/>
      <c r="T64" s="3"/>
      <c r="U64" s="3"/>
      <c r="V64" s="3"/>
      <c r="W64" s="3"/>
      <c r="X64" s="3"/>
      <c r="Y64" s="3"/>
      <c r="Z64" s="3"/>
      <c r="AA64" s="100" t="s">
        <v>84</v>
      </c>
      <c r="AB64" s="17"/>
      <c r="AC64" s="17"/>
      <c r="AD64" s="17"/>
      <c r="AE64" s="17"/>
      <c r="AF64" s="18"/>
      <c r="AG64" s="3"/>
      <c r="AH64" s="83"/>
      <c r="AI64" s="3"/>
      <c r="AJ64" s="3"/>
    </row>
    <row r="65">
      <c r="B65" s="101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5"/>
      <c r="AI65" s="3"/>
      <c r="AJ65" s="3"/>
    </row>
  </sheetData>
  <mergeCells count="124">
    <mergeCell ref="W51:Z51"/>
    <mergeCell ref="AA51:AD51"/>
    <mergeCell ref="H52:J52"/>
    <mergeCell ref="K52:M52"/>
    <mergeCell ref="N52:O52"/>
    <mergeCell ref="P52:S52"/>
    <mergeCell ref="T52:V52"/>
    <mergeCell ref="W52:Z52"/>
    <mergeCell ref="AA52:AD52"/>
    <mergeCell ref="F50:G50"/>
    <mergeCell ref="F51:G51"/>
    <mergeCell ref="H51:J51"/>
    <mergeCell ref="K51:M51"/>
    <mergeCell ref="N51:O51"/>
    <mergeCell ref="P51:S51"/>
    <mergeCell ref="T51:V51"/>
    <mergeCell ref="F52:G52"/>
    <mergeCell ref="F53:G53"/>
    <mergeCell ref="H53:J53"/>
    <mergeCell ref="K53:M53"/>
    <mergeCell ref="N53:O53"/>
    <mergeCell ref="P53:S53"/>
    <mergeCell ref="T53:V53"/>
    <mergeCell ref="C3:AF4"/>
    <mergeCell ref="X11:AF12"/>
    <mergeCell ref="E17:I17"/>
    <mergeCell ref="J17:Q17"/>
    <mergeCell ref="R17:T17"/>
    <mergeCell ref="U17:Y17"/>
    <mergeCell ref="Z17:AD17"/>
    <mergeCell ref="AE18:AF18"/>
    <mergeCell ref="AE19:AF19"/>
    <mergeCell ref="AE20:AF20"/>
    <mergeCell ref="AE21:AF21"/>
    <mergeCell ref="AE22:AF22"/>
    <mergeCell ref="J27:Q27"/>
    <mergeCell ref="J31:Q31"/>
    <mergeCell ref="K47:M49"/>
    <mergeCell ref="N47:O49"/>
    <mergeCell ref="P47:S49"/>
    <mergeCell ref="T47:V49"/>
    <mergeCell ref="W47:Z49"/>
    <mergeCell ref="AA47:AD49"/>
    <mergeCell ref="J33:Q33"/>
    <mergeCell ref="J35:Q35"/>
    <mergeCell ref="J39:Q39"/>
    <mergeCell ref="J41:Q41"/>
    <mergeCell ref="D47:E49"/>
    <mergeCell ref="F47:G49"/>
    <mergeCell ref="H47:J49"/>
    <mergeCell ref="H50:J50"/>
    <mergeCell ref="K50:M50"/>
    <mergeCell ref="N50:O50"/>
    <mergeCell ref="P50:S50"/>
    <mergeCell ref="T50:V50"/>
    <mergeCell ref="W50:Z50"/>
    <mergeCell ref="AA50:AD50"/>
    <mergeCell ref="W53:Z53"/>
    <mergeCell ref="AA53:AD53"/>
    <mergeCell ref="W55:Z55"/>
    <mergeCell ref="AA55:AD55"/>
    <mergeCell ref="H58:J58"/>
    <mergeCell ref="K58:M58"/>
    <mergeCell ref="N58:O58"/>
    <mergeCell ref="P58:S58"/>
    <mergeCell ref="T58:V58"/>
    <mergeCell ref="W58:Z58"/>
    <mergeCell ref="AA58:AD58"/>
    <mergeCell ref="F58:G58"/>
    <mergeCell ref="F59:G59"/>
    <mergeCell ref="H59:J59"/>
    <mergeCell ref="K59:M59"/>
    <mergeCell ref="N59:O59"/>
    <mergeCell ref="P59:S59"/>
    <mergeCell ref="T59:V59"/>
    <mergeCell ref="H60:J60"/>
    <mergeCell ref="K60:M60"/>
    <mergeCell ref="N60:O60"/>
    <mergeCell ref="P60:S60"/>
    <mergeCell ref="T60:V60"/>
    <mergeCell ref="W60:Z60"/>
    <mergeCell ref="AA60:AD60"/>
    <mergeCell ref="F60:G60"/>
    <mergeCell ref="F61:G61"/>
    <mergeCell ref="H61:J61"/>
    <mergeCell ref="K61:M61"/>
    <mergeCell ref="N61:O61"/>
    <mergeCell ref="P61:S61"/>
    <mergeCell ref="T61:V61"/>
    <mergeCell ref="AA64:AF64"/>
    <mergeCell ref="H54:J54"/>
    <mergeCell ref="K54:M54"/>
    <mergeCell ref="N54:O54"/>
    <mergeCell ref="P54:S54"/>
    <mergeCell ref="T54:V54"/>
    <mergeCell ref="W54:Z54"/>
    <mergeCell ref="AA54:AD54"/>
    <mergeCell ref="F54:G54"/>
    <mergeCell ref="F55:G55"/>
    <mergeCell ref="H55:J55"/>
    <mergeCell ref="K55:M55"/>
    <mergeCell ref="N55:O55"/>
    <mergeCell ref="P55:S55"/>
    <mergeCell ref="T55:V55"/>
    <mergeCell ref="H56:J56"/>
    <mergeCell ref="K56:M56"/>
    <mergeCell ref="N56:O56"/>
    <mergeCell ref="P56:S56"/>
    <mergeCell ref="T56:V56"/>
    <mergeCell ref="W56:Z56"/>
    <mergeCell ref="AA56:AD56"/>
    <mergeCell ref="W57:Z57"/>
    <mergeCell ref="AA57:AD57"/>
    <mergeCell ref="F56:G56"/>
    <mergeCell ref="F57:G57"/>
    <mergeCell ref="H57:J57"/>
    <mergeCell ref="K57:M57"/>
    <mergeCell ref="N57:O57"/>
    <mergeCell ref="P57:S57"/>
    <mergeCell ref="T57:V57"/>
    <mergeCell ref="W59:Z59"/>
    <mergeCell ref="AA59:AD59"/>
    <mergeCell ref="W61:Z61"/>
    <mergeCell ref="AA61:AD6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2" width="4.25"/>
  </cols>
  <sheetData>
    <row r="1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</row>
    <row r="2">
      <c r="A2" s="181"/>
      <c r="B2" s="182" t="s">
        <v>544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</row>
    <row r="3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</row>
    <row r="4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</row>
    <row r="5">
      <c r="A5" s="181"/>
      <c r="B5" s="183">
        <v>1.0</v>
      </c>
      <c r="C5" s="184" t="s">
        <v>545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</row>
    <row r="6">
      <c r="A6" s="181"/>
      <c r="B6" s="181"/>
      <c r="C6" s="184" t="s">
        <v>546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</row>
    <row r="7">
      <c r="A7" s="181"/>
      <c r="B7" s="181"/>
      <c r="C7" s="181" t="s">
        <v>547</v>
      </c>
      <c r="D7" s="182" t="s">
        <v>548</v>
      </c>
      <c r="E7" s="181"/>
      <c r="F7" s="181"/>
      <c r="G7" s="181"/>
      <c r="H7" s="182" t="s">
        <v>49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</row>
    <row r="8">
      <c r="A8" s="181"/>
      <c r="B8" s="181"/>
      <c r="C8" s="183">
        <v>1.0</v>
      </c>
      <c r="D8" s="184" t="s">
        <v>451</v>
      </c>
      <c r="E8" s="181"/>
      <c r="F8" s="181"/>
      <c r="G8" s="181"/>
      <c r="H8" s="184" t="s">
        <v>549</v>
      </c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</row>
    <row r="9">
      <c r="A9" s="181"/>
      <c r="B9" s="181"/>
      <c r="C9" s="183">
        <v>2.0</v>
      </c>
      <c r="D9" s="184" t="s">
        <v>550</v>
      </c>
      <c r="E9" s="181"/>
      <c r="F9" s="181"/>
      <c r="G9" s="181"/>
      <c r="H9" s="184" t="s">
        <v>551</v>
      </c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</row>
    <row r="10">
      <c r="A10" s="181"/>
      <c r="B10" s="181"/>
      <c r="C10" s="183">
        <v>3.0</v>
      </c>
      <c r="D10" s="184" t="s">
        <v>543</v>
      </c>
      <c r="E10" s="181"/>
      <c r="F10" s="181"/>
      <c r="G10" s="181"/>
      <c r="H10" s="184" t="s">
        <v>552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</row>
    <row r="11">
      <c r="A11" s="181"/>
      <c r="B11" s="181"/>
      <c r="C11" s="183">
        <v>4.0</v>
      </c>
      <c r="D11" s="184" t="s">
        <v>542</v>
      </c>
      <c r="E11" s="181"/>
      <c r="F11" s="181"/>
      <c r="G11" s="181"/>
      <c r="H11" s="184" t="s">
        <v>553</v>
      </c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</row>
    <row r="12">
      <c r="A12" s="181"/>
      <c r="B12" s="181"/>
      <c r="C12" s="184" t="s">
        <v>554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</row>
    <row r="13">
      <c r="A13" s="181"/>
      <c r="B13" s="181"/>
      <c r="C13" s="184" t="s">
        <v>555</v>
      </c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</row>
    <row r="14">
      <c r="A14" s="181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</row>
    <row r="15">
      <c r="A15" s="181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</row>
    <row r="16">
      <c r="A16" s="181"/>
      <c r="B16" s="183">
        <v>2.0</v>
      </c>
      <c r="C16" s="184" t="s">
        <v>556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>
      <c r="A17" s="181"/>
      <c r="B17" s="181"/>
      <c r="C17" s="184" t="s">
        <v>557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</row>
    <row r="18">
      <c r="A18" s="181"/>
      <c r="B18" s="181"/>
      <c r="C18" s="184" t="s">
        <v>558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</row>
    <row r="19">
      <c r="A19" s="181"/>
      <c r="B19" s="181"/>
      <c r="C19" s="183">
        <v>1.0</v>
      </c>
      <c r="D19" s="184" t="s">
        <v>559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</row>
    <row r="20">
      <c r="A20" s="181"/>
      <c r="B20" s="181"/>
      <c r="C20" s="183">
        <v>2.0</v>
      </c>
      <c r="D20" s="184" t="s">
        <v>560</v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</row>
    <row r="21">
      <c r="A21" s="181"/>
      <c r="B21" s="181"/>
      <c r="C21" s="181"/>
      <c r="D21" s="181" t="s">
        <v>561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</row>
    <row r="22">
      <c r="A22" s="181"/>
      <c r="B22" s="181"/>
      <c r="C22" s="181"/>
      <c r="D22" s="181"/>
      <c r="E22" s="184" t="s">
        <v>562</v>
      </c>
      <c r="F22" s="181"/>
      <c r="G22" s="181"/>
      <c r="H22" s="185">
        <v>200000.0</v>
      </c>
      <c r="I22" s="17"/>
      <c r="J22" s="18"/>
      <c r="K22" s="181"/>
      <c r="L22" s="181"/>
      <c r="M22" s="184" t="s">
        <v>563</v>
      </c>
      <c r="N22" s="181"/>
      <c r="O22" s="181"/>
      <c r="P22" s="181"/>
      <c r="Q22" s="181"/>
      <c r="R22" s="186">
        <v>36527.0</v>
      </c>
      <c r="S22" s="17"/>
      <c r="T22" s="18"/>
      <c r="U22" s="181"/>
      <c r="V22" s="181"/>
      <c r="W22" s="184" t="s">
        <v>564</v>
      </c>
      <c r="X22" s="181"/>
      <c r="Y22" s="181"/>
      <c r="Z22" s="187">
        <v>1.0</v>
      </c>
      <c r="AA22" s="181"/>
      <c r="AB22" s="181"/>
      <c r="AC22" s="181"/>
      <c r="AD22" s="181"/>
      <c r="AE22" s="181"/>
      <c r="AF22" s="181"/>
    </row>
    <row r="23">
      <c r="A23" s="181"/>
      <c r="B23" s="181"/>
      <c r="C23" s="181"/>
      <c r="D23" s="181"/>
      <c r="E23" s="184" t="s">
        <v>565</v>
      </c>
      <c r="F23" s="181"/>
      <c r="G23" s="181"/>
      <c r="H23" s="185">
        <v>2000.0</v>
      </c>
      <c r="I23" s="17"/>
      <c r="J23" s="18"/>
      <c r="K23" s="181"/>
      <c r="L23" s="181"/>
      <c r="M23" s="184" t="s">
        <v>409</v>
      </c>
      <c r="N23" s="181"/>
      <c r="O23" s="181"/>
      <c r="P23" s="181"/>
      <c r="Q23" s="181"/>
      <c r="R23" s="186">
        <v>36557.0</v>
      </c>
      <c r="S23" s="17"/>
      <c r="T23" s="18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</row>
    <row r="24">
      <c r="A24" s="181"/>
      <c r="B24" s="181"/>
      <c r="C24" s="181"/>
      <c r="D24" s="181"/>
      <c r="E24" s="184" t="s">
        <v>566</v>
      </c>
      <c r="F24" s="181"/>
      <c r="G24" s="181"/>
      <c r="H24" s="185">
        <f>H22+H23</f>
        <v>202000</v>
      </c>
      <c r="I24" s="17"/>
      <c r="J24" s="18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</row>
    <row r="25">
      <c r="A25" s="181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</row>
    <row r="26">
      <c r="A26" s="181"/>
      <c r="B26" s="181"/>
      <c r="C26" s="181"/>
      <c r="D26" s="181"/>
      <c r="E26" s="184" t="s">
        <v>235</v>
      </c>
      <c r="F26" s="181"/>
      <c r="G26" s="181"/>
      <c r="H26" s="181"/>
      <c r="I26" s="181"/>
      <c r="J26" s="181"/>
      <c r="K26" s="188">
        <v>0.0123</v>
      </c>
      <c r="L26" s="18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</row>
    <row r="27">
      <c r="A27" s="181"/>
      <c r="B27" s="181"/>
      <c r="C27" s="181"/>
      <c r="D27" s="181"/>
      <c r="E27" s="184" t="s">
        <v>567</v>
      </c>
      <c r="F27" s="181"/>
      <c r="G27" s="181"/>
      <c r="H27" s="181"/>
      <c r="I27" s="181"/>
      <c r="J27" s="181"/>
      <c r="K27" s="189">
        <v>1.0</v>
      </c>
      <c r="L27" s="18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</row>
    <row r="28">
      <c r="A28" s="181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</row>
    <row r="29">
      <c r="A29" s="181"/>
      <c r="B29" s="181"/>
      <c r="C29" s="181"/>
      <c r="D29" s="184" t="s">
        <v>568</v>
      </c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</row>
    <row r="30">
      <c r="A30" s="181"/>
      <c r="B30" s="181"/>
      <c r="C30" s="181"/>
      <c r="D30" s="183">
        <v>1.0</v>
      </c>
      <c r="E30" s="184" t="s">
        <v>569</v>
      </c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</row>
    <row r="31">
      <c r="A31" s="181"/>
      <c r="B31" s="181"/>
      <c r="C31" s="181"/>
      <c r="D31" s="181"/>
      <c r="E31" s="181"/>
      <c r="F31" s="181"/>
      <c r="G31" s="181"/>
      <c r="H31" s="181"/>
      <c r="I31" s="181"/>
      <c r="J31" s="190" t="s">
        <v>26</v>
      </c>
      <c r="K31" s="191">
        <f>K26</f>
        <v>0.0123</v>
      </c>
      <c r="M31" s="192" t="s">
        <v>25</v>
      </c>
      <c r="N31" s="193">
        <f>H24</f>
        <v>202000</v>
      </c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</row>
    <row r="32">
      <c r="A32" s="181"/>
      <c r="B32" s="181"/>
      <c r="C32" s="181"/>
      <c r="D32" s="181"/>
      <c r="E32" s="181"/>
      <c r="F32" s="181"/>
      <c r="G32" s="181"/>
      <c r="H32" s="181"/>
      <c r="I32" s="181"/>
      <c r="J32" s="190" t="s">
        <v>26</v>
      </c>
      <c r="K32" s="194">
        <f>K31*N31</f>
        <v>2484.6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</row>
    <row r="33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</row>
    <row r="34">
      <c r="A34" s="181"/>
      <c r="B34" s="181"/>
      <c r="C34" s="181"/>
      <c r="D34" s="183">
        <v>2.0</v>
      </c>
      <c r="E34" s="184" t="s">
        <v>570</v>
      </c>
      <c r="F34" s="181"/>
      <c r="G34" s="181"/>
      <c r="H34" s="181"/>
      <c r="I34" s="181"/>
      <c r="J34" s="195">
        <f>K27</f>
        <v>1</v>
      </c>
      <c r="K34" s="181" t="s">
        <v>249</v>
      </c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</row>
    <row r="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</row>
    <row r="36">
      <c r="A36" s="181"/>
      <c r="B36" s="181"/>
      <c r="C36" s="181"/>
      <c r="D36" s="183">
        <v>3.0</v>
      </c>
      <c r="E36" s="184" t="s">
        <v>571</v>
      </c>
      <c r="F36" s="181"/>
      <c r="G36" s="181"/>
      <c r="H36" s="181"/>
      <c r="I36" s="181"/>
      <c r="J36" s="181"/>
      <c r="K36" s="181"/>
      <c r="L36" s="196">
        <f>R23+1</f>
        <v>36558</v>
      </c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</row>
    <row r="37">
      <c r="A37" s="181"/>
      <c r="B37" s="181"/>
      <c r="C37" s="181"/>
      <c r="D37" s="181"/>
      <c r="E37" s="184" t="s">
        <v>572</v>
      </c>
      <c r="F37" s="181"/>
      <c r="G37" s="181"/>
      <c r="H37" s="181"/>
      <c r="I37" s="181"/>
      <c r="J37" s="181"/>
      <c r="K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</row>
    <row r="38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</row>
    <row r="39">
      <c r="A39" s="181"/>
      <c r="B39" s="181"/>
      <c r="C39" s="181"/>
      <c r="D39" s="181"/>
      <c r="E39" s="197" t="s">
        <v>573</v>
      </c>
      <c r="G39" s="198" t="s">
        <v>574</v>
      </c>
      <c r="K39" s="199" t="s">
        <v>575</v>
      </c>
      <c r="L39" s="200"/>
      <c r="M39" s="200"/>
      <c r="N39" s="200"/>
      <c r="O39" s="181"/>
      <c r="P39" s="181"/>
      <c r="Q39" s="181"/>
      <c r="R39" s="181"/>
      <c r="S39" s="182" t="s">
        <v>576</v>
      </c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</row>
    <row r="40">
      <c r="A40" s="181"/>
      <c r="B40" s="181"/>
      <c r="C40" s="181"/>
      <c r="D40" s="181"/>
      <c r="E40" s="183">
        <v>1.0</v>
      </c>
      <c r="G40" s="201">
        <f>L36</f>
        <v>36558</v>
      </c>
      <c r="K40" s="202">
        <f t="shared" ref="K40:K72" si="1">IF(mod(E40+($J$34-1),$J$34)=0,$K$32,0)</f>
        <v>2484.6</v>
      </c>
      <c r="O40" s="181"/>
      <c r="P40" s="181"/>
      <c r="Q40" s="181"/>
      <c r="R40" s="181"/>
      <c r="S40" s="203">
        <f>sum(K40:N72)</f>
        <v>81991.8</v>
      </c>
      <c r="T40" s="17"/>
      <c r="U40" s="17"/>
      <c r="V40" s="18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</row>
    <row r="41">
      <c r="A41" s="181"/>
      <c r="B41" s="181"/>
      <c r="C41" s="181"/>
      <c r="D41" s="181"/>
      <c r="E41" s="183">
        <f t="shared" ref="E41:E72" si="2">E40+1</f>
        <v>2</v>
      </c>
      <c r="G41" s="201">
        <f t="shared" ref="G41:G72" si="3">G40+1</f>
        <v>36559</v>
      </c>
      <c r="K41" s="202">
        <f t="shared" si="1"/>
        <v>2484.6</v>
      </c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</row>
    <row r="42">
      <c r="A42" s="181"/>
      <c r="B42" s="181"/>
      <c r="C42" s="181"/>
      <c r="D42" s="181"/>
      <c r="E42" s="183">
        <f t="shared" si="2"/>
        <v>3</v>
      </c>
      <c r="G42" s="201">
        <f t="shared" si="3"/>
        <v>36560</v>
      </c>
      <c r="K42" s="202">
        <f t="shared" si="1"/>
        <v>2484.6</v>
      </c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</row>
    <row r="43">
      <c r="A43" s="181"/>
      <c r="B43" s="181"/>
      <c r="C43" s="181"/>
      <c r="D43" s="181"/>
      <c r="E43" s="183">
        <f t="shared" si="2"/>
        <v>4</v>
      </c>
      <c r="G43" s="201">
        <f t="shared" si="3"/>
        <v>36561</v>
      </c>
      <c r="K43" s="202">
        <f t="shared" si="1"/>
        <v>2484.6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</row>
    <row r="44">
      <c r="A44" s="181"/>
      <c r="B44" s="181"/>
      <c r="C44" s="181"/>
      <c r="D44" s="181"/>
      <c r="E44" s="183">
        <f t="shared" si="2"/>
        <v>5</v>
      </c>
      <c r="G44" s="201">
        <f t="shared" si="3"/>
        <v>36562</v>
      </c>
      <c r="K44" s="202">
        <f t="shared" si="1"/>
        <v>2484.6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</row>
    <row r="45">
      <c r="A45" s="181"/>
      <c r="B45" s="181"/>
      <c r="C45" s="181"/>
      <c r="D45" s="181"/>
      <c r="E45" s="183">
        <f t="shared" si="2"/>
        <v>6</v>
      </c>
      <c r="G45" s="201">
        <f t="shared" si="3"/>
        <v>36563</v>
      </c>
      <c r="K45" s="202">
        <f t="shared" si="1"/>
        <v>2484.6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</row>
    <row r="46">
      <c r="A46" s="181"/>
      <c r="B46" s="181"/>
      <c r="C46" s="181"/>
      <c r="D46" s="181"/>
      <c r="E46" s="183">
        <f t="shared" si="2"/>
        <v>7</v>
      </c>
      <c r="G46" s="201">
        <f t="shared" si="3"/>
        <v>36564</v>
      </c>
      <c r="K46" s="202">
        <f t="shared" si="1"/>
        <v>2484.6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</row>
    <row r="47">
      <c r="A47" s="181"/>
      <c r="B47" s="181"/>
      <c r="C47" s="181"/>
      <c r="D47" s="181"/>
      <c r="E47" s="183">
        <f t="shared" si="2"/>
        <v>8</v>
      </c>
      <c r="G47" s="201">
        <f t="shared" si="3"/>
        <v>36565</v>
      </c>
      <c r="K47" s="202">
        <f t="shared" si="1"/>
        <v>2484.6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</row>
    <row r="48">
      <c r="A48" s="181"/>
      <c r="B48" s="181"/>
      <c r="C48" s="181"/>
      <c r="D48" s="181"/>
      <c r="E48" s="183">
        <f t="shared" si="2"/>
        <v>9</v>
      </c>
      <c r="G48" s="201">
        <f t="shared" si="3"/>
        <v>36566</v>
      </c>
      <c r="K48" s="202">
        <f t="shared" si="1"/>
        <v>2484.6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</row>
    <row r="49">
      <c r="A49" s="181"/>
      <c r="B49" s="181"/>
      <c r="C49" s="181"/>
      <c r="D49" s="181"/>
      <c r="E49" s="183">
        <f t="shared" si="2"/>
        <v>10</v>
      </c>
      <c r="G49" s="201">
        <f t="shared" si="3"/>
        <v>36567</v>
      </c>
      <c r="K49" s="202">
        <f t="shared" si="1"/>
        <v>2484.6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</row>
    <row r="50">
      <c r="A50" s="181"/>
      <c r="B50" s="181"/>
      <c r="C50" s="181"/>
      <c r="D50" s="181"/>
      <c r="E50" s="183">
        <f t="shared" si="2"/>
        <v>11</v>
      </c>
      <c r="G50" s="201">
        <f t="shared" si="3"/>
        <v>36568</v>
      </c>
      <c r="K50" s="202">
        <f t="shared" si="1"/>
        <v>2484.6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</row>
    <row r="51">
      <c r="A51" s="181"/>
      <c r="B51" s="181"/>
      <c r="C51" s="181"/>
      <c r="D51" s="181"/>
      <c r="E51" s="183">
        <f t="shared" si="2"/>
        <v>12</v>
      </c>
      <c r="G51" s="201">
        <f t="shared" si="3"/>
        <v>36569</v>
      </c>
      <c r="K51" s="202">
        <f t="shared" si="1"/>
        <v>2484.6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</row>
    <row r="52">
      <c r="A52" s="181"/>
      <c r="B52" s="181"/>
      <c r="C52" s="181"/>
      <c r="D52" s="181"/>
      <c r="E52" s="183">
        <f t="shared" si="2"/>
        <v>13</v>
      </c>
      <c r="G52" s="201">
        <f t="shared" si="3"/>
        <v>36570</v>
      </c>
      <c r="K52" s="202">
        <f t="shared" si="1"/>
        <v>2484.6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</row>
    <row r="53">
      <c r="A53" s="181"/>
      <c r="B53" s="181"/>
      <c r="C53" s="181"/>
      <c r="D53" s="181"/>
      <c r="E53" s="183">
        <f t="shared" si="2"/>
        <v>14</v>
      </c>
      <c r="G53" s="201">
        <f t="shared" si="3"/>
        <v>36571</v>
      </c>
      <c r="K53" s="202">
        <f t="shared" si="1"/>
        <v>2484.6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</row>
    <row r="54">
      <c r="A54" s="181"/>
      <c r="B54" s="181"/>
      <c r="C54" s="181"/>
      <c r="D54" s="181"/>
      <c r="E54" s="183">
        <f t="shared" si="2"/>
        <v>15</v>
      </c>
      <c r="G54" s="201">
        <f t="shared" si="3"/>
        <v>36572</v>
      </c>
      <c r="K54" s="202">
        <f t="shared" si="1"/>
        <v>2484.6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</row>
    <row r="55">
      <c r="A55" s="181"/>
      <c r="B55" s="181"/>
      <c r="C55" s="181"/>
      <c r="D55" s="181"/>
      <c r="E55" s="183">
        <f t="shared" si="2"/>
        <v>16</v>
      </c>
      <c r="G55" s="201">
        <f t="shared" si="3"/>
        <v>36573</v>
      </c>
      <c r="K55" s="202">
        <f t="shared" si="1"/>
        <v>2484.6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</row>
    <row r="56">
      <c r="A56" s="181"/>
      <c r="B56" s="181"/>
      <c r="C56" s="181"/>
      <c r="D56" s="181"/>
      <c r="E56" s="183">
        <f t="shared" si="2"/>
        <v>17</v>
      </c>
      <c r="G56" s="201">
        <f t="shared" si="3"/>
        <v>36574</v>
      </c>
      <c r="K56" s="202">
        <f t="shared" si="1"/>
        <v>2484.6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</row>
    <row r="57">
      <c r="A57" s="181"/>
      <c r="B57" s="181"/>
      <c r="C57" s="181"/>
      <c r="D57" s="181"/>
      <c r="E57" s="183">
        <f t="shared" si="2"/>
        <v>18</v>
      </c>
      <c r="G57" s="201">
        <f t="shared" si="3"/>
        <v>36575</v>
      </c>
      <c r="K57" s="202">
        <f t="shared" si="1"/>
        <v>2484.6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</row>
    <row r="58">
      <c r="A58" s="181"/>
      <c r="B58" s="181"/>
      <c r="C58" s="181"/>
      <c r="D58" s="181"/>
      <c r="E58" s="183">
        <f t="shared" si="2"/>
        <v>19</v>
      </c>
      <c r="G58" s="201">
        <f t="shared" si="3"/>
        <v>36576</v>
      </c>
      <c r="K58" s="202">
        <f t="shared" si="1"/>
        <v>2484.6</v>
      </c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</row>
    <row r="59">
      <c r="A59" s="181"/>
      <c r="B59" s="181"/>
      <c r="C59" s="181"/>
      <c r="D59" s="181"/>
      <c r="E59" s="183">
        <f t="shared" si="2"/>
        <v>20</v>
      </c>
      <c r="G59" s="201">
        <f t="shared" si="3"/>
        <v>36577</v>
      </c>
      <c r="K59" s="202">
        <f t="shared" si="1"/>
        <v>2484.6</v>
      </c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</row>
    <row r="60">
      <c r="A60" s="181"/>
      <c r="B60" s="181"/>
      <c r="C60" s="181"/>
      <c r="D60" s="181"/>
      <c r="E60" s="183">
        <f t="shared" si="2"/>
        <v>21</v>
      </c>
      <c r="G60" s="201">
        <f t="shared" si="3"/>
        <v>36578</v>
      </c>
      <c r="K60" s="202">
        <f t="shared" si="1"/>
        <v>2484.6</v>
      </c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</row>
    <row r="61">
      <c r="A61" s="181"/>
      <c r="B61" s="181"/>
      <c r="C61" s="181"/>
      <c r="D61" s="181"/>
      <c r="E61" s="183">
        <f t="shared" si="2"/>
        <v>22</v>
      </c>
      <c r="G61" s="201">
        <f t="shared" si="3"/>
        <v>36579</v>
      </c>
      <c r="K61" s="202">
        <f t="shared" si="1"/>
        <v>2484.6</v>
      </c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</row>
    <row r="62">
      <c r="A62" s="181"/>
      <c r="B62" s="181"/>
      <c r="C62" s="181"/>
      <c r="D62" s="181"/>
      <c r="E62" s="183">
        <f t="shared" si="2"/>
        <v>23</v>
      </c>
      <c r="G62" s="201">
        <f t="shared" si="3"/>
        <v>36580</v>
      </c>
      <c r="K62" s="202">
        <f t="shared" si="1"/>
        <v>2484.6</v>
      </c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</row>
    <row r="63">
      <c r="A63" s="181"/>
      <c r="B63" s="181"/>
      <c r="C63" s="181"/>
      <c r="D63" s="181"/>
      <c r="E63" s="183">
        <f t="shared" si="2"/>
        <v>24</v>
      </c>
      <c r="G63" s="201">
        <f t="shared" si="3"/>
        <v>36581</v>
      </c>
      <c r="K63" s="202">
        <f t="shared" si="1"/>
        <v>2484.6</v>
      </c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</row>
    <row r="64">
      <c r="A64" s="181"/>
      <c r="B64" s="181"/>
      <c r="C64" s="181"/>
      <c r="D64" s="181"/>
      <c r="E64" s="183">
        <f t="shared" si="2"/>
        <v>25</v>
      </c>
      <c r="G64" s="201">
        <f t="shared" si="3"/>
        <v>36582</v>
      </c>
      <c r="K64" s="202">
        <f t="shared" si="1"/>
        <v>2484.6</v>
      </c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</row>
    <row r="65">
      <c r="A65" s="181"/>
      <c r="B65" s="181"/>
      <c r="C65" s="181"/>
      <c r="D65" s="181"/>
      <c r="E65" s="183">
        <f t="shared" si="2"/>
        <v>26</v>
      </c>
      <c r="G65" s="201">
        <f t="shared" si="3"/>
        <v>36583</v>
      </c>
      <c r="K65" s="202">
        <f t="shared" si="1"/>
        <v>2484.6</v>
      </c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</row>
    <row r="66">
      <c r="A66" s="181"/>
      <c r="B66" s="181"/>
      <c r="C66" s="181"/>
      <c r="D66" s="181"/>
      <c r="E66" s="183">
        <f t="shared" si="2"/>
        <v>27</v>
      </c>
      <c r="G66" s="201">
        <f t="shared" si="3"/>
        <v>36584</v>
      </c>
      <c r="K66" s="202">
        <f t="shared" si="1"/>
        <v>2484.6</v>
      </c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</row>
    <row r="67">
      <c r="A67" s="181"/>
      <c r="B67" s="181"/>
      <c r="C67" s="181"/>
      <c r="D67" s="181"/>
      <c r="E67" s="183">
        <f t="shared" si="2"/>
        <v>28</v>
      </c>
      <c r="G67" s="201">
        <f t="shared" si="3"/>
        <v>36585</v>
      </c>
      <c r="K67" s="202">
        <f t="shared" si="1"/>
        <v>2484.6</v>
      </c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</row>
    <row r="68">
      <c r="A68" s="181"/>
      <c r="B68" s="181"/>
      <c r="C68" s="181"/>
      <c r="D68" s="181"/>
      <c r="E68" s="183">
        <f t="shared" si="2"/>
        <v>29</v>
      </c>
      <c r="G68" s="201">
        <f t="shared" si="3"/>
        <v>36586</v>
      </c>
      <c r="K68" s="202">
        <f t="shared" si="1"/>
        <v>2484.6</v>
      </c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</row>
    <row r="69">
      <c r="A69" s="181"/>
      <c r="B69" s="181"/>
      <c r="C69" s="181"/>
      <c r="D69" s="181"/>
      <c r="E69" s="183">
        <f t="shared" si="2"/>
        <v>30</v>
      </c>
      <c r="G69" s="201">
        <f t="shared" si="3"/>
        <v>36587</v>
      </c>
      <c r="K69" s="202">
        <f t="shared" si="1"/>
        <v>2484.6</v>
      </c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</row>
    <row r="70">
      <c r="A70" s="181"/>
      <c r="B70" s="181"/>
      <c r="C70" s="181"/>
      <c r="D70" s="181"/>
      <c r="E70" s="183">
        <f t="shared" si="2"/>
        <v>31</v>
      </c>
      <c r="G70" s="201">
        <f t="shared" si="3"/>
        <v>36588</v>
      </c>
      <c r="K70" s="202">
        <f t="shared" si="1"/>
        <v>2484.6</v>
      </c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</row>
    <row r="71">
      <c r="A71" s="181"/>
      <c r="B71" s="181"/>
      <c r="C71" s="181"/>
      <c r="D71" s="181"/>
      <c r="E71" s="183">
        <f t="shared" si="2"/>
        <v>32</v>
      </c>
      <c r="G71" s="201">
        <f t="shared" si="3"/>
        <v>36589</v>
      </c>
      <c r="K71" s="202">
        <f t="shared" si="1"/>
        <v>2484.6</v>
      </c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</row>
    <row r="72">
      <c r="A72" s="181"/>
      <c r="B72" s="181"/>
      <c r="C72" s="181"/>
      <c r="D72" s="181"/>
      <c r="E72" s="183">
        <f t="shared" si="2"/>
        <v>33</v>
      </c>
      <c r="G72" s="201">
        <f t="shared" si="3"/>
        <v>36590</v>
      </c>
      <c r="K72" s="202">
        <f t="shared" si="1"/>
        <v>2484.6</v>
      </c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</row>
    <row r="73">
      <c r="A73" s="181"/>
      <c r="B73" s="181"/>
      <c r="C73" s="181"/>
      <c r="D73" s="181"/>
      <c r="E73" s="181" t="s">
        <v>577</v>
      </c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</row>
    <row r="7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</row>
    <row r="7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</row>
    <row r="76">
      <c r="A76" s="181"/>
      <c r="B76" s="181"/>
      <c r="C76" s="181" t="s">
        <v>71</v>
      </c>
      <c r="D76" s="184" t="s">
        <v>578</v>
      </c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</row>
    <row r="77">
      <c r="A77" s="181"/>
      <c r="B77" s="181"/>
      <c r="C77" s="181"/>
      <c r="D77" s="204" t="s">
        <v>579</v>
      </c>
      <c r="E77" s="181"/>
      <c r="F77" s="181"/>
      <c r="G77" s="205"/>
      <c r="H77" s="181"/>
      <c r="I77" s="181"/>
      <c r="J77" s="205"/>
      <c r="K77" s="181"/>
      <c r="L77" s="181"/>
      <c r="M77" s="205"/>
      <c r="N77" s="181"/>
      <c r="O77" s="181"/>
      <c r="P77" s="181"/>
      <c r="Q77" s="205"/>
      <c r="R77" s="181"/>
      <c r="S77" s="181"/>
      <c r="T77" s="181"/>
      <c r="U77" s="205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</row>
    <row r="78">
      <c r="A78" s="181"/>
      <c r="B78" s="181"/>
      <c r="C78" s="181"/>
      <c r="D78" s="182" t="s">
        <v>580</v>
      </c>
      <c r="E78" s="181"/>
      <c r="F78" s="181"/>
      <c r="G78" s="182" t="s">
        <v>581</v>
      </c>
      <c r="H78" s="181"/>
      <c r="I78" s="181"/>
      <c r="J78" s="182" t="s">
        <v>582</v>
      </c>
      <c r="K78" s="181"/>
      <c r="L78" s="181"/>
      <c r="M78" s="182" t="s">
        <v>583</v>
      </c>
      <c r="N78" s="181"/>
      <c r="O78" s="181"/>
      <c r="P78" s="181"/>
      <c r="Q78" s="182" t="s">
        <v>584</v>
      </c>
      <c r="R78" s="181"/>
      <c r="S78" s="181"/>
      <c r="T78" s="181"/>
      <c r="U78" s="182" t="s">
        <v>585</v>
      </c>
      <c r="V78" s="181"/>
      <c r="W78" s="181"/>
      <c r="X78" s="181"/>
      <c r="Y78" s="181"/>
      <c r="Z78" s="181"/>
      <c r="AA78" s="204" t="s">
        <v>586</v>
      </c>
      <c r="AB78" s="181"/>
      <c r="AC78" s="181"/>
      <c r="AD78" s="181"/>
      <c r="AE78" s="181"/>
      <c r="AF78" s="181"/>
    </row>
    <row r="79">
      <c r="A79" s="181"/>
      <c r="B79" s="181"/>
      <c r="C79" s="181"/>
      <c r="D79" s="184" t="s">
        <v>587</v>
      </c>
      <c r="E79" s="181"/>
      <c r="F79" s="181"/>
      <c r="G79" s="181" t="s">
        <v>448</v>
      </c>
      <c r="H79" s="181"/>
      <c r="I79" s="181"/>
      <c r="J79" s="183">
        <f>Z22</f>
        <v>1</v>
      </c>
      <c r="K79" s="181"/>
      <c r="L79" s="181"/>
      <c r="M79" s="206">
        <v>36558.0</v>
      </c>
      <c r="P79" s="181"/>
      <c r="Q79" s="202">
        <f>K32</f>
        <v>2484.6</v>
      </c>
      <c r="T79" s="181"/>
      <c r="U79" s="181"/>
      <c r="Z79" s="181"/>
      <c r="AA79" s="181"/>
      <c r="AB79" s="181"/>
      <c r="AC79" s="181"/>
      <c r="AD79" s="181"/>
      <c r="AE79" s="181"/>
      <c r="AF79" s="181"/>
    </row>
    <row r="80">
      <c r="A80" s="181"/>
      <c r="B80" s="181"/>
      <c r="C80" s="181"/>
      <c r="D80" s="184" t="s">
        <v>588</v>
      </c>
      <c r="E80" s="181"/>
      <c r="F80" s="181"/>
      <c r="G80" s="181" t="s">
        <v>448</v>
      </c>
      <c r="H80" s="181"/>
      <c r="I80" s="181"/>
      <c r="J80" s="183">
        <f t="shared" ref="J80:J84" si="4">J79</f>
        <v>1</v>
      </c>
      <c r="K80" s="181"/>
      <c r="L80" s="181"/>
      <c r="M80" s="206">
        <v>36561.0</v>
      </c>
      <c r="P80" s="181"/>
      <c r="Q80" s="202">
        <f t="shared" ref="Q80:Q84" si="5">Q79</f>
        <v>2484.6</v>
      </c>
      <c r="T80" s="181"/>
      <c r="U80" s="181"/>
      <c r="Z80" s="181"/>
      <c r="AA80" s="181"/>
      <c r="AB80" s="181"/>
      <c r="AC80" s="181"/>
      <c r="AD80" s="181"/>
      <c r="AE80" s="181"/>
      <c r="AF80" s="181"/>
    </row>
    <row r="81">
      <c r="A81" s="181"/>
      <c r="B81" s="181"/>
      <c r="C81" s="181"/>
      <c r="D81" s="184" t="s">
        <v>589</v>
      </c>
      <c r="E81" s="181"/>
      <c r="F81" s="181"/>
      <c r="G81" s="181" t="s">
        <v>448</v>
      </c>
      <c r="H81" s="181"/>
      <c r="I81" s="181"/>
      <c r="J81" s="183">
        <f t="shared" si="4"/>
        <v>1</v>
      </c>
      <c r="K81" s="181"/>
      <c r="L81" s="181"/>
      <c r="M81" s="206">
        <v>36564.0</v>
      </c>
      <c r="P81" s="181"/>
      <c r="Q81" s="202">
        <f t="shared" si="5"/>
        <v>2484.6</v>
      </c>
      <c r="T81" s="181"/>
      <c r="U81" s="181"/>
      <c r="Z81" s="181"/>
      <c r="AA81" s="181"/>
      <c r="AB81" s="181"/>
      <c r="AC81" s="181"/>
      <c r="AD81" s="181"/>
      <c r="AE81" s="181"/>
      <c r="AF81" s="181"/>
    </row>
    <row r="82">
      <c r="A82" s="181"/>
      <c r="B82" s="181"/>
      <c r="C82" s="181"/>
      <c r="D82" s="184" t="s">
        <v>590</v>
      </c>
      <c r="E82" s="181"/>
      <c r="F82" s="181"/>
      <c r="G82" s="181" t="s">
        <v>448</v>
      </c>
      <c r="H82" s="181"/>
      <c r="I82" s="181"/>
      <c r="J82" s="183">
        <f t="shared" si="4"/>
        <v>1</v>
      </c>
      <c r="K82" s="181"/>
      <c r="L82" s="181"/>
      <c r="M82" s="206">
        <v>36567.0</v>
      </c>
      <c r="P82" s="181"/>
      <c r="Q82" s="202">
        <f t="shared" si="5"/>
        <v>2484.6</v>
      </c>
      <c r="T82" s="181"/>
      <c r="U82" s="181"/>
      <c r="Z82" s="181"/>
      <c r="AA82" s="181"/>
      <c r="AB82" s="181"/>
      <c r="AC82" s="181"/>
      <c r="AD82" s="181"/>
      <c r="AE82" s="181"/>
      <c r="AF82" s="181"/>
    </row>
    <row r="83">
      <c r="A83" s="181"/>
      <c r="B83" s="181"/>
      <c r="C83" s="181"/>
      <c r="D83" s="184" t="s">
        <v>591</v>
      </c>
      <c r="E83" s="181"/>
      <c r="F83" s="181"/>
      <c r="G83" s="181" t="s">
        <v>448</v>
      </c>
      <c r="H83" s="181"/>
      <c r="I83" s="181"/>
      <c r="J83" s="183">
        <f t="shared" si="4"/>
        <v>1</v>
      </c>
      <c r="K83" s="181"/>
      <c r="L83" s="181"/>
      <c r="M83" s="206">
        <v>36570.0</v>
      </c>
      <c r="P83" s="181"/>
      <c r="Q83" s="202">
        <f t="shared" si="5"/>
        <v>2484.6</v>
      </c>
      <c r="T83" s="181"/>
      <c r="U83" s="181"/>
      <c r="Z83" s="181"/>
      <c r="AA83" s="181"/>
      <c r="AB83" s="181"/>
      <c r="AC83" s="181"/>
      <c r="AD83" s="181"/>
      <c r="AE83" s="181"/>
      <c r="AF83" s="181"/>
    </row>
    <row r="84">
      <c r="A84" s="181"/>
      <c r="B84" s="181"/>
      <c r="C84" s="181"/>
      <c r="D84" s="184" t="s">
        <v>592</v>
      </c>
      <c r="E84" s="181"/>
      <c r="F84" s="181"/>
      <c r="G84" s="181" t="s">
        <v>448</v>
      </c>
      <c r="H84" s="181"/>
      <c r="I84" s="181"/>
      <c r="J84" s="183">
        <f t="shared" si="4"/>
        <v>1</v>
      </c>
      <c r="K84" s="181"/>
      <c r="L84" s="181"/>
      <c r="M84" s="206">
        <v>36573.0</v>
      </c>
      <c r="P84" s="181"/>
      <c r="Q84" s="202">
        <f t="shared" si="5"/>
        <v>2484.6</v>
      </c>
      <c r="T84" s="181"/>
      <c r="U84" s="181"/>
      <c r="Z84" s="181"/>
      <c r="AA84" s="181"/>
      <c r="AB84" s="181"/>
      <c r="AC84" s="181"/>
      <c r="AD84" s="181"/>
      <c r="AE84" s="181"/>
      <c r="AF84" s="181"/>
    </row>
    <row r="85">
      <c r="A85" s="181"/>
      <c r="B85" s="181"/>
      <c r="C85" s="181"/>
      <c r="D85" s="184" t="s">
        <v>593</v>
      </c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</row>
    <row r="86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</row>
    <row r="87">
      <c r="A87" s="181"/>
      <c r="B87" s="181"/>
      <c r="C87" s="181"/>
      <c r="D87" s="207" t="s">
        <v>594</v>
      </c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</row>
    <row r="88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</row>
    <row r="89">
      <c r="A89" s="181"/>
      <c r="B89" s="181"/>
      <c r="C89" s="208" t="s">
        <v>71</v>
      </c>
      <c r="D89" s="208" t="s">
        <v>595</v>
      </c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</row>
    <row r="90">
      <c r="A90" s="181"/>
      <c r="B90" s="181"/>
      <c r="C90" s="181"/>
      <c r="D90" s="208" t="s">
        <v>596</v>
      </c>
      <c r="E90" s="181"/>
      <c r="F90" s="181"/>
      <c r="G90" s="181"/>
      <c r="H90" s="208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</row>
    <row r="91">
      <c r="A91" s="181"/>
      <c r="B91" s="181"/>
      <c r="C91" s="181"/>
      <c r="D91" s="181"/>
      <c r="E91" s="181"/>
      <c r="F91" s="181"/>
      <c r="G91" s="181"/>
      <c r="H91" s="208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</row>
    <row r="9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</row>
    <row r="93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</row>
    <row r="94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</row>
    <row r="9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</row>
    <row r="96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</row>
    <row r="97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</row>
    <row r="98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</row>
    <row r="99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</row>
    <row r="100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</row>
    <row r="101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</row>
    <row r="102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</row>
    <row r="103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</row>
    <row r="104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</row>
    <row r="10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</row>
    <row r="106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</row>
    <row r="107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</row>
    <row r="108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</row>
    <row r="109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</row>
    <row r="1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</row>
    <row r="11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</row>
    <row r="112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</row>
    <row r="113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</row>
    <row r="114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</row>
    <row r="11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</row>
    <row r="116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</row>
    <row r="117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</row>
    <row r="118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</row>
    <row r="119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</row>
    <row r="12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</row>
    <row r="121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</row>
    <row r="122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</row>
    <row r="123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</row>
    <row r="124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</row>
    <row r="12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</row>
    <row r="126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</row>
    <row r="128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</row>
    <row r="129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</row>
    <row r="13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</row>
    <row r="131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</row>
    <row r="132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</row>
    <row r="13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</row>
    <row r="134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</row>
    <row r="1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</row>
    <row r="136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</row>
    <row r="137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</row>
    <row r="138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  <c r="AC271" s="181"/>
      <c r="AD271" s="181"/>
      <c r="AE271" s="181"/>
      <c r="AF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  <c r="AC272" s="181"/>
      <c r="AD272" s="181"/>
      <c r="AE272" s="181"/>
      <c r="AF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  <c r="AC273" s="181"/>
      <c r="AD273" s="181"/>
      <c r="AE273" s="181"/>
      <c r="AF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  <c r="AC274" s="181"/>
      <c r="AD274" s="181"/>
      <c r="AE274" s="181"/>
      <c r="AF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  <c r="AC275" s="181"/>
      <c r="AD275" s="181"/>
      <c r="AE275" s="181"/>
      <c r="AF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  <c r="AC276" s="181"/>
      <c r="AD276" s="181"/>
      <c r="AE276" s="181"/>
      <c r="AF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  <c r="AB277" s="181"/>
      <c r="AC277" s="181"/>
      <c r="AD277" s="181"/>
      <c r="AE277" s="181"/>
      <c r="AF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  <c r="AB278" s="181"/>
      <c r="AC278" s="181"/>
      <c r="AD278" s="181"/>
      <c r="AE278" s="181"/>
      <c r="AF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  <c r="AB279" s="181"/>
      <c r="AC279" s="181"/>
      <c r="AD279" s="181"/>
      <c r="AE279" s="181"/>
      <c r="AF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  <c r="AB280" s="181"/>
      <c r="AC280" s="181"/>
      <c r="AD280" s="181"/>
      <c r="AE280" s="181"/>
      <c r="AF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  <c r="AB281" s="181"/>
      <c r="AC281" s="181"/>
      <c r="AD281" s="181"/>
      <c r="AE281" s="181"/>
      <c r="AF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  <c r="AB282" s="181"/>
      <c r="AC282" s="181"/>
      <c r="AD282" s="181"/>
      <c r="AE282" s="181"/>
      <c r="AF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  <c r="AB283" s="181"/>
      <c r="AC283" s="181"/>
      <c r="AD283" s="181"/>
      <c r="AE283" s="181"/>
      <c r="AF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  <c r="AC284" s="181"/>
      <c r="AD284" s="181"/>
      <c r="AE284" s="181"/>
      <c r="AF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  <c r="AB285" s="181"/>
      <c r="AC285" s="181"/>
      <c r="AD285" s="181"/>
      <c r="AE285" s="181"/>
      <c r="AF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  <c r="AC286" s="181"/>
      <c r="AD286" s="181"/>
      <c r="AE286" s="181"/>
      <c r="AF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  <c r="AB287" s="181"/>
      <c r="AC287" s="181"/>
      <c r="AD287" s="181"/>
      <c r="AE287" s="181"/>
      <c r="AF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  <c r="AB288" s="181"/>
      <c r="AC288" s="181"/>
      <c r="AD288" s="181"/>
      <c r="AE288" s="181"/>
      <c r="AF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  <c r="AB289" s="181"/>
      <c r="AC289" s="181"/>
      <c r="AD289" s="181"/>
      <c r="AE289" s="181"/>
      <c r="AF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  <c r="AC290" s="181"/>
      <c r="AD290" s="181"/>
      <c r="AE290" s="181"/>
      <c r="AF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  <c r="AB291" s="181"/>
      <c r="AC291" s="181"/>
      <c r="AD291" s="181"/>
      <c r="AE291" s="181"/>
      <c r="AF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  <c r="AB292" s="181"/>
      <c r="AC292" s="181"/>
      <c r="AD292" s="181"/>
      <c r="AE292" s="181"/>
      <c r="AF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  <c r="AC293" s="181"/>
      <c r="AD293" s="181"/>
      <c r="AE293" s="181"/>
      <c r="AF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  <c r="AB294" s="181"/>
      <c r="AC294" s="181"/>
      <c r="AD294" s="181"/>
      <c r="AE294" s="181"/>
      <c r="AF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  <c r="AC295" s="181"/>
      <c r="AD295" s="181"/>
      <c r="AE295" s="181"/>
      <c r="AF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  <c r="AC296" s="181"/>
      <c r="AD296" s="181"/>
      <c r="AE296" s="181"/>
      <c r="AF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  <c r="AC297" s="181"/>
      <c r="AD297" s="181"/>
      <c r="AE297" s="181"/>
      <c r="AF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  <c r="AC298" s="181"/>
      <c r="AD298" s="181"/>
      <c r="AE298" s="181"/>
      <c r="AF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  <c r="AC299" s="181"/>
      <c r="AD299" s="181"/>
      <c r="AE299" s="181"/>
      <c r="AF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  <c r="AC300" s="181"/>
      <c r="AD300" s="181"/>
      <c r="AE300" s="181"/>
      <c r="AF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  <c r="AC301" s="181"/>
      <c r="AD301" s="181"/>
      <c r="AE301" s="181"/>
      <c r="AF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  <c r="AC302" s="181"/>
      <c r="AD302" s="181"/>
      <c r="AE302" s="181"/>
      <c r="AF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  <c r="AC303" s="181"/>
      <c r="AD303" s="181"/>
      <c r="AE303" s="181"/>
      <c r="AF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  <c r="AB304" s="181"/>
      <c r="AC304" s="181"/>
      <c r="AD304" s="181"/>
      <c r="AE304" s="181"/>
      <c r="AF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  <c r="AC305" s="181"/>
      <c r="AD305" s="181"/>
      <c r="AE305" s="181"/>
      <c r="AF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  <c r="AB306" s="181"/>
      <c r="AC306" s="181"/>
      <c r="AD306" s="181"/>
      <c r="AE306" s="181"/>
      <c r="AF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  <c r="AB307" s="181"/>
      <c r="AC307" s="181"/>
      <c r="AD307" s="181"/>
      <c r="AE307" s="181"/>
      <c r="AF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  <c r="AB308" s="181"/>
      <c r="AC308" s="181"/>
      <c r="AD308" s="181"/>
      <c r="AE308" s="181"/>
      <c r="AF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  <c r="AB309" s="181"/>
      <c r="AC309" s="181"/>
      <c r="AD309" s="181"/>
      <c r="AE309" s="181"/>
      <c r="AF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  <c r="AB310" s="181"/>
      <c r="AC310" s="181"/>
      <c r="AD310" s="181"/>
      <c r="AE310" s="181"/>
      <c r="AF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  <c r="AB311" s="181"/>
      <c r="AC311" s="181"/>
      <c r="AD311" s="181"/>
      <c r="AE311" s="181"/>
      <c r="AF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  <c r="AC312" s="181"/>
      <c r="AD312" s="181"/>
      <c r="AE312" s="181"/>
      <c r="AF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  <c r="AC313" s="181"/>
      <c r="AD313" s="181"/>
      <c r="AE313" s="181"/>
      <c r="AF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  <c r="AC314" s="181"/>
      <c r="AD314" s="181"/>
      <c r="AE314" s="181"/>
      <c r="AF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  <c r="AC315" s="181"/>
      <c r="AD315" s="181"/>
      <c r="AE315" s="181"/>
      <c r="AF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  <c r="AE316" s="181"/>
      <c r="AF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  <c r="AE317" s="181"/>
      <c r="AF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  <c r="AE318" s="181"/>
      <c r="AF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  <c r="AC319" s="181"/>
      <c r="AD319" s="181"/>
      <c r="AE319" s="181"/>
      <c r="AF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  <c r="AC320" s="181"/>
      <c r="AD320" s="181"/>
      <c r="AE320" s="181"/>
      <c r="AF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  <c r="AB321" s="181"/>
      <c r="AC321" s="181"/>
      <c r="AD321" s="181"/>
      <c r="AE321" s="181"/>
      <c r="AF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  <c r="AC322" s="181"/>
      <c r="AD322" s="181"/>
      <c r="AE322" s="181"/>
      <c r="AF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  <c r="AC323" s="181"/>
      <c r="AD323" s="181"/>
      <c r="AE323" s="181"/>
      <c r="AF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  <c r="AC324" s="181"/>
      <c r="AD324" s="181"/>
      <c r="AE324" s="181"/>
      <c r="AF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  <c r="AC325" s="181"/>
      <c r="AD325" s="181"/>
      <c r="AE325" s="181"/>
      <c r="AF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  <c r="AB326" s="181"/>
      <c r="AC326" s="181"/>
      <c r="AD326" s="181"/>
      <c r="AE326" s="181"/>
      <c r="AF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  <c r="AB327" s="181"/>
      <c r="AC327" s="181"/>
      <c r="AD327" s="181"/>
      <c r="AE327" s="181"/>
      <c r="AF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  <c r="AB328" s="181"/>
      <c r="AC328" s="181"/>
      <c r="AD328" s="181"/>
      <c r="AE328" s="181"/>
      <c r="AF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  <c r="AB329" s="181"/>
      <c r="AC329" s="181"/>
      <c r="AD329" s="181"/>
      <c r="AE329" s="181"/>
      <c r="AF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  <c r="AC330" s="181"/>
      <c r="AD330" s="181"/>
      <c r="AE330" s="181"/>
      <c r="AF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  <c r="AC331" s="181"/>
      <c r="AD331" s="181"/>
      <c r="AE331" s="181"/>
      <c r="AF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  <c r="AC332" s="181"/>
      <c r="AD332" s="181"/>
      <c r="AE332" s="181"/>
      <c r="AF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  <c r="AC333" s="181"/>
      <c r="AD333" s="181"/>
      <c r="AE333" s="181"/>
      <c r="AF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  <c r="AC334" s="181"/>
      <c r="AD334" s="181"/>
      <c r="AE334" s="181"/>
      <c r="AF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  <c r="AC335" s="181"/>
      <c r="AD335" s="181"/>
      <c r="AE335" s="181"/>
      <c r="AF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  <c r="AC336" s="181"/>
      <c r="AD336" s="181"/>
      <c r="AE336" s="181"/>
      <c r="AF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  <c r="AC337" s="181"/>
      <c r="AD337" s="181"/>
      <c r="AE337" s="181"/>
      <c r="AF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81"/>
      <c r="AF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  <c r="AC339" s="181"/>
      <c r="AD339" s="181"/>
      <c r="AE339" s="181"/>
      <c r="AF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  <c r="AC340" s="181"/>
      <c r="AD340" s="181"/>
      <c r="AE340" s="181"/>
      <c r="AF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  <c r="AB341" s="181"/>
      <c r="AC341" s="181"/>
      <c r="AD341" s="181"/>
      <c r="AE341" s="181"/>
      <c r="AF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  <c r="AB342" s="181"/>
      <c r="AC342" s="181"/>
      <c r="AD342" s="181"/>
      <c r="AE342" s="181"/>
      <c r="AF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  <c r="AB343" s="181"/>
      <c r="AC343" s="181"/>
      <c r="AD343" s="181"/>
      <c r="AE343" s="181"/>
      <c r="AF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  <c r="AB344" s="181"/>
      <c r="AC344" s="181"/>
      <c r="AD344" s="181"/>
      <c r="AE344" s="181"/>
      <c r="AF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  <c r="AC345" s="181"/>
      <c r="AD345" s="181"/>
      <c r="AE345" s="181"/>
      <c r="AF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  <c r="AB346" s="181"/>
      <c r="AC346" s="181"/>
      <c r="AD346" s="181"/>
      <c r="AE346" s="181"/>
      <c r="AF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  <c r="AB347" s="181"/>
      <c r="AC347" s="181"/>
      <c r="AD347" s="181"/>
      <c r="AE347" s="181"/>
      <c r="AF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  <c r="AB348" s="181"/>
      <c r="AC348" s="181"/>
      <c r="AD348" s="181"/>
      <c r="AE348" s="181"/>
      <c r="AF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  <c r="AB349" s="181"/>
      <c r="AC349" s="181"/>
      <c r="AD349" s="181"/>
      <c r="AE349" s="181"/>
      <c r="AF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  <c r="AC350" s="181"/>
      <c r="AD350" s="181"/>
      <c r="AE350" s="181"/>
      <c r="AF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  <c r="AB351" s="181"/>
      <c r="AC351" s="181"/>
      <c r="AD351" s="181"/>
      <c r="AE351" s="181"/>
      <c r="AF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  <c r="AB352" s="181"/>
      <c r="AC352" s="181"/>
      <c r="AD352" s="181"/>
      <c r="AE352" s="181"/>
      <c r="AF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  <c r="AB353" s="181"/>
      <c r="AC353" s="181"/>
      <c r="AD353" s="181"/>
      <c r="AE353" s="181"/>
      <c r="AF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  <c r="AB354" s="181"/>
      <c r="AC354" s="181"/>
      <c r="AD354" s="181"/>
      <c r="AE354" s="181"/>
      <c r="AF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  <c r="AB355" s="181"/>
      <c r="AC355" s="181"/>
      <c r="AD355" s="181"/>
      <c r="AE355" s="181"/>
      <c r="AF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  <c r="AB356" s="181"/>
      <c r="AC356" s="181"/>
      <c r="AD356" s="181"/>
      <c r="AE356" s="181"/>
      <c r="AF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  <c r="AB357" s="181"/>
      <c r="AC357" s="181"/>
      <c r="AD357" s="181"/>
      <c r="AE357" s="181"/>
      <c r="AF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  <c r="AC358" s="181"/>
      <c r="AD358" s="181"/>
      <c r="AE358" s="181"/>
      <c r="AF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  <c r="AC359" s="181"/>
      <c r="AD359" s="181"/>
      <c r="AE359" s="181"/>
      <c r="AF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  <c r="AC360" s="181"/>
      <c r="AD360" s="181"/>
      <c r="AE360" s="181"/>
      <c r="AF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  <c r="AC361" s="181"/>
      <c r="AD361" s="181"/>
      <c r="AE361" s="181"/>
      <c r="AF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  <c r="AC362" s="181"/>
      <c r="AD362" s="181"/>
      <c r="AE362" s="181"/>
      <c r="AF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  <c r="AC363" s="181"/>
      <c r="AD363" s="181"/>
      <c r="AE363" s="181"/>
      <c r="AF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  <c r="AC364" s="181"/>
      <c r="AD364" s="181"/>
      <c r="AE364" s="181"/>
      <c r="AF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  <c r="AC365" s="181"/>
      <c r="AD365" s="181"/>
      <c r="AE365" s="181"/>
      <c r="AF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  <c r="AC366" s="181"/>
      <c r="AD366" s="181"/>
      <c r="AE366" s="181"/>
      <c r="AF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  <c r="AC367" s="181"/>
      <c r="AD367" s="181"/>
      <c r="AE367" s="181"/>
      <c r="AF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  <c r="AC368" s="181"/>
      <c r="AD368" s="181"/>
      <c r="AE368" s="181"/>
      <c r="AF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  <c r="AC369" s="181"/>
      <c r="AD369" s="181"/>
      <c r="AE369" s="181"/>
      <c r="AF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  <c r="AC370" s="181"/>
      <c r="AD370" s="181"/>
      <c r="AE370" s="181"/>
      <c r="AF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  <c r="AC371" s="181"/>
      <c r="AD371" s="181"/>
      <c r="AE371" s="181"/>
      <c r="AF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  <c r="AC372" s="181"/>
      <c r="AD372" s="181"/>
      <c r="AE372" s="181"/>
      <c r="AF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  <c r="AC373" s="181"/>
      <c r="AD373" s="181"/>
      <c r="AE373" s="181"/>
      <c r="AF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  <c r="AC374" s="181"/>
      <c r="AD374" s="181"/>
      <c r="AE374" s="181"/>
      <c r="AF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81"/>
      <c r="AF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81"/>
      <c r="AF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81"/>
      <c r="AF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81"/>
      <c r="AF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  <c r="AC379" s="181"/>
      <c r="AD379" s="181"/>
      <c r="AE379" s="181"/>
      <c r="AF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  <c r="AC380" s="181"/>
      <c r="AD380" s="181"/>
      <c r="AE380" s="181"/>
      <c r="AF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  <c r="AC381" s="181"/>
      <c r="AD381" s="181"/>
      <c r="AE381" s="181"/>
      <c r="AF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  <c r="AC382" s="181"/>
      <c r="AD382" s="181"/>
      <c r="AE382" s="181"/>
      <c r="AF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  <c r="AC383" s="181"/>
      <c r="AD383" s="181"/>
      <c r="AE383" s="181"/>
      <c r="AF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  <c r="AC384" s="181"/>
      <c r="AD384" s="181"/>
      <c r="AE384" s="181"/>
      <c r="AF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  <c r="AC385" s="181"/>
      <c r="AD385" s="181"/>
      <c r="AE385" s="181"/>
      <c r="AF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  <c r="AC386" s="181"/>
      <c r="AD386" s="181"/>
      <c r="AE386" s="181"/>
      <c r="AF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  <c r="AC387" s="181"/>
      <c r="AD387" s="181"/>
      <c r="AE387" s="181"/>
      <c r="AF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  <c r="AC388" s="181"/>
      <c r="AD388" s="181"/>
      <c r="AE388" s="181"/>
      <c r="AF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  <c r="AB389" s="181"/>
      <c r="AC389" s="181"/>
      <c r="AD389" s="181"/>
      <c r="AE389" s="181"/>
      <c r="AF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  <c r="AC390" s="181"/>
      <c r="AD390" s="181"/>
      <c r="AE390" s="181"/>
      <c r="AF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  <c r="AC391" s="181"/>
      <c r="AD391" s="181"/>
      <c r="AE391" s="181"/>
      <c r="AF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  <c r="AC392" s="181"/>
      <c r="AD392" s="181"/>
      <c r="AE392" s="181"/>
      <c r="AF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  <c r="AC393" s="181"/>
      <c r="AD393" s="181"/>
      <c r="AE393" s="181"/>
      <c r="AF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  <c r="AC394" s="181"/>
      <c r="AD394" s="181"/>
      <c r="AE394" s="181"/>
      <c r="AF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81"/>
      <c r="AF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  <c r="AC396" s="181"/>
      <c r="AD396" s="181"/>
      <c r="AE396" s="181"/>
      <c r="AF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  <c r="AC397" s="181"/>
      <c r="AD397" s="181"/>
      <c r="AE397" s="181"/>
      <c r="AF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  <c r="AC398" s="181"/>
      <c r="AD398" s="181"/>
      <c r="AE398" s="181"/>
      <c r="AF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  <c r="AC399" s="181"/>
      <c r="AD399" s="181"/>
      <c r="AE399" s="181"/>
      <c r="AF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  <c r="AC400" s="181"/>
      <c r="AD400" s="181"/>
      <c r="AE400" s="181"/>
      <c r="AF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  <c r="AC401" s="181"/>
      <c r="AD401" s="181"/>
      <c r="AE401" s="181"/>
      <c r="AF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81"/>
      <c r="AF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81"/>
      <c r="AF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  <c r="AC406" s="181"/>
      <c r="AD406" s="181"/>
      <c r="AE406" s="181"/>
      <c r="AF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81"/>
      <c r="AF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  <c r="AC408" s="181"/>
      <c r="AD408" s="181"/>
      <c r="AE408" s="181"/>
      <c r="AF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  <c r="AC409" s="181"/>
      <c r="AD409" s="181"/>
      <c r="AE409" s="181"/>
      <c r="AF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  <c r="AC410" s="181"/>
      <c r="AD410" s="181"/>
      <c r="AE410" s="181"/>
      <c r="AF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  <c r="AC411" s="181"/>
      <c r="AD411" s="181"/>
      <c r="AE411" s="181"/>
      <c r="AF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  <c r="AC412" s="181"/>
      <c r="AD412" s="181"/>
      <c r="AE412" s="181"/>
      <c r="AF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81"/>
      <c r="AF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  <c r="AC414" s="181"/>
      <c r="AD414" s="181"/>
      <c r="AE414" s="181"/>
      <c r="AF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  <c r="AC415" s="181"/>
      <c r="AD415" s="181"/>
      <c r="AE415" s="181"/>
      <c r="AF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  <c r="AC416" s="181"/>
      <c r="AD416" s="181"/>
      <c r="AE416" s="181"/>
      <c r="AF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  <c r="AC417" s="181"/>
      <c r="AD417" s="181"/>
      <c r="AE417" s="181"/>
      <c r="AF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81"/>
      <c r="AF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  <c r="AC419" s="181"/>
      <c r="AD419" s="181"/>
      <c r="AE419" s="181"/>
      <c r="AF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81"/>
      <c r="AF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  <c r="AC421" s="181"/>
      <c r="AD421" s="181"/>
      <c r="AE421" s="181"/>
      <c r="AF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  <c r="AC422" s="181"/>
      <c r="AD422" s="181"/>
      <c r="AE422" s="181"/>
      <c r="AF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  <c r="AC423" s="181"/>
      <c r="AD423" s="181"/>
      <c r="AE423" s="181"/>
      <c r="AF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  <c r="AC424" s="181"/>
      <c r="AD424" s="181"/>
      <c r="AE424" s="181"/>
      <c r="AF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81"/>
      <c r="AF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  <c r="AC426" s="181"/>
      <c r="AD426" s="181"/>
      <c r="AE426" s="181"/>
      <c r="AF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  <c r="AC427" s="181"/>
      <c r="AD427" s="181"/>
      <c r="AE427" s="181"/>
      <c r="AF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  <c r="AC428" s="181"/>
      <c r="AD428" s="181"/>
      <c r="AE428" s="181"/>
      <c r="AF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  <c r="AC429" s="181"/>
      <c r="AD429" s="181"/>
      <c r="AE429" s="181"/>
      <c r="AF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81"/>
      <c r="AF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  <c r="AC431" s="181"/>
      <c r="AD431" s="181"/>
      <c r="AE431" s="181"/>
      <c r="AF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  <c r="AC432" s="181"/>
      <c r="AD432" s="181"/>
      <c r="AE432" s="181"/>
      <c r="AF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  <c r="AC433" s="181"/>
      <c r="AD433" s="181"/>
      <c r="AE433" s="181"/>
      <c r="AF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  <c r="AC434" s="181"/>
      <c r="AD434" s="181"/>
      <c r="AE434" s="181"/>
      <c r="AF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  <c r="AC435" s="181"/>
      <c r="AD435" s="181"/>
      <c r="AE435" s="181"/>
      <c r="AF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  <c r="AC436" s="181"/>
      <c r="AD436" s="181"/>
      <c r="AE436" s="181"/>
      <c r="AF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  <c r="AC437" s="181"/>
      <c r="AD437" s="181"/>
      <c r="AE437" s="181"/>
      <c r="AF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  <c r="AC438" s="181"/>
      <c r="AD438" s="181"/>
      <c r="AE438" s="181"/>
      <c r="AF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81"/>
      <c r="AF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  <c r="AC440" s="181"/>
      <c r="AD440" s="181"/>
      <c r="AE440" s="181"/>
      <c r="AF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81"/>
      <c r="AF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81"/>
      <c r="AF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81"/>
      <c r="AF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81"/>
      <c r="AF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81"/>
      <c r="AF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81"/>
      <c r="AF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81"/>
      <c r="AF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81"/>
      <c r="AF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  <c r="AC450" s="181"/>
      <c r="AD450" s="181"/>
      <c r="AE450" s="181"/>
      <c r="AF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  <c r="AC451" s="181"/>
      <c r="AD451" s="181"/>
      <c r="AE451" s="181"/>
      <c r="AF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  <c r="AC452" s="181"/>
      <c r="AD452" s="181"/>
      <c r="AE452" s="181"/>
      <c r="AF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  <c r="AC453" s="181"/>
      <c r="AD453" s="181"/>
      <c r="AE453" s="181"/>
      <c r="AF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  <c r="AC454" s="181"/>
      <c r="AD454" s="181"/>
      <c r="AE454" s="181"/>
      <c r="AF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  <c r="AC455" s="181"/>
      <c r="AD455" s="181"/>
      <c r="AE455" s="181"/>
      <c r="AF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  <c r="AC456" s="181"/>
      <c r="AD456" s="181"/>
      <c r="AE456" s="181"/>
      <c r="AF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  <c r="AC457" s="181"/>
      <c r="AD457" s="181"/>
      <c r="AE457" s="181"/>
      <c r="AF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  <c r="AC458" s="181"/>
      <c r="AD458" s="181"/>
      <c r="AE458" s="181"/>
      <c r="AF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  <c r="AC459" s="181"/>
      <c r="AD459" s="181"/>
      <c r="AE459" s="181"/>
      <c r="AF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  <c r="AC460" s="181"/>
      <c r="AD460" s="181"/>
      <c r="AE460" s="181"/>
      <c r="AF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  <c r="AC461" s="181"/>
      <c r="AD461" s="181"/>
      <c r="AE461" s="181"/>
      <c r="AF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  <c r="AC462" s="181"/>
      <c r="AD462" s="181"/>
      <c r="AE462" s="181"/>
      <c r="AF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  <c r="AC463" s="181"/>
      <c r="AD463" s="181"/>
      <c r="AE463" s="181"/>
      <c r="AF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81"/>
      <c r="AF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  <c r="AC465" s="181"/>
      <c r="AD465" s="181"/>
      <c r="AE465" s="181"/>
      <c r="AF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  <c r="AC466" s="181"/>
      <c r="AD466" s="181"/>
      <c r="AE466" s="181"/>
      <c r="AF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  <c r="AC467" s="181"/>
      <c r="AD467" s="181"/>
      <c r="AE467" s="181"/>
      <c r="AF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  <c r="AC468" s="181"/>
      <c r="AD468" s="181"/>
      <c r="AE468" s="181"/>
      <c r="AF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  <c r="AC469" s="181"/>
      <c r="AD469" s="181"/>
      <c r="AE469" s="181"/>
      <c r="AF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  <c r="AE470" s="181"/>
      <c r="AF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  <c r="AE471" s="181"/>
      <c r="AF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  <c r="AC472" s="181"/>
      <c r="AD472" s="181"/>
      <c r="AE472" s="181"/>
      <c r="AF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  <c r="AC473" s="181"/>
      <c r="AD473" s="181"/>
      <c r="AE473" s="181"/>
      <c r="AF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  <c r="AC474" s="181"/>
      <c r="AD474" s="181"/>
      <c r="AE474" s="181"/>
      <c r="AF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  <c r="AC475" s="181"/>
      <c r="AD475" s="181"/>
      <c r="AE475" s="181"/>
      <c r="AF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  <c r="AB476" s="181"/>
      <c r="AC476" s="181"/>
      <c r="AD476" s="181"/>
      <c r="AE476" s="181"/>
      <c r="AF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  <c r="AB477" s="181"/>
      <c r="AC477" s="181"/>
      <c r="AD477" s="181"/>
      <c r="AE477" s="181"/>
      <c r="AF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  <c r="AB478" s="181"/>
      <c r="AC478" s="181"/>
      <c r="AD478" s="181"/>
      <c r="AE478" s="181"/>
      <c r="AF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  <c r="AB479" s="181"/>
      <c r="AC479" s="181"/>
      <c r="AD479" s="181"/>
      <c r="AE479" s="181"/>
      <c r="AF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  <c r="AB480" s="181"/>
      <c r="AC480" s="181"/>
      <c r="AD480" s="181"/>
      <c r="AE480" s="181"/>
      <c r="AF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  <c r="AB481" s="181"/>
      <c r="AC481" s="181"/>
      <c r="AD481" s="181"/>
      <c r="AE481" s="181"/>
      <c r="AF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  <c r="AB482" s="181"/>
      <c r="AC482" s="181"/>
      <c r="AD482" s="181"/>
      <c r="AE482" s="181"/>
      <c r="AF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  <c r="AB483" s="181"/>
      <c r="AC483" s="181"/>
      <c r="AD483" s="181"/>
      <c r="AE483" s="181"/>
      <c r="AF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  <c r="AB484" s="181"/>
      <c r="AC484" s="181"/>
      <c r="AD484" s="181"/>
      <c r="AE484" s="181"/>
      <c r="AF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  <c r="AB485" s="181"/>
      <c r="AC485" s="181"/>
      <c r="AD485" s="181"/>
      <c r="AE485" s="181"/>
      <c r="AF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  <c r="AB486" s="181"/>
      <c r="AC486" s="181"/>
      <c r="AD486" s="181"/>
      <c r="AE486" s="181"/>
      <c r="AF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  <c r="AB487" s="181"/>
      <c r="AC487" s="181"/>
      <c r="AD487" s="181"/>
      <c r="AE487" s="181"/>
      <c r="AF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  <c r="AB488" s="181"/>
      <c r="AC488" s="181"/>
      <c r="AD488" s="181"/>
      <c r="AE488" s="181"/>
      <c r="AF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  <c r="AB489" s="181"/>
      <c r="AC489" s="181"/>
      <c r="AD489" s="181"/>
      <c r="AE489" s="181"/>
      <c r="AF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  <c r="AB490" s="181"/>
      <c r="AC490" s="181"/>
      <c r="AD490" s="181"/>
      <c r="AE490" s="181"/>
      <c r="AF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  <c r="AB491" s="181"/>
      <c r="AC491" s="181"/>
      <c r="AD491" s="181"/>
      <c r="AE491" s="181"/>
      <c r="AF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  <c r="AB492" s="181"/>
      <c r="AC492" s="181"/>
      <c r="AD492" s="181"/>
      <c r="AE492" s="181"/>
      <c r="AF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  <c r="AB493" s="181"/>
      <c r="AC493" s="181"/>
      <c r="AD493" s="181"/>
      <c r="AE493" s="181"/>
      <c r="AF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  <c r="AB494" s="181"/>
      <c r="AC494" s="181"/>
      <c r="AD494" s="181"/>
      <c r="AE494" s="181"/>
      <c r="AF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  <c r="AB495" s="181"/>
      <c r="AC495" s="181"/>
      <c r="AD495" s="181"/>
      <c r="AE495" s="181"/>
      <c r="AF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  <c r="AB496" s="181"/>
      <c r="AC496" s="181"/>
      <c r="AD496" s="181"/>
      <c r="AE496" s="181"/>
      <c r="AF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  <c r="AB497" s="181"/>
      <c r="AC497" s="181"/>
      <c r="AD497" s="181"/>
      <c r="AE497" s="181"/>
      <c r="AF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  <c r="AB498" s="181"/>
      <c r="AC498" s="181"/>
      <c r="AD498" s="181"/>
      <c r="AE498" s="181"/>
      <c r="AF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  <c r="AB499" s="181"/>
      <c r="AC499" s="181"/>
      <c r="AD499" s="181"/>
      <c r="AE499" s="181"/>
      <c r="AF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  <c r="AA500" s="181"/>
      <c r="AB500" s="181"/>
      <c r="AC500" s="181"/>
      <c r="AD500" s="181"/>
      <c r="AE500" s="181"/>
      <c r="AF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  <c r="AA501" s="181"/>
      <c r="AB501" s="181"/>
      <c r="AC501" s="181"/>
      <c r="AD501" s="181"/>
      <c r="AE501" s="181"/>
      <c r="AF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  <c r="AA502" s="181"/>
      <c r="AB502" s="181"/>
      <c r="AC502" s="181"/>
      <c r="AD502" s="181"/>
      <c r="AE502" s="181"/>
      <c r="AF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  <c r="AA503" s="181"/>
      <c r="AB503" s="181"/>
      <c r="AC503" s="181"/>
      <c r="AD503" s="181"/>
      <c r="AE503" s="181"/>
      <c r="AF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  <c r="AA504" s="181"/>
      <c r="AB504" s="181"/>
      <c r="AC504" s="181"/>
      <c r="AD504" s="181"/>
      <c r="AE504" s="181"/>
      <c r="AF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  <c r="AA505" s="181"/>
      <c r="AB505" s="181"/>
      <c r="AC505" s="181"/>
      <c r="AD505" s="181"/>
      <c r="AE505" s="181"/>
      <c r="AF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  <c r="AA506" s="181"/>
      <c r="AB506" s="181"/>
      <c r="AC506" s="181"/>
      <c r="AD506" s="181"/>
      <c r="AE506" s="181"/>
      <c r="AF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  <c r="AA507" s="181"/>
      <c r="AB507" s="181"/>
      <c r="AC507" s="181"/>
      <c r="AD507" s="181"/>
      <c r="AE507" s="181"/>
      <c r="AF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  <c r="AA508" s="181"/>
      <c r="AB508" s="181"/>
      <c r="AC508" s="181"/>
      <c r="AD508" s="181"/>
      <c r="AE508" s="181"/>
      <c r="AF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  <c r="AA509" s="181"/>
      <c r="AB509" s="181"/>
      <c r="AC509" s="181"/>
      <c r="AD509" s="181"/>
      <c r="AE509" s="181"/>
      <c r="AF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  <c r="AA510" s="181"/>
      <c r="AB510" s="181"/>
      <c r="AC510" s="181"/>
      <c r="AD510" s="181"/>
      <c r="AE510" s="181"/>
      <c r="AF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  <c r="AA511" s="181"/>
      <c r="AB511" s="181"/>
      <c r="AC511" s="181"/>
      <c r="AD511" s="181"/>
      <c r="AE511" s="181"/>
      <c r="AF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  <c r="AA512" s="181"/>
      <c r="AB512" s="181"/>
      <c r="AC512" s="181"/>
      <c r="AD512" s="181"/>
      <c r="AE512" s="181"/>
      <c r="AF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  <c r="AA513" s="181"/>
      <c r="AB513" s="181"/>
      <c r="AC513" s="181"/>
      <c r="AD513" s="181"/>
      <c r="AE513" s="181"/>
      <c r="AF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  <c r="AA514" s="181"/>
      <c r="AB514" s="181"/>
      <c r="AC514" s="181"/>
      <c r="AD514" s="181"/>
      <c r="AE514" s="181"/>
      <c r="AF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  <c r="AA515" s="181"/>
      <c r="AB515" s="181"/>
      <c r="AC515" s="181"/>
      <c r="AD515" s="181"/>
      <c r="AE515" s="181"/>
      <c r="AF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  <c r="AA516" s="181"/>
      <c r="AB516" s="181"/>
      <c r="AC516" s="181"/>
      <c r="AD516" s="181"/>
      <c r="AE516" s="181"/>
      <c r="AF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  <c r="AC517" s="181"/>
      <c r="AD517" s="181"/>
      <c r="AE517" s="181"/>
      <c r="AF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  <c r="AA518" s="181"/>
      <c r="AB518" s="181"/>
      <c r="AC518" s="181"/>
      <c r="AD518" s="181"/>
      <c r="AE518" s="181"/>
      <c r="AF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  <c r="AA519" s="181"/>
      <c r="AB519" s="181"/>
      <c r="AC519" s="181"/>
      <c r="AD519" s="181"/>
      <c r="AE519" s="181"/>
      <c r="AF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  <c r="AA520" s="181"/>
      <c r="AB520" s="181"/>
      <c r="AC520" s="181"/>
      <c r="AD520" s="181"/>
      <c r="AE520" s="181"/>
      <c r="AF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  <c r="AA521" s="181"/>
      <c r="AB521" s="181"/>
      <c r="AC521" s="181"/>
      <c r="AD521" s="181"/>
      <c r="AE521" s="181"/>
      <c r="AF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  <c r="AC522" s="181"/>
      <c r="AD522" s="181"/>
      <c r="AE522" s="181"/>
      <c r="AF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  <c r="AA523" s="181"/>
      <c r="AB523" s="181"/>
      <c r="AC523" s="181"/>
      <c r="AD523" s="181"/>
      <c r="AE523" s="181"/>
      <c r="AF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  <c r="AA524" s="181"/>
      <c r="AB524" s="181"/>
      <c r="AC524" s="181"/>
      <c r="AD524" s="181"/>
      <c r="AE524" s="181"/>
      <c r="AF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  <c r="AA525" s="181"/>
      <c r="AB525" s="181"/>
      <c r="AC525" s="181"/>
      <c r="AD525" s="181"/>
      <c r="AE525" s="181"/>
      <c r="AF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  <c r="AA526" s="181"/>
      <c r="AB526" s="181"/>
      <c r="AC526" s="181"/>
      <c r="AD526" s="181"/>
      <c r="AE526" s="181"/>
      <c r="AF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  <c r="AA527" s="181"/>
      <c r="AB527" s="181"/>
      <c r="AC527" s="181"/>
      <c r="AD527" s="181"/>
      <c r="AE527" s="181"/>
      <c r="AF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  <c r="AC528" s="181"/>
      <c r="AD528" s="181"/>
      <c r="AE528" s="181"/>
      <c r="AF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81"/>
      <c r="AF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  <c r="AC530" s="181"/>
      <c r="AD530" s="181"/>
      <c r="AE530" s="181"/>
      <c r="AF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  <c r="AC531" s="181"/>
      <c r="AD531" s="181"/>
      <c r="AE531" s="181"/>
      <c r="AF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81"/>
      <c r="AF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81"/>
      <c r="AF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81"/>
      <c r="AF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81"/>
      <c r="AF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81"/>
      <c r="AF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  <c r="AC541" s="181"/>
      <c r="AD541" s="181"/>
      <c r="AE541" s="181"/>
      <c r="AF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  <c r="AB542" s="181"/>
      <c r="AC542" s="181"/>
      <c r="AD542" s="181"/>
      <c r="AE542" s="181"/>
      <c r="AF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  <c r="AB543" s="181"/>
      <c r="AC543" s="181"/>
      <c r="AD543" s="181"/>
      <c r="AE543" s="181"/>
      <c r="AF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  <c r="AA544" s="181"/>
      <c r="AB544" s="181"/>
      <c r="AC544" s="181"/>
      <c r="AD544" s="181"/>
      <c r="AE544" s="181"/>
      <c r="AF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  <c r="AB545" s="181"/>
      <c r="AC545" s="181"/>
      <c r="AD545" s="181"/>
      <c r="AE545" s="181"/>
      <c r="AF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  <c r="AB546" s="181"/>
      <c r="AC546" s="181"/>
      <c r="AD546" s="181"/>
      <c r="AE546" s="181"/>
      <c r="AF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  <c r="AA547" s="181"/>
      <c r="AB547" s="181"/>
      <c r="AC547" s="181"/>
      <c r="AD547" s="181"/>
      <c r="AE547" s="181"/>
      <c r="AF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  <c r="AA548" s="181"/>
      <c r="AB548" s="181"/>
      <c r="AC548" s="181"/>
      <c r="AD548" s="181"/>
      <c r="AE548" s="181"/>
      <c r="AF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  <c r="AA549" s="181"/>
      <c r="AB549" s="181"/>
      <c r="AC549" s="181"/>
      <c r="AD549" s="181"/>
      <c r="AE549" s="181"/>
      <c r="AF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  <c r="AA550" s="181"/>
      <c r="AB550" s="181"/>
      <c r="AC550" s="181"/>
      <c r="AD550" s="181"/>
      <c r="AE550" s="181"/>
      <c r="AF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  <c r="AA551" s="181"/>
      <c r="AB551" s="181"/>
      <c r="AC551" s="181"/>
      <c r="AD551" s="181"/>
      <c r="AE551" s="181"/>
      <c r="AF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  <c r="AB552" s="181"/>
      <c r="AC552" s="181"/>
      <c r="AD552" s="181"/>
      <c r="AE552" s="181"/>
      <c r="AF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  <c r="AA553" s="181"/>
      <c r="AB553" s="181"/>
      <c r="AC553" s="181"/>
      <c r="AD553" s="181"/>
      <c r="AE553" s="181"/>
      <c r="AF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  <c r="AA554" s="181"/>
      <c r="AB554" s="181"/>
      <c r="AC554" s="181"/>
      <c r="AD554" s="181"/>
      <c r="AE554" s="181"/>
      <c r="AF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  <c r="AB555" s="181"/>
      <c r="AC555" s="181"/>
      <c r="AD555" s="181"/>
      <c r="AE555" s="181"/>
      <c r="AF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  <c r="AA556" s="181"/>
      <c r="AB556" s="181"/>
      <c r="AC556" s="181"/>
      <c r="AD556" s="181"/>
      <c r="AE556" s="181"/>
      <c r="AF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  <c r="AA557" s="181"/>
      <c r="AB557" s="181"/>
      <c r="AC557" s="181"/>
      <c r="AD557" s="181"/>
      <c r="AE557" s="181"/>
      <c r="AF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  <c r="AB558" s="181"/>
      <c r="AC558" s="181"/>
      <c r="AD558" s="181"/>
      <c r="AE558" s="181"/>
      <c r="AF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  <c r="AA559" s="181"/>
      <c r="AB559" s="181"/>
      <c r="AC559" s="181"/>
      <c r="AD559" s="181"/>
      <c r="AE559" s="181"/>
      <c r="AF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  <c r="AA560" s="181"/>
      <c r="AB560" s="181"/>
      <c r="AC560" s="181"/>
      <c r="AD560" s="181"/>
      <c r="AE560" s="181"/>
      <c r="AF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  <c r="AA561" s="181"/>
      <c r="AB561" s="181"/>
      <c r="AC561" s="181"/>
      <c r="AD561" s="181"/>
      <c r="AE561" s="181"/>
      <c r="AF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  <c r="AA562" s="181"/>
      <c r="AB562" s="181"/>
      <c r="AC562" s="181"/>
      <c r="AD562" s="181"/>
      <c r="AE562" s="181"/>
      <c r="AF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  <c r="AA563" s="181"/>
      <c r="AB563" s="181"/>
      <c r="AC563" s="181"/>
      <c r="AD563" s="181"/>
      <c r="AE563" s="181"/>
      <c r="AF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  <c r="AA564" s="181"/>
      <c r="AB564" s="181"/>
      <c r="AC564" s="181"/>
      <c r="AD564" s="181"/>
      <c r="AE564" s="181"/>
      <c r="AF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  <c r="AA565" s="181"/>
      <c r="AB565" s="181"/>
      <c r="AC565" s="181"/>
      <c r="AD565" s="181"/>
      <c r="AE565" s="181"/>
      <c r="AF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  <c r="AA566" s="181"/>
      <c r="AB566" s="181"/>
      <c r="AC566" s="181"/>
      <c r="AD566" s="181"/>
      <c r="AE566" s="181"/>
      <c r="AF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  <c r="AA567" s="181"/>
      <c r="AB567" s="181"/>
      <c r="AC567" s="181"/>
      <c r="AD567" s="181"/>
      <c r="AE567" s="181"/>
      <c r="AF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  <c r="AC568" s="181"/>
      <c r="AD568" s="181"/>
      <c r="AE568" s="181"/>
      <c r="AF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  <c r="AB569" s="181"/>
      <c r="AC569" s="181"/>
      <c r="AD569" s="181"/>
      <c r="AE569" s="181"/>
      <c r="AF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  <c r="AC570" s="181"/>
      <c r="AD570" s="181"/>
      <c r="AE570" s="181"/>
      <c r="AF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  <c r="AB571" s="181"/>
      <c r="AC571" s="181"/>
      <c r="AD571" s="181"/>
      <c r="AE571" s="181"/>
      <c r="AF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81"/>
      <c r="AF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  <c r="AC573" s="181"/>
      <c r="AD573" s="181"/>
      <c r="AE573" s="181"/>
      <c r="AF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  <c r="AB574" s="181"/>
      <c r="AC574" s="181"/>
      <c r="AD574" s="181"/>
      <c r="AE574" s="181"/>
      <c r="AF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  <c r="AB575" s="181"/>
      <c r="AC575" s="181"/>
      <c r="AD575" s="181"/>
      <c r="AE575" s="181"/>
      <c r="AF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  <c r="AC576" s="181"/>
      <c r="AD576" s="181"/>
      <c r="AE576" s="181"/>
      <c r="AF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  <c r="AA577" s="181"/>
      <c r="AB577" s="181"/>
      <c r="AC577" s="181"/>
      <c r="AD577" s="181"/>
      <c r="AE577" s="181"/>
      <c r="AF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  <c r="AA578" s="181"/>
      <c r="AB578" s="181"/>
      <c r="AC578" s="181"/>
      <c r="AD578" s="181"/>
      <c r="AE578" s="181"/>
      <c r="AF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  <c r="AB579" s="181"/>
      <c r="AC579" s="181"/>
      <c r="AD579" s="181"/>
      <c r="AE579" s="181"/>
      <c r="AF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  <c r="AA580" s="181"/>
      <c r="AB580" s="181"/>
      <c r="AC580" s="181"/>
      <c r="AD580" s="181"/>
      <c r="AE580" s="181"/>
      <c r="AF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  <c r="AA581" s="181"/>
      <c r="AB581" s="181"/>
      <c r="AC581" s="181"/>
      <c r="AD581" s="181"/>
      <c r="AE581" s="181"/>
      <c r="AF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  <c r="AB582" s="181"/>
      <c r="AC582" s="181"/>
      <c r="AD582" s="181"/>
      <c r="AE582" s="181"/>
      <c r="AF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  <c r="AB583" s="181"/>
      <c r="AC583" s="181"/>
      <c r="AD583" s="181"/>
      <c r="AE583" s="181"/>
      <c r="AF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  <c r="AA584" s="181"/>
      <c r="AB584" s="181"/>
      <c r="AC584" s="181"/>
      <c r="AD584" s="181"/>
      <c r="AE584" s="181"/>
      <c r="AF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  <c r="AA585" s="181"/>
      <c r="AB585" s="181"/>
      <c r="AC585" s="181"/>
      <c r="AD585" s="181"/>
      <c r="AE585" s="181"/>
      <c r="AF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  <c r="AA586" s="181"/>
      <c r="AB586" s="181"/>
      <c r="AC586" s="181"/>
      <c r="AD586" s="181"/>
      <c r="AE586" s="181"/>
      <c r="AF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  <c r="AA587" s="181"/>
      <c r="AB587" s="181"/>
      <c r="AC587" s="181"/>
      <c r="AD587" s="181"/>
      <c r="AE587" s="181"/>
      <c r="AF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  <c r="AB588" s="181"/>
      <c r="AC588" s="181"/>
      <c r="AD588" s="181"/>
      <c r="AE588" s="181"/>
      <c r="AF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  <c r="AA589" s="181"/>
      <c r="AB589" s="181"/>
      <c r="AC589" s="181"/>
      <c r="AD589" s="181"/>
      <c r="AE589" s="181"/>
      <c r="AF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  <c r="AA590" s="181"/>
      <c r="AB590" s="181"/>
      <c r="AC590" s="181"/>
      <c r="AD590" s="181"/>
      <c r="AE590" s="181"/>
      <c r="AF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  <c r="AB591" s="181"/>
      <c r="AC591" s="181"/>
      <c r="AD591" s="181"/>
      <c r="AE591" s="181"/>
      <c r="AF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  <c r="AA592" s="181"/>
      <c r="AB592" s="181"/>
      <c r="AC592" s="181"/>
      <c r="AD592" s="181"/>
      <c r="AE592" s="181"/>
      <c r="AF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  <c r="AA593" s="181"/>
      <c r="AB593" s="181"/>
      <c r="AC593" s="181"/>
      <c r="AD593" s="181"/>
      <c r="AE593" s="181"/>
      <c r="AF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  <c r="AC594" s="181"/>
      <c r="AD594" s="181"/>
      <c r="AE594" s="181"/>
      <c r="AF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  <c r="AA595" s="181"/>
      <c r="AB595" s="181"/>
      <c r="AC595" s="181"/>
      <c r="AD595" s="181"/>
      <c r="AE595" s="181"/>
      <c r="AF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  <c r="AA596" s="181"/>
      <c r="AB596" s="181"/>
      <c r="AC596" s="181"/>
      <c r="AD596" s="181"/>
      <c r="AE596" s="181"/>
      <c r="AF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  <c r="AA597" s="181"/>
      <c r="AB597" s="181"/>
      <c r="AC597" s="181"/>
      <c r="AD597" s="181"/>
      <c r="AE597" s="181"/>
      <c r="AF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  <c r="AA598" s="181"/>
      <c r="AB598" s="181"/>
      <c r="AC598" s="181"/>
      <c r="AD598" s="181"/>
      <c r="AE598" s="181"/>
      <c r="AF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  <c r="AA599" s="181"/>
      <c r="AB599" s="181"/>
      <c r="AC599" s="181"/>
      <c r="AD599" s="181"/>
      <c r="AE599" s="181"/>
      <c r="AF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  <c r="AA600" s="181"/>
      <c r="AB600" s="181"/>
      <c r="AC600" s="181"/>
      <c r="AD600" s="181"/>
      <c r="AE600" s="181"/>
      <c r="AF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  <c r="AA601" s="181"/>
      <c r="AB601" s="181"/>
      <c r="AC601" s="181"/>
      <c r="AD601" s="181"/>
      <c r="AE601" s="181"/>
      <c r="AF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  <c r="AA602" s="181"/>
      <c r="AB602" s="181"/>
      <c r="AC602" s="181"/>
      <c r="AD602" s="181"/>
      <c r="AE602" s="181"/>
      <c r="AF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  <c r="AA603" s="181"/>
      <c r="AB603" s="181"/>
      <c r="AC603" s="181"/>
      <c r="AD603" s="181"/>
      <c r="AE603" s="181"/>
      <c r="AF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  <c r="AA604" s="181"/>
      <c r="AB604" s="181"/>
      <c r="AC604" s="181"/>
      <c r="AD604" s="181"/>
      <c r="AE604" s="181"/>
      <c r="AF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  <c r="AA605" s="181"/>
      <c r="AB605" s="181"/>
      <c r="AC605" s="181"/>
      <c r="AD605" s="181"/>
      <c r="AE605" s="181"/>
      <c r="AF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  <c r="AA606" s="181"/>
      <c r="AB606" s="181"/>
      <c r="AC606" s="181"/>
      <c r="AD606" s="181"/>
      <c r="AE606" s="181"/>
      <c r="AF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  <c r="AA607" s="181"/>
      <c r="AB607" s="181"/>
      <c r="AC607" s="181"/>
      <c r="AD607" s="181"/>
      <c r="AE607" s="181"/>
      <c r="AF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  <c r="AA608" s="181"/>
      <c r="AB608" s="181"/>
      <c r="AC608" s="181"/>
      <c r="AD608" s="181"/>
      <c r="AE608" s="181"/>
      <c r="AF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  <c r="AA609" s="181"/>
      <c r="AB609" s="181"/>
      <c r="AC609" s="181"/>
      <c r="AD609" s="181"/>
      <c r="AE609" s="181"/>
      <c r="AF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  <c r="AA610" s="181"/>
      <c r="AB610" s="181"/>
      <c r="AC610" s="181"/>
      <c r="AD610" s="181"/>
      <c r="AE610" s="181"/>
      <c r="AF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  <c r="AA611" s="181"/>
      <c r="AB611" s="181"/>
      <c r="AC611" s="181"/>
      <c r="AD611" s="181"/>
      <c r="AE611" s="181"/>
      <c r="AF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  <c r="AA612" s="181"/>
      <c r="AB612" s="181"/>
      <c r="AC612" s="181"/>
      <c r="AD612" s="181"/>
      <c r="AE612" s="181"/>
      <c r="AF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  <c r="AA613" s="181"/>
      <c r="AB613" s="181"/>
      <c r="AC613" s="181"/>
      <c r="AD613" s="181"/>
      <c r="AE613" s="181"/>
      <c r="AF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  <c r="AA614" s="181"/>
      <c r="AB614" s="181"/>
      <c r="AC614" s="181"/>
      <c r="AD614" s="181"/>
      <c r="AE614" s="181"/>
      <c r="AF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  <c r="AA615" s="181"/>
      <c r="AB615" s="181"/>
      <c r="AC615" s="181"/>
      <c r="AD615" s="181"/>
      <c r="AE615" s="181"/>
      <c r="AF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  <c r="AA616" s="181"/>
      <c r="AB616" s="181"/>
      <c r="AC616" s="181"/>
      <c r="AD616" s="181"/>
      <c r="AE616" s="181"/>
      <c r="AF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  <c r="AA617" s="181"/>
      <c r="AB617" s="181"/>
      <c r="AC617" s="181"/>
      <c r="AD617" s="181"/>
      <c r="AE617" s="181"/>
      <c r="AF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  <c r="AA618" s="181"/>
      <c r="AB618" s="181"/>
      <c r="AC618" s="181"/>
      <c r="AD618" s="181"/>
      <c r="AE618" s="181"/>
      <c r="AF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  <c r="AA619" s="181"/>
      <c r="AB619" s="181"/>
      <c r="AC619" s="181"/>
      <c r="AD619" s="181"/>
      <c r="AE619" s="181"/>
      <c r="AF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  <c r="AA620" s="181"/>
      <c r="AB620" s="181"/>
      <c r="AC620" s="181"/>
      <c r="AD620" s="181"/>
      <c r="AE620" s="181"/>
      <c r="AF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  <c r="AA621" s="181"/>
      <c r="AB621" s="181"/>
      <c r="AC621" s="181"/>
      <c r="AD621" s="181"/>
      <c r="AE621" s="181"/>
      <c r="AF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  <c r="AA622" s="181"/>
      <c r="AB622" s="181"/>
      <c r="AC622" s="181"/>
      <c r="AD622" s="181"/>
      <c r="AE622" s="181"/>
      <c r="AF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  <c r="AA623" s="181"/>
      <c r="AB623" s="181"/>
      <c r="AC623" s="181"/>
      <c r="AD623" s="181"/>
      <c r="AE623" s="181"/>
      <c r="AF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  <c r="AA624" s="181"/>
      <c r="AB624" s="181"/>
      <c r="AC624" s="181"/>
      <c r="AD624" s="181"/>
      <c r="AE624" s="181"/>
      <c r="AF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  <c r="AA625" s="181"/>
      <c r="AB625" s="181"/>
      <c r="AC625" s="181"/>
      <c r="AD625" s="181"/>
      <c r="AE625" s="181"/>
      <c r="AF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  <c r="AA626" s="181"/>
      <c r="AB626" s="181"/>
      <c r="AC626" s="181"/>
      <c r="AD626" s="181"/>
      <c r="AE626" s="181"/>
      <c r="AF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  <c r="AA627" s="181"/>
      <c r="AB627" s="181"/>
      <c r="AC627" s="181"/>
      <c r="AD627" s="181"/>
      <c r="AE627" s="181"/>
      <c r="AF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  <c r="AA628" s="181"/>
      <c r="AB628" s="181"/>
      <c r="AC628" s="181"/>
      <c r="AD628" s="181"/>
      <c r="AE628" s="181"/>
      <c r="AF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  <c r="AA629" s="181"/>
      <c r="AB629" s="181"/>
      <c r="AC629" s="181"/>
      <c r="AD629" s="181"/>
      <c r="AE629" s="181"/>
      <c r="AF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  <c r="AA630" s="181"/>
      <c r="AB630" s="181"/>
      <c r="AC630" s="181"/>
      <c r="AD630" s="181"/>
      <c r="AE630" s="181"/>
      <c r="AF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  <c r="AA631" s="181"/>
      <c r="AB631" s="181"/>
      <c r="AC631" s="181"/>
      <c r="AD631" s="181"/>
      <c r="AE631" s="181"/>
      <c r="AF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  <c r="AA632" s="181"/>
      <c r="AB632" s="181"/>
      <c r="AC632" s="181"/>
      <c r="AD632" s="181"/>
      <c r="AE632" s="181"/>
      <c r="AF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  <c r="AA633" s="181"/>
      <c r="AB633" s="181"/>
      <c r="AC633" s="181"/>
      <c r="AD633" s="181"/>
      <c r="AE633" s="181"/>
      <c r="AF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  <c r="AA634" s="181"/>
      <c r="AB634" s="181"/>
      <c r="AC634" s="181"/>
      <c r="AD634" s="181"/>
      <c r="AE634" s="181"/>
      <c r="AF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  <c r="AA635" s="181"/>
      <c r="AB635" s="181"/>
      <c r="AC635" s="181"/>
      <c r="AD635" s="181"/>
      <c r="AE635" s="181"/>
      <c r="AF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  <c r="AB636" s="181"/>
      <c r="AC636" s="181"/>
      <c r="AD636" s="181"/>
      <c r="AE636" s="181"/>
      <c r="AF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  <c r="AB637" s="181"/>
      <c r="AC637" s="181"/>
      <c r="AD637" s="181"/>
      <c r="AE637" s="181"/>
      <c r="AF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  <c r="AB638" s="181"/>
      <c r="AC638" s="181"/>
      <c r="AD638" s="181"/>
      <c r="AE638" s="181"/>
      <c r="AF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  <c r="AC639" s="181"/>
      <c r="AD639" s="181"/>
      <c r="AE639" s="181"/>
      <c r="AF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81"/>
      <c r="AF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  <c r="AC641" s="181"/>
      <c r="AD641" s="181"/>
      <c r="AE641" s="181"/>
      <c r="AF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81"/>
      <c r="AF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  <c r="AB643" s="181"/>
      <c r="AC643" s="181"/>
      <c r="AD643" s="181"/>
      <c r="AE643" s="181"/>
      <c r="AF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  <c r="AB644" s="181"/>
      <c r="AC644" s="181"/>
      <c r="AD644" s="181"/>
      <c r="AE644" s="181"/>
      <c r="AF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181"/>
      <c r="AC645" s="181"/>
      <c r="AD645" s="181"/>
      <c r="AE645" s="181"/>
      <c r="AF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  <c r="AB646" s="181"/>
      <c r="AC646" s="181"/>
      <c r="AD646" s="181"/>
      <c r="AE646" s="181"/>
      <c r="AF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  <c r="AB647" s="181"/>
      <c r="AC647" s="181"/>
      <c r="AD647" s="181"/>
      <c r="AE647" s="181"/>
      <c r="AF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  <c r="AB648" s="181"/>
      <c r="AC648" s="181"/>
      <c r="AD648" s="181"/>
      <c r="AE648" s="181"/>
      <c r="AF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  <c r="AA649" s="181"/>
      <c r="AB649" s="181"/>
      <c r="AC649" s="181"/>
      <c r="AD649" s="181"/>
      <c r="AE649" s="181"/>
      <c r="AF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  <c r="AA650" s="181"/>
      <c r="AB650" s="181"/>
      <c r="AC650" s="181"/>
      <c r="AD650" s="181"/>
      <c r="AE650" s="181"/>
      <c r="AF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  <c r="AA651" s="181"/>
      <c r="AB651" s="181"/>
      <c r="AC651" s="181"/>
      <c r="AD651" s="181"/>
      <c r="AE651" s="181"/>
      <c r="AF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  <c r="AA652" s="181"/>
      <c r="AB652" s="181"/>
      <c r="AC652" s="181"/>
      <c r="AD652" s="181"/>
      <c r="AE652" s="181"/>
      <c r="AF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  <c r="AA653" s="181"/>
      <c r="AB653" s="181"/>
      <c r="AC653" s="181"/>
      <c r="AD653" s="181"/>
      <c r="AE653" s="181"/>
      <c r="AF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  <c r="AA654" s="181"/>
      <c r="AB654" s="181"/>
      <c r="AC654" s="181"/>
      <c r="AD654" s="181"/>
      <c r="AE654" s="181"/>
      <c r="AF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  <c r="AA655" s="181"/>
      <c r="AB655" s="181"/>
      <c r="AC655" s="181"/>
      <c r="AD655" s="181"/>
      <c r="AE655" s="181"/>
      <c r="AF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  <c r="AA656" s="181"/>
      <c r="AB656" s="181"/>
      <c r="AC656" s="181"/>
      <c r="AD656" s="181"/>
      <c r="AE656" s="181"/>
      <c r="AF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  <c r="AA657" s="181"/>
      <c r="AB657" s="181"/>
      <c r="AC657" s="181"/>
      <c r="AD657" s="181"/>
      <c r="AE657" s="181"/>
      <c r="AF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  <c r="AA658" s="181"/>
      <c r="AB658" s="181"/>
      <c r="AC658" s="181"/>
      <c r="AD658" s="181"/>
      <c r="AE658" s="181"/>
      <c r="AF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  <c r="AA659" s="181"/>
      <c r="AB659" s="181"/>
      <c r="AC659" s="181"/>
      <c r="AD659" s="181"/>
      <c r="AE659" s="181"/>
      <c r="AF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  <c r="AA660" s="181"/>
      <c r="AB660" s="181"/>
      <c r="AC660" s="181"/>
      <c r="AD660" s="181"/>
      <c r="AE660" s="181"/>
      <c r="AF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  <c r="AA661" s="181"/>
      <c r="AB661" s="181"/>
      <c r="AC661" s="181"/>
      <c r="AD661" s="181"/>
      <c r="AE661" s="181"/>
      <c r="AF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  <c r="AA662" s="181"/>
      <c r="AB662" s="181"/>
      <c r="AC662" s="181"/>
      <c r="AD662" s="181"/>
      <c r="AE662" s="181"/>
      <c r="AF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  <c r="AA663" s="181"/>
      <c r="AB663" s="181"/>
      <c r="AC663" s="181"/>
      <c r="AD663" s="181"/>
      <c r="AE663" s="181"/>
      <c r="AF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  <c r="AA664" s="181"/>
      <c r="AB664" s="181"/>
      <c r="AC664" s="181"/>
      <c r="AD664" s="181"/>
      <c r="AE664" s="181"/>
      <c r="AF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  <c r="AA665" s="181"/>
      <c r="AB665" s="181"/>
      <c r="AC665" s="181"/>
      <c r="AD665" s="181"/>
      <c r="AE665" s="181"/>
      <c r="AF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  <c r="AA666" s="181"/>
      <c r="AB666" s="181"/>
      <c r="AC666" s="181"/>
      <c r="AD666" s="181"/>
      <c r="AE666" s="181"/>
      <c r="AF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  <c r="AA667" s="181"/>
      <c r="AB667" s="181"/>
      <c r="AC667" s="181"/>
      <c r="AD667" s="181"/>
      <c r="AE667" s="181"/>
      <c r="AF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  <c r="AA668" s="181"/>
      <c r="AB668" s="181"/>
      <c r="AC668" s="181"/>
      <c r="AD668" s="181"/>
      <c r="AE668" s="181"/>
      <c r="AF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  <c r="AA669" s="181"/>
      <c r="AB669" s="181"/>
      <c r="AC669" s="181"/>
      <c r="AD669" s="181"/>
      <c r="AE669" s="181"/>
      <c r="AF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  <c r="AA670" s="181"/>
      <c r="AB670" s="181"/>
      <c r="AC670" s="181"/>
      <c r="AD670" s="181"/>
      <c r="AE670" s="181"/>
      <c r="AF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  <c r="AA671" s="181"/>
      <c r="AB671" s="181"/>
      <c r="AC671" s="181"/>
      <c r="AD671" s="181"/>
      <c r="AE671" s="181"/>
      <c r="AF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  <c r="AA672" s="181"/>
      <c r="AB672" s="181"/>
      <c r="AC672" s="181"/>
      <c r="AD672" s="181"/>
      <c r="AE672" s="181"/>
      <c r="AF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  <c r="AA673" s="181"/>
      <c r="AB673" s="181"/>
      <c r="AC673" s="181"/>
      <c r="AD673" s="181"/>
      <c r="AE673" s="181"/>
      <c r="AF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  <c r="AA674" s="181"/>
      <c r="AB674" s="181"/>
      <c r="AC674" s="181"/>
      <c r="AD674" s="181"/>
      <c r="AE674" s="181"/>
      <c r="AF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  <c r="AA675" s="181"/>
      <c r="AB675" s="181"/>
      <c r="AC675" s="181"/>
      <c r="AD675" s="181"/>
      <c r="AE675" s="181"/>
      <c r="AF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  <c r="AA676" s="181"/>
      <c r="AB676" s="181"/>
      <c r="AC676" s="181"/>
      <c r="AD676" s="181"/>
      <c r="AE676" s="181"/>
      <c r="AF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  <c r="AA677" s="181"/>
      <c r="AB677" s="181"/>
      <c r="AC677" s="181"/>
      <c r="AD677" s="181"/>
      <c r="AE677" s="181"/>
      <c r="AF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  <c r="AA678" s="181"/>
      <c r="AB678" s="181"/>
      <c r="AC678" s="181"/>
      <c r="AD678" s="181"/>
      <c r="AE678" s="181"/>
      <c r="AF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  <c r="AA679" s="181"/>
      <c r="AB679" s="181"/>
      <c r="AC679" s="181"/>
      <c r="AD679" s="181"/>
      <c r="AE679" s="181"/>
      <c r="AF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  <c r="AB680" s="181"/>
      <c r="AC680" s="181"/>
      <c r="AD680" s="181"/>
      <c r="AE680" s="181"/>
      <c r="AF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  <c r="AA681" s="181"/>
      <c r="AB681" s="181"/>
      <c r="AC681" s="181"/>
      <c r="AD681" s="181"/>
      <c r="AE681" s="181"/>
      <c r="AF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  <c r="AA682" s="181"/>
      <c r="AB682" s="181"/>
      <c r="AC682" s="181"/>
      <c r="AD682" s="181"/>
      <c r="AE682" s="181"/>
      <c r="AF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  <c r="AA683" s="181"/>
      <c r="AB683" s="181"/>
      <c r="AC683" s="181"/>
      <c r="AD683" s="181"/>
      <c r="AE683" s="181"/>
      <c r="AF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  <c r="AA684" s="181"/>
      <c r="AB684" s="181"/>
      <c r="AC684" s="181"/>
      <c r="AD684" s="181"/>
      <c r="AE684" s="181"/>
      <c r="AF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  <c r="AA685" s="181"/>
      <c r="AB685" s="181"/>
      <c r="AC685" s="181"/>
      <c r="AD685" s="181"/>
      <c r="AE685" s="181"/>
      <c r="AF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  <c r="AA686" s="181"/>
      <c r="AB686" s="181"/>
      <c r="AC686" s="181"/>
      <c r="AD686" s="181"/>
      <c r="AE686" s="181"/>
      <c r="AF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  <c r="AA687" s="181"/>
      <c r="AB687" s="181"/>
      <c r="AC687" s="181"/>
      <c r="AD687" s="181"/>
      <c r="AE687" s="181"/>
      <c r="AF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  <c r="AA688" s="181"/>
      <c r="AB688" s="181"/>
      <c r="AC688" s="181"/>
      <c r="AD688" s="181"/>
      <c r="AE688" s="181"/>
      <c r="AF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  <c r="AA689" s="181"/>
      <c r="AB689" s="181"/>
      <c r="AC689" s="181"/>
      <c r="AD689" s="181"/>
      <c r="AE689" s="181"/>
      <c r="AF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  <c r="AA690" s="181"/>
      <c r="AB690" s="181"/>
      <c r="AC690" s="181"/>
      <c r="AD690" s="181"/>
      <c r="AE690" s="181"/>
      <c r="AF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  <c r="AA691" s="181"/>
      <c r="AB691" s="181"/>
      <c r="AC691" s="181"/>
      <c r="AD691" s="181"/>
      <c r="AE691" s="181"/>
      <c r="AF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  <c r="AA692" s="181"/>
      <c r="AB692" s="181"/>
      <c r="AC692" s="181"/>
      <c r="AD692" s="181"/>
      <c r="AE692" s="181"/>
      <c r="AF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81"/>
      <c r="AF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81"/>
      <c r="AF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  <c r="AA695" s="181"/>
      <c r="AB695" s="181"/>
      <c r="AC695" s="181"/>
      <c r="AD695" s="181"/>
      <c r="AE695" s="181"/>
      <c r="AF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  <c r="AA696" s="181"/>
      <c r="AB696" s="181"/>
      <c r="AC696" s="181"/>
      <c r="AD696" s="181"/>
      <c r="AE696" s="181"/>
      <c r="AF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  <c r="AA697" s="181"/>
      <c r="AB697" s="181"/>
      <c r="AC697" s="181"/>
      <c r="AD697" s="181"/>
      <c r="AE697" s="181"/>
      <c r="AF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  <c r="AA698" s="181"/>
      <c r="AB698" s="181"/>
      <c r="AC698" s="181"/>
      <c r="AD698" s="181"/>
      <c r="AE698" s="181"/>
      <c r="AF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  <c r="AA699" s="181"/>
      <c r="AB699" s="181"/>
      <c r="AC699" s="181"/>
      <c r="AD699" s="181"/>
      <c r="AE699" s="181"/>
      <c r="AF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  <c r="AA700" s="181"/>
      <c r="AB700" s="181"/>
      <c r="AC700" s="181"/>
      <c r="AD700" s="181"/>
      <c r="AE700" s="181"/>
      <c r="AF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  <c r="AA701" s="181"/>
      <c r="AB701" s="181"/>
      <c r="AC701" s="181"/>
      <c r="AD701" s="181"/>
      <c r="AE701" s="181"/>
      <c r="AF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  <c r="AA702" s="181"/>
      <c r="AB702" s="181"/>
      <c r="AC702" s="181"/>
      <c r="AD702" s="181"/>
      <c r="AE702" s="181"/>
      <c r="AF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  <c r="AB703" s="181"/>
      <c r="AC703" s="181"/>
      <c r="AD703" s="181"/>
      <c r="AE703" s="181"/>
      <c r="AF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  <c r="AB704" s="181"/>
      <c r="AC704" s="181"/>
      <c r="AD704" s="181"/>
      <c r="AE704" s="181"/>
      <c r="AF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  <c r="AB705" s="181"/>
      <c r="AC705" s="181"/>
      <c r="AD705" s="181"/>
      <c r="AE705" s="181"/>
      <c r="AF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  <c r="AC706" s="181"/>
      <c r="AD706" s="181"/>
      <c r="AE706" s="181"/>
      <c r="AF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  <c r="AC707" s="181"/>
      <c r="AD707" s="181"/>
      <c r="AE707" s="181"/>
      <c r="AF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81"/>
      <c r="AF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81"/>
      <c r="AF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81"/>
      <c r="AF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  <c r="AB711" s="181"/>
      <c r="AC711" s="181"/>
      <c r="AD711" s="181"/>
      <c r="AE711" s="181"/>
      <c r="AF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  <c r="AA712" s="181"/>
      <c r="AB712" s="181"/>
      <c r="AC712" s="181"/>
      <c r="AD712" s="181"/>
      <c r="AE712" s="181"/>
      <c r="AF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  <c r="AA713" s="181"/>
      <c r="AB713" s="181"/>
      <c r="AC713" s="181"/>
      <c r="AD713" s="181"/>
      <c r="AE713" s="181"/>
      <c r="AF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  <c r="AA714" s="181"/>
      <c r="AB714" s="181"/>
      <c r="AC714" s="181"/>
      <c r="AD714" s="181"/>
      <c r="AE714" s="181"/>
      <c r="AF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  <c r="AA715" s="181"/>
      <c r="AB715" s="181"/>
      <c r="AC715" s="181"/>
      <c r="AD715" s="181"/>
      <c r="AE715" s="181"/>
      <c r="AF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  <c r="AA716" s="181"/>
      <c r="AB716" s="181"/>
      <c r="AC716" s="181"/>
      <c r="AD716" s="181"/>
      <c r="AE716" s="181"/>
      <c r="AF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  <c r="AA717" s="181"/>
      <c r="AB717" s="181"/>
      <c r="AC717" s="181"/>
      <c r="AD717" s="181"/>
      <c r="AE717" s="181"/>
      <c r="AF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  <c r="AA718" s="181"/>
      <c r="AB718" s="181"/>
      <c r="AC718" s="181"/>
      <c r="AD718" s="181"/>
      <c r="AE718" s="181"/>
      <c r="AF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  <c r="AA719" s="181"/>
      <c r="AB719" s="181"/>
      <c r="AC719" s="181"/>
      <c r="AD719" s="181"/>
      <c r="AE719" s="181"/>
      <c r="AF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  <c r="AA720" s="181"/>
      <c r="AB720" s="181"/>
      <c r="AC720" s="181"/>
      <c r="AD720" s="181"/>
      <c r="AE720" s="181"/>
      <c r="AF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  <c r="AA721" s="181"/>
      <c r="AB721" s="181"/>
      <c r="AC721" s="181"/>
      <c r="AD721" s="181"/>
      <c r="AE721" s="181"/>
      <c r="AF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  <c r="AA722" s="181"/>
      <c r="AB722" s="181"/>
      <c r="AC722" s="181"/>
      <c r="AD722" s="181"/>
      <c r="AE722" s="181"/>
      <c r="AF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  <c r="AA723" s="181"/>
      <c r="AB723" s="181"/>
      <c r="AC723" s="181"/>
      <c r="AD723" s="181"/>
      <c r="AE723" s="181"/>
      <c r="AF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  <c r="AA724" s="181"/>
      <c r="AB724" s="181"/>
      <c r="AC724" s="181"/>
      <c r="AD724" s="181"/>
      <c r="AE724" s="181"/>
      <c r="AF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  <c r="AA725" s="181"/>
      <c r="AB725" s="181"/>
      <c r="AC725" s="181"/>
      <c r="AD725" s="181"/>
      <c r="AE725" s="181"/>
      <c r="AF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  <c r="AA726" s="181"/>
      <c r="AB726" s="181"/>
      <c r="AC726" s="181"/>
      <c r="AD726" s="181"/>
      <c r="AE726" s="181"/>
      <c r="AF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  <c r="AA727" s="181"/>
      <c r="AB727" s="181"/>
      <c r="AC727" s="181"/>
      <c r="AD727" s="181"/>
      <c r="AE727" s="181"/>
      <c r="AF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  <c r="AA728" s="181"/>
      <c r="AB728" s="181"/>
      <c r="AC728" s="181"/>
      <c r="AD728" s="181"/>
      <c r="AE728" s="181"/>
      <c r="AF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  <c r="AC729" s="181"/>
      <c r="AD729" s="181"/>
      <c r="AE729" s="181"/>
      <c r="AF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81"/>
      <c r="AF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81"/>
      <c r="AF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81"/>
      <c r="AF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81"/>
      <c r="AF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  <c r="AC735" s="181"/>
      <c r="AD735" s="181"/>
      <c r="AE735" s="181"/>
      <c r="AF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  <c r="AC736" s="181"/>
      <c r="AD736" s="181"/>
      <c r="AE736" s="181"/>
      <c r="AF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  <c r="AC737" s="181"/>
      <c r="AD737" s="181"/>
      <c r="AE737" s="181"/>
      <c r="AF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  <c r="AB738" s="181"/>
      <c r="AC738" s="181"/>
      <c r="AD738" s="181"/>
      <c r="AE738" s="181"/>
      <c r="AF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  <c r="AB739" s="181"/>
      <c r="AC739" s="181"/>
      <c r="AD739" s="181"/>
      <c r="AE739" s="181"/>
      <c r="AF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  <c r="AA740" s="181"/>
      <c r="AB740" s="181"/>
      <c r="AC740" s="181"/>
      <c r="AD740" s="181"/>
      <c r="AE740" s="181"/>
      <c r="AF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  <c r="AA741" s="181"/>
      <c r="AB741" s="181"/>
      <c r="AC741" s="181"/>
      <c r="AD741" s="181"/>
      <c r="AE741" s="181"/>
      <c r="AF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  <c r="AA742" s="181"/>
      <c r="AB742" s="181"/>
      <c r="AC742" s="181"/>
      <c r="AD742" s="181"/>
      <c r="AE742" s="181"/>
      <c r="AF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  <c r="AA743" s="181"/>
      <c r="AB743" s="181"/>
      <c r="AC743" s="181"/>
      <c r="AD743" s="181"/>
      <c r="AE743" s="181"/>
      <c r="AF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  <c r="AB744" s="181"/>
      <c r="AC744" s="181"/>
      <c r="AD744" s="181"/>
      <c r="AE744" s="181"/>
      <c r="AF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  <c r="AB745" s="181"/>
      <c r="AC745" s="181"/>
      <c r="AD745" s="181"/>
      <c r="AE745" s="181"/>
      <c r="AF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  <c r="AB746" s="181"/>
      <c r="AC746" s="181"/>
      <c r="AD746" s="181"/>
      <c r="AE746" s="181"/>
      <c r="AF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  <c r="AB747" s="181"/>
      <c r="AC747" s="181"/>
      <c r="AD747" s="181"/>
      <c r="AE747" s="181"/>
      <c r="AF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  <c r="AA748" s="181"/>
      <c r="AB748" s="181"/>
      <c r="AC748" s="181"/>
      <c r="AD748" s="181"/>
      <c r="AE748" s="181"/>
      <c r="AF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  <c r="AA749" s="181"/>
      <c r="AB749" s="181"/>
      <c r="AC749" s="181"/>
      <c r="AD749" s="181"/>
      <c r="AE749" s="181"/>
      <c r="AF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  <c r="AA750" s="181"/>
      <c r="AB750" s="181"/>
      <c r="AC750" s="181"/>
      <c r="AD750" s="181"/>
      <c r="AE750" s="181"/>
      <c r="AF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  <c r="AA751" s="181"/>
      <c r="AB751" s="181"/>
      <c r="AC751" s="181"/>
      <c r="AD751" s="181"/>
      <c r="AE751" s="181"/>
      <c r="AF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  <c r="AB752" s="181"/>
      <c r="AC752" s="181"/>
      <c r="AD752" s="181"/>
      <c r="AE752" s="181"/>
      <c r="AF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  <c r="AA753" s="181"/>
      <c r="AB753" s="181"/>
      <c r="AC753" s="181"/>
      <c r="AD753" s="181"/>
      <c r="AE753" s="181"/>
      <c r="AF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  <c r="AA754" s="181"/>
      <c r="AB754" s="181"/>
      <c r="AC754" s="181"/>
      <c r="AD754" s="181"/>
      <c r="AE754" s="181"/>
      <c r="AF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  <c r="AA755" s="181"/>
      <c r="AB755" s="181"/>
      <c r="AC755" s="181"/>
      <c r="AD755" s="181"/>
      <c r="AE755" s="181"/>
      <c r="AF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  <c r="AA756" s="181"/>
      <c r="AB756" s="181"/>
      <c r="AC756" s="181"/>
      <c r="AD756" s="181"/>
      <c r="AE756" s="181"/>
      <c r="AF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  <c r="AA757" s="181"/>
      <c r="AB757" s="181"/>
      <c r="AC757" s="181"/>
      <c r="AD757" s="181"/>
      <c r="AE757" s="181"/>
      <c r="AF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  <c r="AA758" s="181"/>
      <c r="AB758" s="181"/>
      <c r="AC758" s="181"/>
      <c r="AD758" s="181"/>
      <c r="AE758" s="181"/>
      <c r="AF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  <c r="AA759" s="181"/>
      <c r="AB759" s="181"/>
      <c r="AC759" s="181"/>
      <c r="AD759" s="181"/>
      <c r="AE759" s="181"/>
      <c r="AF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  <c r="AA760" s="181"/>
      <c r="AB760" s="181"/>
      <c r="AC760" s="181"/>
      <c r="AD760" s="181"/>
      <c r="AE760" s="181"/>
      <c r="AF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  <c r="AA761" s="181"/>
      <c r="AB761" s="181"/>
      <c r="AC761" s="181"/>
      <c r="AD761" s="181"/>
      <c r="AE761" s="181"/>
      <c r="AF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  <c r="AA762" s="181"/>
      <c r="AB762" s="181"/>
      <c r="AC762" s="181"/>
      <c r="AD762" s="181"/>
      <c r="AE762" s="181"/>
      <c r="AF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  <c r="AA763" s="181"/>
      <c r="AB763" s="181"/>
      <c r="AC763" s="181"/>
      <c r="AD763" s="181"/>
      <c r="AE763" s="181"/>
      <c r="AF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  <c r="AA764" s="181"/>
      <c r="AB764" s="181"/>
      <c r="AC764" s="181"/>
      <c r="AD764" s="181"/>
      <c r="AE764" s="181"/>
      <c r="AF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  <c r="AA765" s="181"/>
      <c r="AB765" s="181"/>
      <c r="AC765" s="181"/>
      <c r="AD765" s="181"/>
      <c r="AE765" s="181"/>
      <c r="AF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  <c r="AA766" s="181"/>
      <c r="AB766" s="181"/>
      <c r="AC766" s="181"/>
      <c r="AD766" s="181"/>
      <c r="AE766" s="181"/>
      <c r="AF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  <c r="AA767" s="181"/>
      <c r="AB767" s="181"/>
      <c r="AC767" s="181"/>
      <c r="AD767" s="181"/>
      <c r="AE767" s="181"/>
      <c r="AF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  <c r="AA768" s="181"/>
      <c r="AB768" s="181"/>
      <c r="AC768" s="181"/>
      <c r="AD768" s="181"/>
      <c r="AE768" s="181"/>
      <c r="AF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  <c r="AA769" s="181"/>
      <c r="AB769" s="181"/>
      <c r="AC769" s="181"/>
      <c r="AD769" s="181"/>
      <c r="AE769" s="181"/>
      <c r="AF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  <c r="AB770" s="181"/>
      <c r="AC770" s="181"/>
      <c r="AD770" s="181"/>
      <c r="AE770" s="181"/>
      <c r="AF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  <c r="AA771" s="181"/>
      <c r="AB771" s="181"/>
      <c r="AC771" s="181"/>
      <c r="AD771" s="181"/>
      <c r="AE771" s="181"/>
      <c r="AF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  <c r="AA772" s="181"/>
      <c r="AB772" s="181"/>
      <c r="AC772" s="181"/>
      <c r="AD772" s="181"/>
      <c r="AE772" s="181"/>
      <c r="AF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  <c r="AA773" s="181"/>
      <c r="AB773" s="181"/>
      <c r="AC773" s="181"/>
      <c r="AD773" s="181"/>
      <c r="AE773" s="181"/>
      <c r="AF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  <c r="AA774" s="181"/>
      <c r="AB774" s="181"/>
      <c r="AC774" s="181"/>
      <c r="AD774" s="181"/>
      <c r="AE774" s="181"/>
      <c r="AF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  <c r="AA775" s="181"/>
      <c r="AB775" s="181"/>
      <c r="AC775" s="181"/>
      <c r="AD775" s="181"/>
      <c r="AE775" s="181"/>
      <c r="AF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  <c r="AA776" s="181"/>
      <c r="AB776" s="181"/>
      <c r="AC776" s="181"/>
      <c r="AD776" s="181"/>
      <c r="AE776" s="181"/>
      <c r="AF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  <c r="AA777" s="181"/>
      <c r="AB777" s="181"/>
      <c r="AC777" s="181"/>
      <c r="AD777" s="181"/>
      <c r="AE777" s="181"/>
      <c r="AF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  <c r="AA778" s="181"/>
      <c r="AB778" s="181"/>
      <c r="AC778" s="181"/>
      <c r="AD778" s="181"/>
      <c r="AE778" s="181"/>
      <c r="AF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  <c r="AA779" s="181"/>
      <c r="AB779" s="181"/>
      <c r="AC779" s="181"/>
      <c r="AD779" s="181"/>
      <c r="AE779" s="181"/>
      <c r="AF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81"/>
      <c r="AF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81"/>
      <c r="AF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81"/>
      <c r="AF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81"/>
      <c r="AF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  <c r="AC784" s="181"/>
      <c r="AD784" s="181"/>
      <c r="AE784" s="181"/>
      <c r="AF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  <c r="AC785" s="181"/>
      <c r="AD785" s="181"/>
      <c r="AE785" s="181"/>
      <c r="AF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  <c r="AC786" s="181"/>
      <c r="AD786" s="181"/>
      <c r="AE786" s="181"/>
      <c r="AF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  <c r="AC787" s="181"/>
      <c r="AD787" s="181"/>
      <c r="AE787" s="181"/>
      <c r="AF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  <c r="AC788" s="181"/>
      <c r="AD788" s="181"/>
      <c r="AE788" s="181"/>
      <c r="AF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  <c r="AA789" s="181"/>
      <c r="AB789" s="181"/>
      <c r="AC789" s="181"/>
      <c r="AD789" s="181"/>
      <c r="AE789" s="181"/>
      <c r="AF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  <c r="AA790" s="181"/>
      <c r="AB790" s="181"/>
      <c r="AC790" s="181"/>
      <c r="AD790" s="181"/>
      <c r="AE790" s="181"/>
      <c r="AF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  <c r="AA791" s="181"/>
      <c r="AB791" s="181"/>
      <c r="AC791" s="181"/>
      <c r="AD791" s="181"/>
      <c r="AE791" s="181"/>
      <c r="AF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  <c r="AA792" s="181"/>
      <c r="AB792" s="181"/>
      <c r="AC792" s="181"/>
      <c r="AD792" s="181"/>
      <c r="AE792" s="181"/>
      <c r="AF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  <c r="AA793" s="181"/>
      <c r="AB793" s="181"/>
      <c r="AC793" s="181"/>
      <c r="AD793" s="181"/>
      <c r="AE793" s="181"/>
      <c r="AF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  <c r="AA794" s="181"/>
      <c r="AB794" s="181"/>
      <c r="AC794" s="181"/>
      <c r="AD794" s="181"/>
      <c r="AE794" s="181"/>
      <c r="AF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  <c r="AA795" s="181"/>
      <c r="AB795" s="181"/>
      <c r="AC795" s="181"/>
      <c r="AD795" s="181"/>
      <c r="AE795" s="181"/>
      <c r="AF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  <c r="AA796" s="181"/>
      <c r="AB796" s="181"/>
      <c r="AC796" s="181"/>
      <c r="AD796" s="181"/>
      <c r="AE796" s="181"/>
      <c r="AF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  <c r="AA797" s="181"/>
      <c r="AB797" s="181"/>
      <c r="AC797" s="181"/>
      <c r="AD797" s="181"/>
      <c r="AE797" s="181"/>
      <c r="AF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  <c r="AC798" s="181"/>
      <c r="AD798" s="181"/>
      <c r="AE798" s="181"/>
      <c r="AF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  <c r="AC799" s="181"/>
      <c r="AD799" s="181"/>
      <c r="AE799" s="181"/>
      <c r="AF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  <c r="AB800" s="181"/>
      <c r="AC800" s="181"/>
      <c r="AD800" s="181"/>
      <c r="AE800" s="181"/>
      <c r="AF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  <c r="AB801" s="181"/>
      <c r="AC801" s="181"/>
      <c r="AD801" s="181"/>
      <c r="AE801" s="181"/>
      <c r="AF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  <c r="AA802" s="181"/>
      <c r="AB802" s="181"/>
      <c r="AC802" s="181"/>
      <c r="AD802" s="181"/>
      <c r="AE802" s="181"/>
      <c r="AF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  <c r="AA803" s="181"/>
      <c r="AB803" s="181"/>
      <c r="AC803" s="181"/>
      <c r="AD803" s="181"/>
      <c r="AE803" s="181"/>
      <c r="AF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  <c r="AA804" s="181"/>
      <c r="AB804" s="181"/>
      <c r="AC804" s="181"/>
      <c r="AD804" s="181"/>
      <c r="AE804" s="181"/>
      <c r="AF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  <c r="AB805" s="181"/>
      <c r="AC805" s="181"/>
      <c r="AD805" s="181"/>
      <c r="AE805" s="181"/>
      <c r="AF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  <c r="AB806" s="181"/>
      <c r="AC806" s="181"/>
      <c r="AD806" s="181"/>
      <c r="AE806" s="181"/>
      <c r="AF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  <c r="AA807" s="181"/>
      <c r="AB807" s="181"/>
      <c r="AC807" s="181"/>
      <c r="AD807" s="181"/>
      <c r="AE807" s="181"/>
      <c r="AF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  <c r="AA808" s="181"/>
      <c r="AB808" s="181"/>
      <c r="AC808" s="181"/>
      <c r="AD808" s="181"/>
      <c r="AE808" s="181"/>
      <c r="AF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  <c r="AA809" s="181"/>
      <c r="AB809" s="181"/>
      <c r="AC809" s="181"/>
      <c r="AD809" s="181"/>
      <c r="AE809" s="181"/>
      <c r="AF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  <c r="AB810" s="181"/>
      <c r="AC810" s="181"/>
      <c r="AD810" s="181"/>
      <c r="AE810" s="181"/>
      <c r="AF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  <c r="AA811" s="181"/>
      <c r="AB811" s="181"/>
      <c r="AC811" s="181"/>
      <c r="AD811" s="181"/>
      <c r="AE811" s="181"/>
      <c r="AF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  <c r="AA812" s="181"/>
      <c r="AB812" s="181"/>
      <c r="AC812" s="181"/>
      <c r="AD812" s="181"/>
      <c r="AE812" s="181"/>
      <c r="AF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  <c r="AA813" s="181"/>
      <c r="AB813" s="181"/>
      <c r="AC813" s="181"/>
      <c r="AD813" s="181"/>
      <c r="AE813" s="181"/>
      <c r="AF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  <c r="AA814" s="181"/>
      <c r="AB814" s="181"/>
      <c r="AC814" s="181"/>
      <c r="AD814" s="181"/>
      <c r="AE814" s="181"/>
      <c r="AF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  <c r="AA815" s="181"/>
      <c r="AB815" s="181"/>
      <c r="AC815" s="181"/>
      <c r="AD815" s="181"/>
      <c r="AE815" s="181"/>
      <c r="AF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  <c r="AA816" s="181"/>
      <c r="AB816" s="181"/>
      <c r="AC816" s="181"/>
      <c r="AD816" s="181"/>
      <c r="AE816" s="181"/>
      <c r="AF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  <c r="AB817" s="181"/>
      <c r="AC817" s="181"/>
      <c r="AD817" s="181"/>
      <c r="AE817" s="181"/>
      <c r="AF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  <c r="AB818" s="181"/>
      <c r="AC818" s="181"/>
      <c r="AD818" s="181"/>
      <c r="AE818" s="181"/>
      <c r="AF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  <c r="AB819" s="181"/>
      <c r="AC819" s="181"/>
      <c r="AD819" s="181"/>
      <c r="AE819" s="181"/>
      <c r="AF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  <c r="AA820" s="181"/>
      <c r="AB820" s="181"/>
      <c r="AC820" s="181"/>
      <c r="AD820" s="181"/>
      <c r="AE820" s="181"/>
      <c r="AF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  <c r="AA821" s="181"/>
      <c r="AB821" s="181"/>
      <c r="AC821" s="181"/>
      <c r="AD821" s="181"/>
      <c r="AE821" s="181"/>
      <c r="AF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  <c r="AA822" s="181"/>
      <c r="AB822" s="181"/>
      <c r="AC822" s="181"/>
      <c r="AD822" s="181"/>
      <c r="AE822" s="181"/>
      <c r="AF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  <c r="AA823" s="181"/>
      <c r="AB823" s="181"/>
      <c r="AC823" s="181"/>
      <c r="AD823" s="181"/>
      <c r="AE823" s="181"/>
      <c r="AF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  <c r="AB824" s="181"/>
      <c r="AC824" s="181"/>
      <c r="AD824" s="181"/>
      <c r="AE824" s="181"/>
      <c r="AF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  <c r="AA825" s="181"/>
      <c r="AB825" s="181"/>
      <c r="AC825" s="181"/>
      <c r="AD825" s="181"/>
      <c r="AE825" s="181"/>
      <c r="AF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  <c r="AA826" s="181"/>
      <c r="AB826" s="181"/>
      <c r="AC826" s="181"/>
      <c r="AD826" s="181"/>
      <c r="AE826" s="181"/>
      <c r="AF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  <c r="AA827" s="181"/>
      <c r="AB827" s="181"/>
      <c r="AC827" s="181"/>
      <c r="AD827" s="181"/>
      <c r="AE827" s="181"/>
      <c r="AF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  <c r="AB828" s="181"/>
      <c r="AC828" s="181"/>
      <c r="AD828" s="181"/>
      <c r="AE828" s="181"/>
      <c r="AF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  <c r="AA829" s="181"/>
      <c r="AB829" s="181"/>
      <c r="AC829" s="181"/>
      <c r="AD829" s="181"/>
      <c r="AE829" s="181"/>
      <c r="AF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  <c r="AA830" s="181"/>
      <c r="AB830" s="181"/>
      <c r="AC830" s="181"/>
      <c r="AD830" s="181"/>
      <c r="AE830" s="181"/>
      <c r="AF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81"/>
      <c r="AB831" s="181"/>
      <c r="AC831" s="181"/>
      <c r="AD831" s="181"/>
      <c r="AE831" s="181"/>
      <c r="AF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  <c r="AA832" s="181"/>
      <c r="AB832" s="181"/>
      <c r="AC832" s="181"/>
      <c r="AD832" s="181"/>
      <c r="AE832" s="181"/>
      <c r="AF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81"/>
      <c r="AB833" s="181"/>
      <c r="AC833" s="181"/>
      <c r="AD833" s="181"/>
      <c r="AE833" s="181"/>
      <c r="AF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  <c r="AA834" s="181"/>
      <c r="AB834" s="181"/>
      <c r="AC834" s="181"/>
      <c r="AD834" s="181"/>
      <c r="AE834" s="181"/>
      <c r="AF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  <c r="AA835" s="181"/>
      <c r="AB835" s="181"/>
      <c r="AC835" s="181"/>
      <c r="AD835" s="181"/>
      <c r="AE835" s="181"/>
      <c r="AF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  <c r="AA836" s="181"/>
      <c r="AB836" s="181"/>
      <c r="AC836" s="181"/>
      <c r="AD836" s="181"/>
      <c r="AE836" s="181"/>
      <c r="AF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  <c r="AA837" s="181"/>
      <c r="AB837" s="181"/>
      <c r="AC837" s="181"/>
      <c r="AD837" s="181"/>
      <c r="AE837" s="181"/>
      <c r="AF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  <c r="AA838" s="181"/>
      <c r="AB838" s="181"/>
      <c r="AC838" s="181"/>
      <c r="AD838" s="181"/>
      <c r="AE838" s="181"/>
      <c r="AF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  <c r="AA839" s="181"/>
      <c r="AB839" s="181"/>
      <c r="AC839" s="181"/>
      <c r="AD839" s="181"/>
      <c r="AE839" s="181"/>
      <c r="AF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  <c r="AA840" s="181"/>
      <c r="AB840" s="181"/>
      <c r="AC840" s="181"/>
      <c r="AD840" s="181"/>
      <c r="AE840" s="181"/>
      <c r="AF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  <c r="AA841" s="181"/>
      <c r="AB841" s="181"/>
      <c r="AC841" s="181"/>
      <c r="AD841" s="181"/>
      <c r="AE841" s="181"/>
      <c r="AF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  <c r="AA842" s="181"/>
      <c r="AB842" s="181"/>
      <c r="AC842" s="181"/>
      <c r="AD842" s="181"/>
      <c r="AE842" s="181"/>
      <c r="AF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81"/>
      <c r="AB843" s="181"/>
      <c r="AC843" s="181"/>
      <c r="AD843" s="181"/>
      <c r="AE843" s="181"/>
      <c r="AF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  <c r="AA844" s="181"/>
      <c r="AB844" s="181"/>
      <c r="AC844" s="181"/>
      <c r="AD844" s="181"/>
      <c r="AE844" s="181"/>
      <c r="AF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  <c r="AA845" s="181"/>
      <c r="AB845" s="181"/>
      <c r="AC845" s="181"/>
      <c r="AD845" s="181"/>
      <c r="AE845" s="181"/>
      <c r="AF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  <c r="AA846" s="181"/>
      <c r="AB846" s="181"/>
      <c r="AC846" s="181"/>
      <c r="AD846" s="181"/>
      <c r="AE846" s="181"/>
      <c r="AF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  <c r="AA847" s="181"/>
      <c r="AB847" s="181"/>
      <c r="AC847" s="181"/>
      <c r="AD847" s="181"/>
      <c r="AE847" s="181"/>
      <c r="AF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81"/>
      <c r="AB848" s="181"/>
      <c r="AC848" s="181"/>
      <c r="AD848" s="181"/>
      <c r="AE848" s="181"/>
      <c r="AF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  <c r="AA849" s="181"/>
      <c r="AB849" s="181"/>
      <c r="AC849" s="181"/>
      <c r="AD849" s="181"/>
      <c r="AE849" s="181"/>
      <c r="AF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  <c r="AA850" s="181"/>
      <c r="AB850" s="181"/>
      <c r="AC850" s="181"/>
      <c r="AD850" s="181"/>
      <c r="AE850" s="181"/>
      <c r="AF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  <c r="AA851" s="181"/>
      <c r="AB851" s="181"/>
      <c r="AC851" s="181"/>
      <c r="AD851" s="181"/>
      <c r="AE851" s="181"/>
      <c r="AF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  <c r="AA852" s="181"/>
      <c r="AB852" s="181"/>
      <c r="AC852" s="181"/>
      <c r="AD852" s="181"/>
      <c r="AE852" s="181"/>
      <c r="AF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  <c r="AA853" s="181"/>
      <c r="AB853" s="181"/>
      <c r="AC853" s="181"/>
      <c r="AD853" s="181"/>
      <c r="AE853" s="181"/>
      <c r="AF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  <c r="AA854" s="181"/>
      <c r="AB854" s="181"/>
      <c r="AC854" s="181"/>
      <c r="AD854" s="181"/>
      <c r="AE854" s="181"/>
      <c r="AF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  <c r="AA855" s="181"/>
      <c r="AB855" s="181"/>
      <c r="AC855" s="181"/>
      <c r="AD855" s="181"/>
      <c r="AE855" s="181"/>
      <c r="AF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  <c r="AA856" s="181"/>
      <c r="AB856" s="181"/>
      <c r="AC856" s="181"/>
      <c r="AD856" s="181"/>
      <c r="AE856" s="181"/>
      <c r="AF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  <c r="AA857" s="181"/>
      <c r="AB857" s="181"/>
      <c r="AC857" s="181"/>
      <c r="AD857" s="181"/>
      <c r="AE857" s="181"/>
      <c r="AF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81"/>
      <c r="AB858" s="181"/>
      <c r="AC858" s="181"/>
      <c r="AD858" s="181"/>
      <c r="AE858" s="181"/>
      <c r="AF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  <c r="AA859" s="181"/>
      <c r="AB859" s="181"/>
      <c r="AC859" s="181"/>
      <c r="AD859" s="181"/>
      <c r="AE859" s="181"/>
      <c r="AF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  <c r="AA860" s="181"/>
      <c r="AB860" s="181"/>
      <c r="AC860" s="181"/>
      <c r="AD860" s="181"/>
      <c r="AE860" s="181"/>
      <c r="AF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  <c r="AA861" s="181"/>
      <c r="AB861" s="181"/>
      <c r="AC861" s="181"/>
      <c r="AD861" s="181"/>
      <c r="AE861" s="181"/>
      <c r="AF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  <c r="AA862" s="181"/>
      <c r="AB862" s="181"/>
      <c r="AC862" s="181"/>
      <c r="AD862" s="181"/>
      <c r="AE862" s="181"/>
      <c r="AF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  <c r="AA863" s="181"/>
      <c r="AB863" s="181"/>
      <c r="AC863" s="181"/>
      <c r="AD863" s="181"/>
      <c r="AE863" s="181"/>
      <c r="AF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  <c r="AA864" s="181"/>
      <c r="AB864" s="181"/>
      <c r="AC864" s="181"/>
      <c r="AD864" s="181"/>
      <c r="AE864" s="181"/>
      <c r="AF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  <c r="AA865" s="181"/>
      <c r="AB865" s="181"/>
      <c r="AC865" s="181"/>
      <c r="AD865" s="181"/>
      <c r="AE865" s="181"/>
      <c r="AF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  <c r="AA866" s="181"/>
      <c r="AB866" s="181"/>
      <c r="AC866" s="181"/>
      <c r="AD866" s="181"/>
      <c r="AE866" s="181"/>
      <c r="AF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  <c r="AA867" s="181"/>
      <c r="AB867" s="181"/>
      <c r="AC867" s="181"/>
      <c r="AD867" s="181"/>
      <c r="AE867" s="181"/>
      <c r="AF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  <c r="AA868" s="181"/>
      <c r="AB868" s="181"/>
      <c r="AC868" s="181"/>
      <c r="AD868" s="181"/>
      <c r="AE868" s="181"/>
      <c r="AF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  <c r="AA869" s="181"/>
      <c r="AB869" s="181"/>
      <c r="AC869" s="181"/>
      <c r="AD869" s="181"/>
      <c r="AE869" s="181"/>
      <c r="AF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  <c r="AA870" s="181"/>
      <c r="AB870" s="181"/>
      <c r="AC870" s="181"/>
      <c r="AD870" s="181"/>
      <c r="AE870" s="181"/>
      <c r="AF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  <c r="AA871" s="181"/>
      <c r="AB871" s="181"/>
      <c r="AC871" s="181"/>
      <c r="AD871" s="181"/>
      <c r="AE871" s="181"/>
      <c r="AF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  <c r="AA872" s="181"/>
      <c r="AB872" s="181"/>
      <c r="AC872" s="181"/>
      <c r="AD872" s="181"/>
      <c r="AE872" s="181"/>
      <c r="AF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  <c r="AA873" s="181"/>
      <c r="AB873" s="181"/>
      <c r="AC873" s="181"/>
      <c r="AD873" s="181"/>
      <c r="AE873" s="181"/>
      <c r="AF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  <c r="AA874" s="181"/>
      <c r="AB874" s="181"/>
      <c r="AC874" s="181"/>
      <c r="AD874" s="181"/>
      <c r="AE874" s="181"/>
      <c r="AF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  <c r="AA875" s="181"/>
      <c r="AB875" s="181"/>
      <c r="AC875" s="181"/>
      <c r="AD875" s="181"/>
      <c r="AE875" s="181"/>
      <c r="AF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  <c r="AA876" s="181"/>
      <c r="AB876" s="181"/>
      <c r="AC876" s="181"/>
      <c r="AD876" s="181"/>
      <c r="AE876" s="181"/>
      <c r="AF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  <c r="AA877" s="181"/>
      <c r="AB877" s="181"/>
      <c r="AC877" s="181"/>
      <c r="AD877" s="181"/>
      <c r="AE877" s="181"/>
      <c r="AF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  <c r="AA878" s="181"/>
      <c r="AB878" s="181"/>
      <c r="AC878" s="181"/>
      <c r="AD878" s="181"/>
      <c r="AE878" s="181"/>
      <c r="AF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  <c r="AA879" s="181"/>
      <c r="AB879" s="181"/>
      <c r="AC879" s="181"/>
      <c r="AD879" s="181"/>
      <c r="AE879" s="181"/>
      <c r="AF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  <c r="AA880" s="181"/>
      <c r="AB880" s="181"/>
      <c r="AC880" s="181"/>
      <c r="AD880" s="181"/>
      <c r="AE880" s="181"/>
      <c r="AF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  <c r="AA881" s="181"/>
      <c r="AB881" s="181"/>
      <c r="AC881" s="181"/>
      <c r="AD881" s="181"/>
      <c r="AE881" s="181"/>
      <c r="AF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  <c r="AA882" s="181"/>
      <c r="AB882" s="181"/>
      <c r="AC882" s="181"/>
      <c r="AD882" s="181"/>
      <c r="AE882" s="181"/>
      <c r="AF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  <c r="AA883" s="181"/>
      <c r="AB883" s="181"/>
      <c r="AC883" s="181"/>
      <c r="AD883" s="181"/>
      <c r="AE883" s="181"/>
      <c r="AF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  <c r="AA884" s="181"/>
      <c r="AB884" s="181"/>
      <c r="AC884" s="181"/>
      <c r="AD884" s="181"/>
      <c r="AE884" s="181"/>
      <c r="AF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  <c r="AA885" s="181"/>
      <c r="AB885" s="181"/>
      <c r="AC885" s="181"/>
      <c r="AD885" s="181"/>
      <c r="AE885" s="181"/>
      <c r="AF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  <c r="AA886" s="181"/>
      <c r="AB886" s="181"/>
      <c r="AC886" s="181"/>
      <c r="AD886" s="181"/>
      <c r="AE886" s="181"/>
      <c r="AF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  <c r="AA887" s="181"/>
      <c r="AB887" s="181"/>
      <c r="AC887" s="181"/>
      <c r="AD887" s="181"/>
      <c r="AE887" s="181"/>
      <c r="AF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  <c r="AA888" s="181"/>
      <c r="AB888" s="181"/>
      <c r="AC888" s="181"/>
      <c r="AD888" s="181"/>
      <c r="AE888" s="181"/>
      <c r="AF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81"/>
      <c r="AB889" s="181"/>
      <c r="AC889" s="181"/>
      <c r="AD889" s="181"/>
      <c r="AE889" s="181"/>
      <c r="AF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  <c r="AA890" s="181"/>
      <c r="AB890" s="181"/>
      <c r="AC890" s="181"/>
      <c r="AD890" s="181"/>
      <c r="AE890" s="181"/>
      <c r="AF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  <c r="AA891" s="181"/>
      <c r="AB891" s="181"/>
      <c r="AC891" s="181"/>
      <c r="AD891" s="181"/>
      <c r="AE891" s="181"/>
      <c r="AF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  <c r="AA892" s="181"/>
      <c r="AB892" s="181"/>
      <c r="AC892" s="181"/>
      <c r="AD892" s="181"/>
      <c r="AE892" s="181"/>
      <c r="AF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  <c r="AA893" s="181"/>
      <c r="AB893" s="181"/>
      <c r="AC893" s="181"/>
      <c r="AD893" s="181"/>
      <c r="AE893" s="181"/>
      <c r="AF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  <c r="AA894" s="181"/>
      <c r="AB894" s="181"/>
      <c r="AC894" s="181"/>
      <c r="AD894" s="181"/>
      <c r="AE894" s="181"/>
      <c r="AF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81"/>
      <c r="AB895" s="181"/>
      <c r="AC895" s="181"/>
      <c r="AD895" s="181"/>
      <c r="AE895" s="181"/>
      <c r="AF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  <c r="AA896" s="181"/>
      <c r="AB896" s="181"/>
      <c r="AC896" s="181"/>
      <c r="AD896" s="181"/>
      <c r="AE896" s="181"/>
      <c r="AF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  <c r="AA897" s="181"/>
      <c r="AB897" s="181"/>
      <c r="AC897" s="181"/>
      <c r="AD897" s="181"/>
      <c r="AE897" s="181"/>
      <c r="AF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  <c r="AA898" s="181"/>
      <c r="AB898" s="181"/>
      <c r="AC898" s="181"/>
      <c r="AD898" s="181"/>
      <c r="AE898" s="181"/>
      <c r="AF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  <c r="AA899" s="181"/>
      <c r="AB899" s="181"/>
      <c r="AC899" s="181"/>
      <c r="AD899" s="181"/>
      <c r="AE899" s="181"/>
      <c r="AF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  <c r="AA900" s="181"/>
      <c r="AB900" s="181"/>
      <c r="AC900" s="181"/>
      <c r="AD900" s="181"/>
      <c r="AE900" s="181"/>
      <c r="AF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81"/>
      <c r="AB901" s="181"/>
      <c r="AC901" s="181"/>
      <c r="AD901" s="181"/>
      <c r="AE901" s="181"/>
      <c r="AF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  <c r="AA902" s="181"/>
      <c r="AB902" s="181"/>
      <c r="AC902" s="181"/>
      <c r="AD902" s="181"/>
      <c r="AE902" s="181"/>
      <c r="AF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  <c r="AA903" s="181"/>
      <c r="AB903" s="181"/>
      <c r="AC903" s="181"/>
      <c r="AD903" s="181"/>
      <c r="AE903" s="181"/>
      <c r="AF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  <c r="AA904" s="181"/>
      <c r="AB904" s="181"/>
      <c r="AC904" s="181"/>
      <c r="AD904" s="181"/>
      <c r="AE904" s="181"/>
      <c r="AF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  <c r="AA905" s="181"/>
      <c r="AB905" s="181"/>
      <c r="AC905" s="181"/>
      <c r="AD905" s="181"/>
      <c r="AE905" s="181"/>
      <c r="AF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  <c r="AA906" s="181"/>
      <c r="AB906" s="181"/>
      <c r="AC906" s="181"/>
      <c r="AD906" s="181"/>
      <c r="AE906" s="181"/>
      <c r="AF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81"/>
      <c r="AB907" s="181"/>
      <c r="AC907" s="181"/>
      <c r="AD907" s="181"/>
      <c r="AE907" s="181"/>
      <c r="AF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  <c r="AA908" s="181"/>
      <c r="AB908" s="181"/>
      <c r="AC908" s="181"/>
      <c r="AD908" s="181"/>
      <c r="AE908" s="181"/>
      <c r="AF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  <c r="AA909" s="181"/>
      <c r="AB909" s="181"/>
      <c r="AC909" s="181"/>
      <c r="AD909" s="181"/>
      <c r="AE909" s="181"/>
      <c r="AF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  <c r="AA910" s="181"/>
      <c r="AB910" s="181"/>
      <c r="AC910" s="181"/>
      <c r="AD910" s="181"/>
      <c r="AE910" s="181"/>
      <c r="AF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  <c r="AA911" s="181"/>
      <c r="AB911" s="181"/>
      <c r="AC911" s="181"/>
      <c r="AD911" s="181"/>
      <c r="AE911" s="181"/>
      <c r="AF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  <c r="AA912" s="181"/>
      <c r="AB912" s="181"/>
      <c r="AC912" s="181"/>
      <c r="AD912" s="181"/>
      <c r="AE912" s="181"/>
      <c r="AF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81"/>
      <c r="AB913" s="181"/>
      <c r="AC913" s="181"/>
      <c r="AD913" s="181"/>
      <c r="AE913" s="181"/>
      <c r="AF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  <c r="AB914" s="181"/>
      <c r="AC914" s="181"/>
      <c r="AD914" s="181"/>
      <c r="AE914" s="181"/>
      <c r="AF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81"/>
      <c r="AB915" s="181"/>
      <c r="AC915" s="181"/>
      <c r="AD915" s="181"/>
      <c r="AE915" s="181"/>
      <c r="AF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  <c r="AA916" s="181"/>
      <c r="AB916" s="181"/>
      <c r="AC916" s="181"/>
      <c r="AD916" s="181"/>
      <c r="AE916" s="181"/>
      <c r="AF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  <c r="AA917" s="181"/>
      <c r="AB917" s="181"/>
      <c r="AC917" s="181"/>
      <c r="AD917" s="181"/>
      <c r="AE917" s="181"/>
      <c r="AF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  <c r="AA918" s="181"/>
      <c r="AB918" s="181"/>
      <c r="AC918" s="181"/>
      <c r="AD918" s="181"/>
      <c r="AE918" s="181"/>
      <c r="AF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  <c r="AA919" s="181"/>
      <c r="AB919" s="181"/>
      <c r="AC919" s="181"/>
      <c r="AD919" s="181"/>
      <c r="AE919" s="181"/>
      <c r="AF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81"/>
      <c r="AB920" s="181"/>
      <c r="AC920" s="181"/>
      <c r="AD920" s="181"/>
      <c r="AE920" s="181"/>
      <c r="AF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  <c r="AA921" s="181"/>
      <c r="AB921" s="181"/>
      <c r="AC921" s="181"/>
      <c r="AD921" s="181"/>
      <c r="AE921" s="181"/>
      <c r="AF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  <c r="AA922" s="181"/>
      <c r="AB922" s="181"/>
      <c r="AC922" s="181"/>
      <c r="AD922" s="181"/>
      <c r="AE922" s="181"/>
      <c r="AF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  <c r="AA923" s="181"/>
      <c r="AB923" s="181"/>
      <c r="AC923" s="181"/>
      <c r="AD923" s="181"/>
      <c r="AE923" s="181"/>
      <c r="AF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  <c r="AA924" s="181"/>
      <c r="AB924" s="181"/>
      <c r="AC924" s="181"/>
      <c r="AD924" s="181"/>
      <c r="AE924" s="181"/>
      <c r="AF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81"/>
      <c r="AB925" s="181"/>
      <c r="AC925" s="181"/>
      <c r="AD925" s="181"/>
      <c r="AE925" s="181"/>
      <c r="AF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  <c r="AA926" s="181"/>
      <c r="AB926" s="181"/>
      <c r="AC926" s="181"/>
      <c r="AD926" s="181"/>
      <c r="AE926" s="181"/>
      <c r="AF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  <c r="AA927" s="181"/>
      <c r="AB927" s="181"/>
      <c r="AC927" s="181"/>
      <c r="AD927" s="181"/>
      <c r="AE927" s="181"/>
      <c r="AF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  <c r="AA928" s="181"/>
      <c r="AB928" s="181"/>
      <c r="AC928" s="181"/>
      <c r="AD928" s="181"/>
      <c r="AE928" s="181"/>
      <c r="AF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  <c r="AA929" s="181"/>
      <c r="AB929" s="181"/>
      <c r="AC929" s="181"/>
      <c r="AD929" s="181"/>
      <c r="AE929" s="181"/>
      <c r="AF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  <c r="AA930" s="181"/>
      <c r="AB930" s="181"/>
      <c r="AC930" s="181"/>
      <c r="AD930" s="181"/>
      <c r="AE930" s="181"/>
      <c r="AF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  <c r="AA931" s="181"/>
      <c r="AB931" s="181"/>
      <c r="AC931" s="181"/>
      <c r="AD931" s="181"/>
      <c r="AE931" s="181"/>
      <c r="AF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  <c r="AA932" s="181"/>
      <c r="AB932" s="181"/>
      <c r="AC932" s="181"/>
      <c r="AD932" s="181"/>
      <c r="AE932" s="181"/>
      <c r="AF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  <c r="AA933" s="181"/>
      <c r="AB933" s="181"/>
      <c r="AC933" s="181"/>
      <c r="AD933" s="181"/>
      <c r="AE933" s="181"/>
      <c r="AF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  <c r="AA934" s="181"/>
      <c r="AB934" s="181"/>
      <c r="AC934" s="181"/>
      <c r="AD934" s="181"/>
      <c r="AE934" s="181"/>
      <c r="AF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  <c r="AA935" s="181"/>
      <c r="AB935" s="181"/>
      <c r="AC935" s="181"/>
      <c r="AD935" s="181"/>
      <c r="AE935" s="181"/>
      <c r="AF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  <c r="AA936" s="181"/>
      <c r="AB936" s="181"/>
      <c r="AC936" s="181"/>
      <c r="AD936" s="181"/>
      <c r="AE936" s="181"/>
      <c r="AF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  <c r="AA937" s="181"/>
      <c r="AB937" s="181"/>
      <c r="AC937" s="181"/>
      <c r="AD937" s="181"/>
      <c r="AE937" s="181"/>
      <c r="AF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  <c r="AA938" s="181"/>
      <c r="AB938" s="181"/>
      <c r="AC938" s="181"/>
      <c r="AD938" s="181"/>
      <c r="AE938" s="181"/>
      <c r="AF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  <c r="AA939" s="181"/>
      <c r="AB939" s="181"/>
      <c r="AC939" s="181"/>
      <c r="AD939" s="181"/>
      <c r="AE939" s="181"/>
      <c r="AF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  <c r="AA940" s="181"/>
      <c r="AB940" s="181"/>
      <c r="AC940" s="181"/>
      <c r="AD940" s="181"/>
      <c r="AE940" s="181"/>
      <c r="AF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81"/>
      <c r="AB941" s="181"/>
      <c r="AC941" s="181"/>
      <c r="AD941" s="181"/>
      <c r="AE941" s="181"/>
      <c r="AF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81"/>
      <c r="AB942" s="181"/>
      <c r="AC942" s="181"/>
      <c r="AD942" s="181"/>
      <c r="AE942" s="181"/>
      <c r="AF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  <c r="AA943" s="181"/>
      <c r="AB943" s="181"/>
      <c r="AC943" s="181"/>
      <c r="AD943" s="181"/>
      <c r="AE943" s="181"/>
      <c r="AF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  <c r="AA944" s="181"/>
      <c r="AB944" s="181"/>
      <c r="AC944" s="181"/>
      <c r="AD944" s="181"/>
      <c r="AE944" s="181"/>
      <c r="AF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  <c r="AA945" s="181"/>
      <c r="AB945" s="181"/>
      <c r="AC945" s="181"/>
      <c r="AD945" s="181"/>
      <c r="AE945" s="181"/>
      <c r="AF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  <c r="AA946" s="181"/>
      <c r="AB946" s="181"/>
      <c r="AC946" s="181"/>
      <c r="AD946" s="181"/>
      <c r="AE946" s="181"/>
      <c r="AF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  <c r="AA947" s="181"/>
      <c r="AB947" s="181"/>
      <c r="AC947" s="181"/>
      <c r="AD947" s="181"/>
      <c r="AE947" s="181"/>
      <c r="AF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  <c r="AA948" s="181"/>
      <c r="AB948" s="181"/>
      <c r="AC948" s="181"/>
      <c r="AD948" s="181"/>
      <c r="AE948" s="181"/>
      <c r="AF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  <c r="AA949" s="181"/>
      <c r="AB949" s="181"/>
      <c r="AC949" s="181"/>
      <c r="AD949" s="181"/>
      <c r="AE949" s="181"/>
      <c r="AF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  <c r="AA950" s="181"/>
      <c r="AB950" s="181"/>
      <c r="AC950" s="181"/>
      <c r="AD950" s="181"/>
      <c r="AE950" s="181"/>
      <c r="AF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  <c r="AA951" s="181"/>
      <c r="AB951" s="181"/>
      <c r="AC951" s="181"/>
      <c r="AD951" s="181"/>
      <c r="AE951" s="181"/>
      <c r="AF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  <c r="AA952" s="181"/>
      <c r="AB952" s="181"/>
      <c r="AC952" s="181"/>
      <c r="AD952" s="181"/>
      <c r="AE952" s="181"/>
      <c r="AF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  <c r="AA953" s="181"/>
      <c r="AB953" s="181"/>
      <c r="AC953" s="181"/>
      <c r="AD953" s="181"/>
      <c r="AE953" s="181"/>
      <c r="AF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  <c r="AA954" s="181"/>
      <c r="AB954" s="181"/>
      <c r="AC954" s="181"/>
      <c r="AD954" s="181"/>
      <c r="AE954" s="181"/>
      <c r="AF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  <c r="AA955" s="181"/>
      <c r="AB955" s="181"/>
      <c r="AC955" s="181"/>
      <c r="AD955" s="181"/>
      <c r="AE955" s="181"/>
      <c r="AF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  <c r="AA956" s="181"/>
      <c r="AB956" s="181"/>
      <c r="AC956" s="181"/>
      <c r="AD956" s="181"/>
      <c r="AE956" s="181"/>
      <c r="AF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81"/>
      <c r="AB957" s="181"/>
      <c r="AC957" s="181"/>
      <c r="AD957" s="181"/>
      <c r="AE957" s="181"/>
      <c r="AF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  <c r="AA958" s="181"/>
      <c r="AB958" s="181"/>
      <c r="AC958" s="181"/>
      <c r="AD958" s="181"/>
      <c r="AE958" s="181"/>
      <c r="AF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  <c r="AA959" s="181"/>
      <c r="AB959" s="181"/>
      <c r="AC959" s="181"/>
      <c r="AD959" s="181"/>
      <c r="AE959" s="181"/>
      <c r="AF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81"/>
      <c r="AB960" s="181"/>
      <c r="AC960" s="181"/>
      <c r="AD960" s="181"/>
      <c r="AE960" s="181"/>
      <c r="AF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  <c r="AA961" s="181"/>
      <c r="AB961" s="181"/>
      <c r="AC961" s="181"/>
      <c r="AD961" s="181"/>
      <c r="AE961" s="181"/>
      <c r="AF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81"/>
      <c r="AB962" s="181"/>
      <c r="AC962" s="181"/>
      <c r="AD962" s="181"/>
      <c r="AE962" s="181"/>
      <c r="AF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  <c r="AA963" s="181"/>
      <c r="AB963" s="181"/>
      <c r="AC963" s="181"/>
      <c r="AD963" s="181"/>
      <c r="AE963" s="181"/>
      <c r="AF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  <c r="AA964" s="181"/>
      <c r="AB964" s="181"/>
      <c r="AC964" s="181"/>
      <c r="AD964" s="181"/>
      <c r="AE964" s="181"/>
      <c r="AF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  <c r="AA965" s="181"/>
      <c r="AB965" s="181"/>
      <c r="AC965" s="181"/>
      <c r="AD965" s="181"/>
      <c r="AE965" s="181"/>
      <c r="AF965" s="181"/>
    </row>
    <row r="966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  <c r="AA966" s="181"/>
      <c r="AB966" s="181"/>
      <c r="AC966" s="181"/>
      <c r="AD966" s="181"/>
      <c r="AE966" s="181"/>
      <c r="AF966" s="181"/>
    </row>
    <row r="967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  <c r="AA967" s="181"/>
      <c r="AB967" s="181"/>
      <c r="AC967" s="181"/>
      <c r="AD967" s="181"/>
      <c r="AE967" s="181"/>
      <c r="AF967" s="181"/>
    </row>
    <row r="968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  <c r="AA968" s="181"/>
      <c r="AB968" s="181"/>
      <c r="AC968" s="181"/>
      <c r="AD968" s="181"/>
      <c r="AE968" s="181"/>
      <c r="AF968" s="181"/>
    </row>
    <row r="969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  <c r="AA969" s="181"/>
      <c r="AB969" s="181"/>
      <c r="AC969" s="181"/>
      <c r="AD969" s="181"/>
      <c r="AE969" s="181"/>
      <c r="AF969" s="181"/>
    </row>
    <row r="970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  <c r="AA970" s="181"/>
      <c r="AB970" s="181"/>
      <c r="AC970" s="181"/>
      <c r="AD970" s="181"/>
      <c r="AE970" s="181"/>
      <c r="AF970" s="181"/>
    </row>
    <row r="97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  <c r="AA971" s="181"/>
      <c r="AB971" s="181"/>
      <c r="AC971" s="181"/>
      <c r="AD971" s="181"/>
      <c r="AE971" s="181"/>
      <c r="AF971" s="181"/>
    </row>
    <row r="972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  <c r="AA972" s="181"/>
      <c r="AB972" s="181"/>
      <c r="AC972" s="181"/>
      <c r="AD972" s="181"/>
      <c r="AE972" s="181"/>
      <c r="AF972" s="181"/>
    </row>
    <row r="973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  <c r="AA973" s="181"/>
      <c r="AB973" s="181"/>
      <c r="AC973" s="181"/>
      <c r="AD973" s="181"/>
      <c r="AE973" s="181"/>
      <c r="AF973" s="181"/>
    </row>
    <row r="974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  <c r="AA974" s="181"/>
      <c r="AB974" s="181"/>
      <c r="AC974" s="181"/>
      <c r="AD974" s="181"/>
      <c r="AE974" s="181"/>
      <c r="AF974" s="181"/>
    </row>
    <row r="97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  <c r="AA975" s="181"/>
      <c r="AB975" s="181"/>
      <c r="AC975" s="181"/>
      <c r="AD975" s="181"/>
      <c r="AE975" s="181"/>
      <c r="AF975" s="181"/>
    </row>
    <row r="976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  <c r="AA976" s="181"/>
      <c r="AB976" s="181"/>
      <c r="AC976" s="181"/>
      <c r="AD976" s="181"/>
      <c r="AE976" s="181"/>
      <c r="AF976" s="181"/>
    </row>
    <row r="977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  <c r="AA977" s="181"/>
      <c r="AB977" s="181"/>
      <c r="AC977" s="181"/>
      <c r="AD977" s="181"/>
      <c r="AE977" s="181"/>
      <c r="AF977" s="181"/>
    </row>
    <row r="978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  <c r="AA978" s="181"/>
      <c r="AB978" s="181"/>
      <c r="AC978" s="181"/>
      <c r="AD978" s="181"/>
      <c r="AE978" s="181"/>
      <c r="AF978" s="181"/>
    </row>
    <row r="979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  <c r="AA979" s="181"/>
      <c r="AB979" s="181"/>
      <c r="AC979" s="181"/>
      <c r="AD979" s="181"/>
      <c r="AE979" s="181"/>
      <c r="AF979" s="181"/>
    </row>
    <row r="980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  <c r="AA980" s="181"/>
      <c r="AB980" s="181"/>
      <c r="AC980" s="181"/>
      <c r="AD980" s="181"/>
      <c r="AE980" s="181"/>
      <c r="AF980" s="181"/>
    </row>
    <row r="98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  <c r="AA981" s="181"/>
      <c r="AB981" s="181"/>
      <c r="AC981" s="181"/>
      <c r="AD981" s="181"/>
      <c r="AE981" s="181"/>
      <c r="AF981" s="181"/>
    </row>
    <row r="982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  <c r="AA982" s="181"/>
      <c r="AB982" s="181"/>
      <c r="AC982" s="181"/>
      <c r="AD982" s="181"/>
      <c r="AE982" s="181"/>
      <c r="AF982" s="181"/>
    </row>
    <row r="983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  <c r="AA983" s="181"/>
      <c r="AB983" s="181"/>
      <c r="AC983" s="181"/>
      <c r="AD983" s="181"/>
      <c r="AE983" s="181"/>
      <c r="AF983" s="181"/>
    </row>
    <row r="984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  <c r="AA984" s="181"/>
      <c r="AB984" s="181"/>
      <c r="AC984" s="181"/>
      <c r="AD984" s="181"/>
      <c r="AE984" s="181"/>
      <c r="AF984" s="181"/>
    </row>
    <row r="98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  <c r="AA985" s="181"/>
      <c r="AB985" s="181"/>
      <c r="AC985" s="181"/>
      <c r="AD985" s="181"/>
      <c r="AE985" s="181"/>
      <c r="AF985" s="181"/>
    </row>
    <row r="986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  <c r="AA986" s="181"/>
      <c r="AB986" s="181"/>
      <c r="AC986" s="181"/>
      <c r="AD986" s="181"/>
      <c r="AE986" s="181"/>
      <c r="AF986" s="181"/>
    </row>
    <row r="987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  <c r="AA987" s="181"/>
      <c r="AB987" s="181"/>
      <c r="AC987" s="181"/>
      <c r="AD987" s="181"/>
      <c r="AE987" s="181"/>
      <c r="AF987" s="181"/>
    </row>
    <row r="988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  <c r="AA988" s="181"/>
      <c r="AB988" s="181"/>
      <c r="AC988" s="181"/>
      <c r="AD988" s="181"/>
      <c r="AE988" s="181"/>
      <c r="AF988" s="181"/>
    </row>
    <row r="989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  <c r="AA989" s="181"/>
      <c r="AB989" s="181"/>
      <c r="AC989" s="181"/>
      <c r="AD989" s="181"/>
      <c r="AE989" s="181"/>
      <c r="AF989" s="181"/>
    </row>
    <row r="990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  <c r="AA990" s="181"/>
      <c r="AB990" s="181"/>
      <c r="AC990" s="181"/>
      <c r="AD990" s="181"/>
      <c r="AE990" s="181"/>
      <c r="AF990" s="181"/>
    </row>
    <row r="99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  <c r="AA991" s="181"/>
      <c r="AB991" s="181"/>
      <c r="AC991" s="181"/>
      <c r="AD991" s="181"/>
      <c r="AE991" s="181"/>
      <c r="AF991" s="181"/>
    </row>
    <row r="992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  <c r="AA992" s="181"/>
      <c r="AB992" s="181"/>
      <c r="AC992" s="181"/>
      <c r="AD992" s="181"/>
      <c r="AE992" s="181"/>
      <c r="AF992" s="181"/>
    </row>
    <row r="993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  <c r="AA993" s="181"/>
      <c r="AB993" s="181"/>
      <c r="AC993" s="181"/>
      <c r="AD993" s="181"/>
      <c r="AE993" s="181"/>
      <c r="AF993" s="181"/>
    </row>
    <row r="994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  <c r="AA994" s="181"/>
      <c r="AB994" s="181"/>
      <c r="AC994" s="181"/>
      <c r="AD994" s="181"/>
      <c r="AE994" s="181"/>
      <c r="AF994" s="181"/>
    </row>
    <row r="99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  <c r="AA995" s="181"/>
      <c r="AB995" s="181"/>
      <c r="AC995" s="181"/>
      <c r="AD995" s="181"/>
      <c r="AE995" s="181"/>
      <c r="AF995" s="181"/>
    </row>
    <row r="996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  <c r="AA996" s="181"/>
      <c r="AB996" s="181"/>
      <c r="AC996" s="181"/>
      <c r="AD996" s="181"/>
      <c r="AE996" s="181"/>
      <c r="AF996" s="181"/>
    </row>
    <row r="997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  <c r="AA997" s="181"/>
      <c r="AB997" s="181"/>
      <c r="AC997" s="181"/>
      <c r="AD997" s="181"/>
      <c r="AE997" s="181"/>
      <c r="AF997" s="181"/>
    </row>
    <row r="998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  <c r="AA998" s="181"/>
      <c r="AB998" s="181"/>
      <c r="AC998" s="181"/>
      <c r="AD998" s="181"/>
      <c r="AE998" s="181"/>
      <c r="AF998" s="181"/>
    </row>
    <row r="999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  <c r="AA999" s="181"/>
      <c r="AB999" s="181"/>
      <c r="AC999" s="181"/>
      <c r="AD999" s="181"/>
      <c r="AE999" s="181"/>
      <c r="AF999" s="181"/>
    </row>
    <row r="1000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  <c r="AA1000" s="181"/>
      <c r="AB1000" s="181"/>
      <c r="AC1000" s="181"/>
      <c r="AD1000" s="181"/>
      <c r="AE1000" s="181"/>
      <c r="AF1000" s="181"/>
    </row>
    <row r="1001">
      <c r="A1001" s="181"/>
      <c r="B1001" s="181"/>
      <c r="C1001" s="181"/>
      <c r="D1001" s="181"/>
      <c r="E1001" s="181"/>
      <c r="F1001" s="181"/>
      <c r="G1001" s="181"/>
      <c r="H1001" s="181"/>
      <c r="I1001" s="181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  <c r="AA1001" s="181"/>
      <c r="AB1001" s="181"/>
      <c r="AC1001" s="181"/>
      <c r="AD1001" s="181"/>
      <c r="AE1001" s="181"/>
      <c r="AF1001" s="181"/>
    </row>
    <row r="1002">
      <c r="A1002" s="181"/>
      <c r="B1002" s="181"/>
      <c r="C1002" s="181"/>
      <c r="D1002" s="181"/>
      <c r="E1002" s="181"/>
      <c r="F1002" s="181"/>
      <c r="G1002" s="181"/>
      <c r="H1002" s="181"/>
      <c r="I1002" s="181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  <c r="AA1002" s="181"/>
      <c r="AB1002" s="181"/>
      <c r="AC1002" s="181"/>
      <c r="AD1002" s="181"/>
      <c r="AE1002" s="181"/>
      <c r="AF1002" s="181"/>
    </row>
    <row r="1003">
      <c r="A1003" s="181"/>
      <c r="B1003" s="181"/>
      <c r="C1003" s="181"/>
      <c r="D1003" s="181"/>
      <c r="E1003" s="181"/>
      <c r="F1003" s="181"/>
      <c r="G1003" s="181"/>
      <c r="H1003" s="181"/>
      <c r="I1003" s="181"/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W1003" s="181"/>
      <c r="X1003" s="181"/>
      <c r="Y1003" s="181"/>
      <c r="Z1003" s="181"/>
      <c r="AA1003" s="181"/>
      <c r="AB1003" s="181"/>
      <c r="AC1003" s="181"/>
      <c r="AD1003" s="181"/>
      <c r="AE1003" s="181"/>
      <c r="AF1003" s="181"/>
    </row>
    <row r="1004">
      <c r="A1004" s="181"/>
      <c r="B1004" s="181"/>
      <c r="C1004" s="181"/>
      <c r="D1004" s="181"/>
      <c r="E1004" s="181"/>
      <c r="F1004" s="181"/>
      <c r="G1004" s="181"/>
      <c r="H1004" s="181"/>
      <c r="I1004" s="181"/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W1004" s="181"/>
      <c r="X1004" s="181"/>
      <c r="Y1004" s="181"/>
      <c r="Z1004" s="181"/>
      <c r="AA1004" s="181"/>
      <c r="AB1004" s="181"/>
      <c r="AC1004" s="181"/>
      <c r="AD1004" s="181"/>
      <c r="AE1004" s="181"/>
      <c r="AF1004" s="181"/>
    </row>
  </sheetData>
  <mergeCells count="133">
    <mergeCell ref="H22:J22"/>
    <mergeCell ref="R22:T22"/>
    <mergeCell ref="H23:J23"/>
    <mergeCell ref="R23:T23"/>
    <mergeCell ref="H24:J24"/>
    <mergeCell ref="K26:L26"/>
    <mergeCell ref="K27:L27"/>
    <mergeCell ref="K31:L31"/>
    <mergeCell ref="N31:Q31"/>
    <mergeCell ref="K32:Q32"/>
    <mergeCell ref="L36:O36"/>
    <mergeCell ref="L37:O37"/>
    <mergeCell ref="E39:F39"/>
    <mergeCell ref="G39:J39"/>
    <mergeCell ref="E40:F40"/>
    <mergeCell ref="G40:J40"/>
    <mergeCell ref="K40:N40"/>
    <mergeCell ref="S40:V40"/>
    <mergeCell ref="E41:F41"/>
    <mergeCell ref="G41:J41"/>
    <mergeCell ref="K41:N41"/>
    <mergeCell ref="G44:J44"/>
    <mergeCell ref="K44:N44"/>
    <mergeCell ref="E42:F42"/>
    <mergeCell ref="G42:J42"/>
    <mergeCell ref="K42:N42"/>
    <mergeCell ref="E43:F43"/>
    <mergeCell ref="G43:J43"/>
    <mergeCell ref="K43:N43"/>
    <mergeCell ref="E44:F44"/>
    <mergeCell ref="G47:J47"/>
    <mergeCell ref="K47:N47"/>
    <mergeCell ref="E45:F45"/>
    <mergeCell ref="G45:J45"/>
    <mergeCell ref="K45:N45"/>
    <mergeCell ref="E46:F46"/>
    <mergeCell ref="G46:J46"/>
    <mergeCell ref="K46:N46"/>
    <mergeCell ref="E47:F47"/>
    <mergeCell ref="G59:J59"/>
    <mergeCell ref="K59:N59"/>
    <mergeCell ref="E57:F57"/>
    <mergeCell ref="G57:J57"/>
    <mergeCell ref="K57:N57"/>
    <mergeCell ref="E58:F58"/>
    <mergeCell ref="G58:J58"/>
    <mergeCell ref="K58:N58"/>
    <mergeCell ref="E59:F59"/>
    <mergeCell ref="G62:J62"/>
    <mergeCell ref="K62:N62"/>
    <mergeCell ref="E60:F60"/>
    <mergeCell ref="G60:J60"/>
    <mergeCell ref="K60:N60"/>
    <mergeCell ref="E61:F61"/>
    <mergeCell ref="G61:J61"/>
    <mergeCell ref="K61:N61"/>
    <mergeCell ref="E62:F62"/>
    <mergeCell ref="G65:J65"/>
    <mergeCell ref="K65:N65"/>
    <mergeCell ref="E63:F63"/>
    <mergeCell ref="G63:J63"/>
    <mergeCell ref="K63:N63"/>
    <mergeCell ref="E64:F64"/>
    <mergeCell ref="G64:J64"/>
    <mergeCell ref="K64:N64"/>
    <mergeCell ref="E65:F65"/>
    <mergeCell ref="G68:J68"/>
    <mergeCell ref="K68:N68"/>
    <mergeCell ref="E66:F66"/>
    <mergeCell ref="G66:J66"/>
    <mergeCell ref="K66:N66"/>
    <mergeCell ref="E67:F67"/>
    <mergeCell ref="G67:J67"/>
    <mergeCell ref="K67:N67"/>
    <mergeCell ref="E68:F68"/>
    <mergeCell ref="E69:F69"/>
    <mergeCell ref="G69:J69"/>
    <mergeCell ref="K69:N69"/>
    <mergeCell ref="E70:F70"/>
    <mergeCell ref="G70:J70"/>
    <mergeCell ref="K70:N70"/>
    <mergeCell ref="E71:F71"/>
    <mergeCell ref="G71:J71"/>
    <mergeCell ref="K71:N71"/>
    <mergeCell ref="M79:O79"/>
    <mergeCell ref="Q79:S79"/>
    <mergeCell ref="U79:Y79"/>
    <mergeCell ref="Q80:S80"/>
    <mergeCell ref="U80:Y80"/>
    <mergeCell ref="Q82:S82"/>
    <mergeCell ref="Q83:S83"/>
    <mergeCell ref="Q84:S84"/>
    <mergeCell ref="M83:O83"/>
    <mergeCell ref="M84:O84"/>
    <mergeCell ref="M80:O80"/>
    <mergeCell ref="M81:O81"/>
    <mergeCell ref="Q81:S81"/>
    <mergeCell ref="U81:Y81"/>
    <mergeCell ref="M82:O82"/>
    <mergeCell ref="U82:Y82"/>
    <mergeCell ref="U83:Y83"/>
    <mergeCell ref="U84:Y84"/>
    <mergeCell ref="G50:J50"/>
    <mergeCell ref="K50:N50"/>
    <mergeCell ref="E48:F48"/>
    <mergeCell ref="G48:J48"/>
    <mergeCell ref="K48:N48"/>
    <mergeCell ref="E49:F49"/>
    <mergeCell ref="G49:J49"/>
    <mergeCell ref="K49:N49"/>
    <mergeCell ref="E50:F50"/>
    <mergeCell ref="G53:J53"/>
    <mergeCell ref="K53:N53"/>
    <mergeCell ref="E51:F51"/>
    <mergeCell ref="G51:J51"/>
    <mergeCell ref="K51:N51"/>
    <mergeCell ref="E52:F52"/>
    <mergeCell ref="G52:J52"/>
    <mergeCell ref="K52:N52"/>
    <mergeCell ref="E53:F53"/>
    <mergeCell ref="G56:J56"/>
    <mergeCell ref="K56:N56"/>
    <mergeCell ref="E54:F54"/>
    <mergeCell ref="G54:J54"/>
    <mergeCell ref="K54:N54"/>
    <mergeCell ref="E55:F55"/>
    <mergeCell ref="G55:J55"/>
    <mergeCell ref="K55:N55"/>
    <mergeCell ref="E56:F56"/>
    <mergeCell ref="E72:F72"/>
    <mergeCell ref="G72:J72"/>
    <mergeCell ref="K72:N72"/>
    <mergeCell ref="E73:N7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7" width="3.25"/>
  </cols>
  <sheetData>
    <row r="2"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1"/>
    </row>
    <row r="3">
      <c r="C3" s="12"/>
      <c r="D3" s="153" t="s">
        <v>597</v>
      </c>
      <c r="AS3" s="1"/>
      <c r="AT3" s="14"/>
      <c r="AW3" s="74" t="s">
        <v>115</v>
      </c>
    </row>
    <row r="4">
      <c r="C4" s="12"/>
      <c r="AS4" s="1"/>
      <c r="AT4" s="14"/>
      <c r="AW4" s="4">
        <v>1.0</v>
      </c>
      <c r="AX4" s="4" t="s">
        <v>598</v>
      </c>
    </row>
    <row r="5"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4"/>
      <c r="AW5" s="4">
        <v>2.0</v>
      </c>
      <c r="AX5" s="4" t="s">
        <v>599</v>
      </c>
    </row>
    <row r="6">
      <c r="C6" s="12"/>
      <c r="D6" s="19" t="s">
        <v>312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14"/>
      <c r="AW6" s="4">
        <v>3.0</v>
      </c>
      <c r="AX6" s="4" t="s">
        <v>600</v>
      </c>
    </row>
    <row r="7">
      <c r="C7" s="12"/>
      <c r="D7" s="1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4"/>
      <c r="AT7" s="14"/>
    </row>
    <row r="8">
      <c r="C8" s="12"/>
      <c r="D8" s="12"/>
      <c r="F8" s="1"/>
      <c r="G8" s="1"/>
      <c r="H8" s="209" t="s">
        <v>601</v>
      </c>
      <c r="I8" s="26"/>
      <c r="J8" s="27"/>
      <c r="K8" s="27"/>
      <c r="L8" s="27"/>
      <c r="M8" s="27"/>
      <c r="N8" s="27"/>
      <c r="O8" s="27"/>
      <c r="P8" s="27"/>
      <c r="Q8" s="28"/>
      <c r="AS8" s="14"/>
      <c r="AT8" s="14"/>
    </row>
    <row r="9">
      <c r="C9" s="12"/>
      <c r="D9" s="12"/>
      <c r="AS9" s="14"/>
      <c r="AT9" s="14"/>
      <c r="AW9" s="74" t="s">
        <v>55</v>
      </c>
    </row>
    <row r="10">
      <c r="C10" s="12"/>
      <c r="D10" s="12"/>
      <c r="E10" s="1"/>
      <c r="F10" s="1"/>
      <c r="G10" s="1"/>
      <c r="H10" s="40" t="s">
        <v>322</v>
      </c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28"/>
      <c r="AS10" s="14"/>
      <c r="AT10" s="14"/>
      <c r="AW10" s="4">
        <v>1.0</v>
      </c>
      <c r="AX10" s="4" t="s">
        <v>601</v>
      </c>
      <c r="BC10" s="4" t="s">
        <v>602</v>
      </c>
    </row>
    <row r="11">
      <c r="C11" s="12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AS11" s="14"/>
      <c r="AT11" s="14"/>
      <c r="AW11" s="4">
        <v>2.0</v>
      </c>
      <c r="AX11" s="4" t="s">
        <v>355</v>
      </c>
      <c r="BC11" s="4" t="s">
        <v>603</v>
      </c>
    </row>
    <row r="12">
      <c r="C12" s="12"/>
      <c r="D12" s="12"/>
      <c r="E12" s="1"/>
      <c r="F12" s="1"/>
      <c r="G12" s="1"/>
      <c r="H12" s="40" t="s">
        <v>147</v>
      </c>
      <c r="I12" s="26"/>
      <c r="J12" s="27"/>
      <c r="K12" s="27"/>
      <c r="L12" s="27"/>
      <c r="M12" s="27"/>
      <c r="N12" s="27"/>
      <c r="O12" s="27"/>
      <c r="P12" s="27"/>
      <c r="Q12" s="27"/>
      <c r="R12" s="27"/>
      <c r="S12" s="28"/>
      <c r="AS12" s="14"/>
      <c r="AT12" s="14"/>
      <c r="AW12" s="4">
        <v>3.0</v>
      </c>
      <c r="AX12" s="4" t="s">
        <v>322</v>
      </c>
      <c r="BC12" s="4" t="s">
        <v>604</v>
      </c>
    </row>
    <row r="13">
      <c r="C13" s="12"/>
      <c r="D13" s="12"/>
      <c r="AS13" s="14"/>
      <c r="AT13" s="14"/>
      <c r="AW13" s="4">
        <v>4.0</v>
      </c>
      <c r="AX13" s="4" t="s">
        <v>146</v>
      </c>
      <c r="BC13" s="4" t="s">
        <v>605</v>
      </c>
    </row>
    <row r="14">
      <c r="C14" s="12"/>
      <c r="D14" s="12"/>
      <c r="H14" s="209" t="s">
        <v>606</v>
      </c>
      <c r="I14" s="26"/>
      <c r="J14" s="27"/>
      <c r="K14" s="27"/>
      <c r="L14" s="27"/>
      <c r="M14" s="53"/>
      <c r="O14" s="4" t="s">
        <v>325</v>
      </c>
      <c r="Q14" s="26"/>
      <c r="R14" s="27"/>
      <c r="S14" s="27"/>
      <c r="T14" s="27"/>
      <c r="U14" s="53"/>
      <c r="AS14" s="14"/>
      <c r="AT14" s="14"/>
      <c r="AW14" s="4">
        <v>5.0</v>
      </c>
      <c r="AX14" s="4" t="s">
        <v>147</v>
      </c>
      <c r="BC14" s="4" t="s">
        <v>607</v>
      </c>
    </row>
    <row r="15">
      <c r="C15" s="12"/>
      <c r="D15" s="12"/>
      <c r="AS15" s="14"/>
      <c r="AT15" s="14"/>
      <c r="AW15" s="4">
        <v>6.0</v>
      </c>
      <c r="AX15" s="4" t="s">
        <v>608</v>
      </c>
      <c r="BC15" s="4" t="s">
        <v>609</v>
      </c>
    </row>
    <row r="16">
      <c r="C16" s="12"/>
      <c r="D16" s="12"/>
      <c r="E16" s="1"/>
      <c r="F16" s="1"/>
      <c r="G16" s="1"/>
      <c r="H16" s="1"/>
      <c r="I16" s="87" t="s">
        <v>51</v>
      </c>
      <c r="J16" s="24"/>
      <c r="K16" s="25"/>
      <c r="L16" s="1"/>
      <c r="M16" s="1"/>
      <c r="N16" s="87" t="s">
        <v>52</v>
      </c>
      <c r="O16" s="24"/>
      <c r="P16" s="25"/>
      <c r="Q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4"/>
      <c r="AT16" s="14"/>
      <c r="AW16" s="4">
        <v>7.0</v>
      </c>
      <c r="AX16" s="4" t="s">
        <v>610</v>
      </c>
      <c r="BC16" s="4" t="s">
        <v>611</v>
      </c>
    </row>
    <row r="17">
      <c r="C17" s="12"/>
      <c r="D17" s="12"/>
      <c r="E17" s="1"/>
      <c r="F17" s="1"/>
      <c r="G17" s="1"/>
      <c r="H17" s="1"/>
      <c r="I17" s="36"/>
      <c r="J17" s="37"/>
      <c r="K17" s="38"/>
      <c r="L17" s="1"/>
      <c r="M17" s="1"/>
      <c r="N17" s="36"/>
      <c r="O17" s="37"/>
      <c r="P17" s="38"/>
      <c r="Q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4"/>
      <c r="AT17" s="14"/>
      <c r="AW17" s="4">
        <v>8.0</v>
      </c>
      <c r="AX17" s="4" t="s">
        <v>548</v>
      </c>
      <c r="BC17" s="4" t="s">
        <v>612</v>
      </c>
    </row>
    <row r="18">
      <c r="C18" s="12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14"/>
      <c r="AW18" s="4">
        <v>9.0</v>
      </c>
      <c r="AX18" s="4" t="s">
        <v>613</v>
      </c>
      <c r="BC18" s="4" t="s">
        <v>613</v>
      </c>
    </row>
    <row r="19"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4"/>
      <c r="AW19" s="4">
        <v>10.0</v>
      </c>
      <c r="AX19" s="4" t="s">
        <v>614</v>
      </c>
      <c r="BD19" s="4" t="s">
        <v>615</v>
      </c>
    </row>
    <row r="20">
      <c r="C20" s="12"/>
      <c r="D20" s="19" t="s">
        <v>55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14"/>
    </row>
    <row r="21">
      <c r="C21" s="12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4"/>
      <c r="AT21" s="14"/>
      <c r="AW21" s="74" t="s">
        <v>57</v>
      </c>
    </row>
    <row r="22">
      <c r="C22" s="12"/>
      <c r="D22" s="12"/>
      <c r="E22" s="89" t="s">
        <v>331</v>
      </c>
      <c r="F22" s="90"/>
      <c r="G22" s="89" t="s">
        <v>332</v>
      </c>
      <c r="H22" s="91"/>
      <c r="I22" s="89" t="s">
        <v>322</v>
      </c>
      <c r="J22" s="90"/>
      <c r="K22" s="90"/>
      <c r="L22" s="91"/>
      <c r="M22" s="89" t="s">
        <v>333</v>
      </c>
      <c r="N22" s="91"/>
      <c r="O22" s="89" t="s">
        <v>147</v>
      </c>
      <c r="P22" s="90"/>
      <c r="Q22" s="90"/>
      <c r="R22" s="90"/>
      <c r="S22" s="91"/>
      <c r="T22" s="210" t="s">
        <v>608</v>
      </c>
      <c r="U22" s="90"/>
      <c r="V22" s="91"/>
      <c r="W22" s="210" t="s">
        <v>610</v>
      </c>
      <c r="X22" s="90"/>
      <c r="Y22" s="90"/>
      <c r="Z22" s="90"/>
      <c r="AA22" s="91"/>
      <c r="AB22" s="211" t="s">
        <v>548</v>
      </c>
      <c r="AC22" s="211"/>
      <c r="AD22" s="211"/>
      <c r="AE22" s="211"/>
      <c r="AF22" s="210" t="s">
        <v>613</v>
      </c>
      <c r="AG22" s="90"/>
      <c r="AH22" s="90"/>
      <c r="AI22" s="90"/>
      <c r="AJ22" s="91"/>
      <c r="AK22" s="172" t="s">
        <v>614</v>
      </c>
      <c r="AL22" s="212"/>
      <c r="AM22" s="212"/>
      <c r="AN22" s="212"/>
      <c r="AO22" s="213"/>
      <c r="AP22" s="214"/>
      <c r="AQ22" s="214"/>
      <c r="AR22" s="92"/>
      <c r="AS22" s="14"/>
      <c r="AT22" s="14"/>
      <c r="AW22" s="4">
        <v>1.0</v>
      </c>
      <c r="AX22" s="4" t="s">
        <v>616</v>
      </c>
    </row>
    <row r="23">
      <c r="C23" s="12"/>
      <c r="D23" s="12"/>
      <c r="E23" s="93"/>
      <c r="F23" s="94"/>
      <c r="G23" s="93"/>
      <c r="H23" s="95"/>
      <c r="I23" s="93"/>
      <c r="J23" s="94"/>
      <c r="K23" s="94"/>
      <c r="L23" s="95"/>
      <c r="M23" s="93"/>
      <c r="N23" s="95"/>
      <c r="O23" s="93"/>
      <c r="P23" s="94"/>
      <c r="Q23" s="94"/>
      <c r="R23" s="94"/>
      <c r="S23" s="95"/>
      <c r="T23" s="93"/>
      <c r="U23" s="94"/>
      <c r="V23" s="95"/>
      <c r="W23" s="93"/>
      <c r="X23" s="94"/>
      <c r="Y23" s="94"/>
      <c r="Z23" s="94"/>
      <c r="AA23" s="95"/>
      <c r="AB23" s="94"/>
      <c r="AC23" s="94"/>
      <c r="AD23" s="94"/>
      <c r="AE23" s="94"/>
      <c r="AF23" s="93"/>
      <c r="AG23" s="94"/>
      <c r="AH23" s="94"/>
      <c r="AI23" s="94"/>
      <c r="AJ23" s="94"/>
      <c r="AK23" s="93"/>
      <c r="AL23" s="17"/>
      <c r="AM23" s="17"/>
      <c r="AN23" s="17"/>
      <c r="AO23" s="17"/>
      <c r="AP23" s="17"/>
      <c r="AQ23" s="18"/>
      <c r="AR23" s="28" t="s">
        <v>335</v>
      </c>
      <c r="AS23" s="14"/>
      <c r="AT23" s="14"/>
    </row>
    <row r="24">
      <c r="C24" s="12"/>
      <c r="D24" s="12"/>
      <c r="E24" s="93"/>
      <c r="F24" s="94"/>
      <c r="G24" s="93"/>
      <c r="H24" s="95"/>
      <c r="I24" s="93"/>
      <c r="J24" s="94"/>
      <c r="K24" s="94"/>
      <c r="L24" s="95"/>
      <c r="M24" s="93"/>
      <c r="N24" s="95"/>
      <c r="O24" s="93"/>
      <c r="P24" s="94"/>
      <c r="Q24" s="94"/>
      <c r="R24" s="94"/>
      <c r="S24" s="95"/>
      <c r="T24" s="93"/>
      <c r="U24" s="94"/>
      <c r="V24" s="95"/>
      <c r="W24" s="93"/>
      <c r="X24" s="94"/>
      <c r="Y24" s="94"/>
      <c r="Z24" s="94"/>
      <c r="AA24" s="95"/>
      <c r="AB24" s="94"/>
      <c r="AC24" s="94"/>
      <c r="AD24" s="94"/>
      <c r="AE24" s="94"/>
      <c r="AF24" s="93"/>
      <c r="AG24" s="94"/>
      <c r="AH24" s="94"/>
      <c r="AI24" s="94"/>
      <c r="AJ24" s="95"/>
      <c r="AK24" s="93"/>
      <c r="AL24" s="17"/>
      <c r="AM24" s="17"/>
      <c r="AN24" s="17"/>
      <c r="AO24" s="17"/>
      <c r="AP24" s="17"/>
      <c r="AQ24" s="18"/>
      <c r="AR24" s="53" t="s">
        <v>335</v>
      </c>
      <c r="AS24" s="14"/>
      <c r="AT24" s="14"/>
    </row>
    <row r="25">
      <c r="C25" s="12"/>
      <c r="D25" s="12"/>
      <c r="E25" s="93"/>
      <c r="F25" s="94"/>
      <c r="G25" s="93"/>
      <c r="H25" s="95"/>
      <c r="I25" s="93"/>
      <c r="J25" s="94"/>
      <c r="K25" s="94"/>
      <c r="L25" s="95"/>
      <c r="M25" s="93"/>
      <c r="N25" s="95"/>
      <c r="O25" s="93"/>
      <c r="P25" s="94"/>
      <c r="Q25" s="94"/>
      <c r="R25" s="94"/>
      <c r="S25" s="95"/>
      <c r="T25" s="93"/>
      <c r="U25" s="94"/>
      <c r="V25" s="95"/>
      <c r="W25" s="93"/>
      <c r="X25" s="94"/>
      <c r="Y25" s="94"/>
      <c r="Z25" s="94"/>
      <c r="AA25" s="95"/>
      <c r="AB25" s="94"/>
      <c r="AC25" s="94"/>
      <c r="AD25" s="94"/>
      <c r="AE25" s="94"/>
      <c r="AF25" s="93"/>
      <c r="AG25" s="94"/>
      <c r="AH25" s="94"/>
      <c r="AI25" s="94"/>
      <c r="AJ25" s="95"/>
      <c r="AK25" s="93"/>
      <c r="AL25" s="17"/>
      <c r="AM25" s="17"/>
      <c r="AN25" s="17"/>
      <c r="AO25" s="17"/>
      <c r="AP25" s="17"/>
      <c r="AQ25" s="18"/>
      <c r="AR25" s="53" t="s">
        <v>335</v>
      </c>
      <c r="AS25" s="14"/>
      <c r="AT25" s="14"/>
    </row>
    <row r="26">
      <c r="C26" s="12"/>
      <c r="D26" s="12"/>
      <c r="E26" s="93"/>
      <c r="F26" s="94"/>
      <c r="G26" s="93"/>
      <c r="H26" s="95"/>
      <c r="I26" s="93"/>
      <c r="J26" s="94"/>
      <c r="K26" s="94"/>
      <c r="L26" s="95"/>
      <c r="M26" s="93"/>
      <c r="N26" s="95"/>
      <c r="O26" s="93"/>
      <c r="P26" s="94"/>
      <c r="Q26" s="94"/>
      <c r="R26" s="94"/>
      <c r="S26" s="95"/>
      <c r="T26" s="93"/>
      <c r="U26" s="94"/>
      <c r="V26" s="95"/>
      <c r="W26" s="93"/>
      <c r="X26" s="94"/>
      <c r="Y26" s="94"/>
      <c r="Z26" s="94"/>
      <c r="AA26" s="95"/>
      <c r="AB26" s="94"/>
      <c r="AC26" s="94"/>
      <c r="AD26" s="94"/>
      <c r="AE26" s="94"/>
      <c r="AF26" s="93"/>
      <c r="AG26" s="94"/>
      <c r="AH26" s="94"/>
      <c r="AI26" s="94"/>
      <c r="AJ26" s="95"/>
      <c r="AK26" s="93"/>
      <c r="AL26" s="17"/>
      <c r="AM26" s="17"/>
      <c r="AN26" s="17"/>
      <c r="AO26" s="17"/>
      <c r="AP26" s="17"/>
      <c r="AQ26" s="18"/>
      <c r="AR26" s="53" t="s">
        <v>335</v>
      </c>
      <c r="AS26" s="14"/>
      <c r="AT26" s="14"/>
    </row>
    <row r="27">
      <c r="C27" s="12"/>
      <c r="D27" s="12"/>
      <c r="E27" s="93"/>
      <c r="F27" s="94"/>
      <c r="G27" s="93"/>
      <c r="H27" s="95"/>
      <c r="I27" s="93"/>
      <c r="J27" s="94"/>
      <c r="K27" s="94"/>
      <c r="L27" s="95"/>
      <c r="M27" s="93"/>
      <c r="N27" s="95"/>
      <c r="O27" s="93"/>
      <c r="P27" s="94"/>
      <c r="Q27" s="94"/>
      <c r="R27" s="94"/>
      <c r="S27" s="95"/>
      <c r="T27" s="93"/>
      <c r="U27" s="94"/>
      <c r="V27" s="95"/>
      <c r="W27" s="93"/>
      <c r="X27" s="94"/>
      <c r="Y27" s="94"/>
      <c r="Z27" s="94"/>
      <c r="AA27" s="95"/>
      <c r="AB27" s="94"/>
      <c r="AC27" s="94"/>
      <c r="AD27" s="94"/>
      <c r="AE27" s="94"/>
      <c r="AF27" s="93"/>
      <c r="AG27" s="94"/>
      <c r="AH27" s="94"/>
      <c r="AI27" s="94"/>
      <c r="AJ27" s="95"/>
      <c r="AK27" s="93"/>
      <c r="AL27" s="17"/>
      <c r="AM27" s="17"/>
      <c r="AN27" s="17"/>
      <c r="AO27" s="17"/>
      <c r="AP27" s="17"/>
      <c r="AQ27" s="18"/>
      <c r="AR27" s="53" t="s">
        <v>335</v>
      </c>
      <c r="AS27" s="14"/>
      <c r="AT27" s="14"/>
    </row>
    <row r="28">
      <c r="C28" s="12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4"/>
      <c r="AT28" s="14"/>
    </row>
    <row r="29">
      <c r="C29" s="12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Y29" s="1"/>
      <c r="AL29" s="40" t="s">
        <v>58</v>
      </c>
      <c r="AM29" s="41"/>
      <c r="AN29" s="1" t="s">
        <v>59</v>
      </c>
      <c r="AO29" s="41"/>
      <c r="AQ29" s="29" t="s">
        <v>60</v>
      </c>
      <c r="AR29" s="29" t="s">
        <v>61</v>
      </c>
      <c r="AS29" s="14"/>
      <c r="AT29" s="14"/>
    </row>
    <row r="30">
      <c r="C30" s="12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2"/>
      <c r="AT30" s="14"/>
    </row>
    <row r="31"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4"/>
    </row>
    <row r="32"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2"/>
    </row>
    <row r="3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1"/>
    </row>
    <row r="36">
      <c r="C36" s="12"/>
      <c r="D36" s="153" t="s">
        <v>617</v>
      </c>
      <c r="AL36" s="1"/>
      <c r="AM36" s="14"/>
    </row>
    <row r="37">
      <c r="C37" s="12"/>
      <c r="AL37" s="1"/>
      <c r="AM37" s="14"/>
    </row>
    <row r="38"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4"/>
    </row>
    <row r="39">
      <c r="C39" s="77"/>
      <c r="D39" s="102" t="s">
        <v>349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2"/>
      <c r="AM39" s="83"/>
      <c r="AP39" s="74" t="s">
        <v>349</v>
      </c>
    </row>
    <row r="40">
      <c r="C40" s="77"/>
      <c r="D40" s="77"/>
      <c r="E40" s="215" t="s">
        <v>618</v>
      </c>
      <c r="F40" s="3"/>
      <c r="G40" s="3"/>
      <c r="H40" s="3"/>
      <c r="I40" s="3"/>
      <c r="J40" s="104"/>
      <c r="K40" s="79"/>
      <c r="L40" s="79"/>
      <c r="M40" s="79"/>
      <c r="N40" s="79"/>
      <c r="O40" s="79"/>
      <c r="P40" s="79"/>
      <c r="Q40" s="80"/>
      <c r="S40" s="3"/>
      <c r="T40" s="3" t="s">
        <v>352</v>
      </c>
      <c r="U40" s="3"/>
      <c r="V40" s="3"/>
      <c r="W40" s="3"/>
      <c r="X40" s="3"/>
      <c r="Z40" s="104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80"/>
      <c r="AL40" s="83"/>
      <c r="AM40" s="83"/>
      <c r="AP40" s="4">
        <v>1.0</v>
      </c>
      <c r="AQ40" s="4" t="s">
        <v>145</v>
      </c>
      <c r="AW40" s="4" t="s">
        <v>619</v>
      </c>
    </row>
    <row r="41">
      <c r="C41" s="77"/>
      <c r="D41" s="77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83"/>
      <c r="AM41" s="83"/>
      <c r="AP41" s="4">
        <v>2.0</v>
      </c>
      <c r="AQ41" s="4" t="s">
        <v>355</v>
      </c>
      <c r="AW41" s="4" t="s">
        <v>620</v>
      </c>
    </row>
    <row r="42">
      <c r="C42" s="77"/>
      <c r="D42" s="77"/>
      <c r="E42" s="3" t="s">
        <v>351</v>
      </c>
      <c r="F42" s="3"/>
      <c r="G42" s="3"/>
      <c r="H42" s="3"/>
      <c r="I42" s="3"/>
      <c r="J42" s="104"/>
      <c r="K42" s="79"/>
      <c r="L42" s="79"/>
      <c r="M42" s="79"/>
      <c r="N42" s="79"/>
      <c r="O42" s="79"/>
      <c r="P42" s="79"/>
      <c r="Q42" s="80"/>
      <c r="R42" s="3"/>
      <c r="S42" s="3"/>
      <c r="T42" s="3" t="s">
        <v>206</v>
      </c>
      <c r="U42" s="3"/>
      <c r="V42" s="3"/>
      <c r="W42" s="3"/>
      <c r="X42" s="3"/>
      <c r="Z42" s="104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80"/>
      <c r="AL42" s="83"/>
      <c r="AM42" s="83"/>
      <c r="AP42" s="4">
        <v>3.0</v>
      </c>
      <c r="AQ42" s="4" t="s">
        <v>357</v>
      </c>
      <c r="AW42" s="4" t="s">
        <v>621</v>
      </c>
    </row>
    <row r="43"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83"/>
      <c r="AM43" s="83"/>
      <c r="AN43" s="1"/>
      <c r="AO43" s="1"/>
      <c r="AP43" s="2">
        <v>4.0</v>
      </c>
      <c r="AQ43" s="2" t="s">
        <v>404</v>
      </c>
      <c r="AR43" s="1"/>
      <c r="AW43" s="4" t="s">
        <v>622</v>
      </c>
    </row>
    <row r="44">
      <c r="C44" s="77"/>
      <c r="D44" s="77"/>
      <c r="E44" s="3" t="s">
        <v>355</v>
      </c>
      <c r="F44" s="3"/>
      <c r="G44" s="3"/>
      <c r="H44" s="3"/>
      <c r="I44" s="3"/>
      <c r="J44" s="104"/>
      <c r="K44" s="79"/>
      <c r="L44" s="79"/>
      <c r="M44" s="79"/>
      <c r="N44" s="79"/>
      <c r="O44" s="79"/>
      <c r="P44" s="79"/>
      <c r="Q44" s="80"/>
      <c r="R44" s="3"/>
      <c r="S44" s="3"/>
      <c r="T44" s="3" t="s">
        <v>358</v>
      </c>
      <c r="U44" s="3"/>
      <c r="V44" s="3"/>
      <c r="W44" s="3"/>
      <c r="X44" s="3"/>
      <c r="Z44" s="10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7"/>
      <c r="AL44" s="83"/>
      <c r="AM44" s="83"/>
      <c r="AP44" s="4">
        <v>5.0</v>
      </c>
      <c r="AQ44" s="4" t="s">
        <v>623</v>
      </c>
      <c r="AW44" s="4" t="s">
        <v>624</v>
      </c>
    </row>
    <row r="45"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Z45" s="218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20"/>
      <c r="AL45" s="83"/>
      <c r="AM45" s="83"/>
      <c r="AP45" s="4">
        <v>6.0</v>
      </c>
      <c r="AQ45" s="4" t="s">
        <v>334</v>
      </c>
      <c r="AW45" s="4" t="s">
        <v>625</v>
      </c>
    </row>
    <row r="46">
      <c r="C46" s="77"/>
      <c r="D46" s="77"/>
      <c r="E46" s="3" t="s">
        <v>357</v>
      </c>
      <c r="F46" s="3"/>
      <c r="G46" s="3"/>
      <c r="H46" s="3"/>
      <c r="I46" s="3"/>
      <c r="J46" s="104"/>
      <c r="K46" s="79"/>
      <c r="L46" s="79"/>
      <c r="M46" s="79"/>
      <c r="N46" s="79"/>
      <c r="O46" s="79"/>
      <c r="P46" s="79"/>
      <c r="Q46" s="80"/>
      <c r="R46" s="3"/>
      <c r="S46" s="3"/>
      <c r="T46" s="3"/>
      <c r="U46" s="3"/>
      <c r="V46" s="3"/>
      <c r="W46" s="3"/>
      <c r="X46" s="3"/>
      <c r="Y46" s="3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3"/>
      <c r="AM46" s="83"/>
      <c r="AP46" s="4">
        <v>7.0</v>
      </c>
      <c r="AQ46" s="4" t="s">
        <v>514</v>
      </c>
      <c r="AW46" s="4" t="s">
        <v>626</v>
      </c>
    </row>
    <row r="47"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15" t="s">
        <v>627</v>
      </c>
      <c r="U47" s="3"/>
      <c r="V47" s="3"/>
      <c r="W47" s="3"/>
      <c r="X47" s="3"/>
      <c r="Y47" s="1"/>
      <c r="Z47" s="221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8"/>
      <c r="AL47" s="83"/>
      <c r="AM47" s="83"/>
      <c r="AP47" s="4">
        <v>8.0</v>
      </c>
      <c r="AQ47" s="4" t="s">
        <v>206</v>
      </c>
      <c r="AW47" s="4" t="s">
        <v>628</v>
      </c>
    </row>
    <row r="48">
      <c r="C48" s="77"/>
      <c r="D48" s="77"/>
      <c r="E48" s="3" t="s">
        <v>404</v>
      </c>
      <c r="F48" s="3"/>
      <c r="G48" s="3"/>
      <c r="H48" s="3"/>
      <c r="I48" s="3"/>
      <c r="J48" s="222">
        <f>K38+K46</f>
        <v>0</v>
      </c>
      <c r="K48" s="17"/>
      <c r="L48" s="17"/>
      <c r="M48" s="17"/>
      <c r="N48" s="17"/>
      <c r="O48" s="17"/>
      <c r="P48" s="17"/>
      <c r="Q48" s="18"/>
      <c r="S48" s="3"/>
      <c r="T48" s="3"/>
      <c r="U48" s="3"/>
      <c r="V48" s="3"/>
      <c r="W48" s="3"/>
      <c r="X48" s="1"/>
      <c r="Y48" s="1"/>
      <c r="AL48" s="83"/>
      <c r="AM48" s="83"/>
      <c r="AP48" s="4">
        <v>9.0</v>
      </c>
      <c r="AQ48" s="4" t="s">
        <v>629</v>
      </c>
      <c r="AW48" s="4" t="s">
        <v>630</v>
      </c>
    </row>
    <row r="49"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215" t="s">
        <v>576</v>
      </c>
      <c r="U49" s="3"/>
      <c r="V49" s="3"/>
      <c r="W49" s="3"/>
      <c r="X49" s="3"/>
      <c r="Y49" s="1"/>
      <c r="Z49" s="2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8"/>
      <c r="AL49" s="83"/>
      <c r="AM49" s="83"/>
      <c r="AP49" s="4">
        <v>10.0</v>
      </c>
      <c r="AQ49" s="4" t="s">
        <v>627</v>
      </c>
      <c r="AW49" s="4" t="s">
        <v>631</v>
      </c>
    </row>
    <row r="50">
      <c r="C50" s="77"/>
      <c r="D50" s="77"/>
      <c r="E50" s="215" t="s">
        <v>632</v>
      </c>
      <c r="F50" s="3"/>
      <c r="G50" s="3"/>
      <c r="H50" s="3"/>
      <c r="I50" s="3"/>
      <c r="J50" s="104"/>
      <c r="K50" s="79"/>
      <c r="L50" s="79"/>
      <c r="M50" s="79"/>
      <c r="N50" s="79"/>
      <c r="O50" s="79"/>
      <c r="P50" s="79"/>
      <c r="Q50" s="80"/>
      <c r="S50" s="3"/>
      <c r="T50" s="3"/>
      <c r="U50" s="3"/>
      <c r="V50" s="3"/>
      <c r="W50" s="3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83"/>
      <c r="AM50" s="83"/>
      <c r="AP50" s="4">
        <v>11.0</v>
      </c>
      <c r="AQ50" s="4" t="s">
        <v>576</v>
      </c>
      <c r="AW50" s="4" t="s">
        <v>633</v>
      </c>
    </row>
    <row r="51"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S51" s="3"/>
      <c r="T51" s="215" t="s">
        <v>634</v>
      </c>
      <c r="U51" s="3"/>
      <c r="V51" s="3"/>
      <c r="W51" s="3"/>
      <c r="X51" s="3"/>
      <c r="Y51" s="1"/>
      <c r="Z51" s="2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83"/>
      <c r="AM51" s="83"/>
      <c r="AP51" s="4">
        <v>12.0</v>
      </c>
      <c r="AQ51" s="4" t="s">
        <v>635</v>
      </c>
      <c r="AW51" s="4" t="s">
        <v>636</v>
      </c>
    </row>
    <row r="52">
      <c r="C52" s="77"/>
      <c r="D52" s="77"/>
      <c r="E52" s="3" t="s">
        <v>334</v>
      </c>
      <c r="F52" s="3"/>
      <c r="G52" s="3"/>
      <c r="H52" s="3"/>
      <c r="I52" s="3"/>
      <c r="J52" s="104"/>
      <c r="K52" s="79"/>
      <c r="L52" s="79"/>
      <c r="M52" s="79"/>
      <c r="N52" s="79"/>
      <c r="O52" s="79"/>
      <c r="P52" s="79"/>
      <c r="Q52" s="8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83"/>
      <c r="AM52" s="83"/>
      <c r="AP52" s="4">
        <v>13.0</v>
      </c>
      <c r="AQ52" s="4" t="s">
        <v>637</v>
      </c>
      <c r="AW52" s="4" t="s">
        <v>638</v>
      </c>
    </row>
    <row r="53"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15" t="s">
        <v>637</v>
      </c>
      <c r="U53" s="3"/>
      <c r="V53" s="3"/>
      <c r="W53" s="3"/>
      <c r="X53" s="3"/>
      <c r="Y53" s="1"/>
      <c r="Z53" s="2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8"/>
      <c r="AL53" s="83"/>
      <c r="AM53" s="83"/>
      <c r="AP53" s="4">
        <v>14.0</v>
      </c>
      <c r="AQ53" s="4" t="s">
        <v>639</v>
      </c>
      <c r="AW53" s="4" t="s">
        <v>640</v>
      </c>
    </row>
    <row r="54"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AL54" s="83"/>
      <c r="AM54" s="83"/>
    </row>
    <row r="55">
      <c r="C55" s="77"/>
      <c r="D55" s="77"/>
      <c r="E55" s="223" t="s">
        <v>639</v>
      </c>
      <c r="F55" s="24"/>
      <c r="G55" s="24"/>
      <c r="H55" s="24"/>
      <c r="I55" s="25"/>
      <c r="J55" s="3"/>
      <c r="K55" s="3"/>
      <c r="L55" s="3"/>
      <c r="M55" s="3"/>
      <c r="N55" s="3"/>
      <c r="O55" s="3"/>
      <c r="P55" s="3"/>
      <c r="Q55" s="3"/>
      <c r="R55" s="3"/>
      <c r="S55" s="3"/>
      <c r="AL55" s="83"/>
      <c r="AM55" s="83"/>
    </row>
    <row r="56">
      <c r="C56" s="77"/>
      <c r="D56" s="77"/>
      <c r="E56" s="36"/>
      <c r="F56" s="37"/>
      <c r="G56" s="37"/>
      <c r="H56" s="37"/>
      <c r="I56" s="3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83"/>
      <c r="AM56" s="83"/>
      <c r="AP56" s="74" t="s">
        <v>641</v>
      </c>
    </row>
    <row r="57">
      <c r="C57" s="77"/>
      <c r="D57" s="101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5"/>
      <c r="AM57" s="83"/>
      <c r="AP57" s="4">
        <v>1.0</v>
      </c>
      <c r="AQ57" s="4" t="s">
        <v>642</v>
      </c>
    </row>
    <row r="58">
      <c r="C58" s="7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83"/>
      <c r="AP58" s="4">
        <v>2.0</v>
      </c>
      <c r="AQ58" s="4" t="s">
        <v>643</v>
      </c>
    </row>
    <row r="59">
      <c r="C59" s="7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83"/>
      <c r="AP59" s="4">
        <v>3.0</v>
      </c>
      <c r="AQ59" s="4" t="s">
        <v>644</v>
      </c>
    </row>
    <row r="60">
      <c r="C60" s="77"/>
      <c r="D60" s="172" t="s">
        <v>532</v>
      </c>
      <c r="E60" s="81"/>
      <c r="F60" s="81"/>
      <c r="G60" s="81"/>
      <c r="H60" s="81"/>
      <c r="I60" s="81"/>
      <c r="J60" s="81"/>
      <c r="K60" s="81"/>
      <c r="L60" s="81"/>
      <c r="M60" s="81"/>
      <c r="N60" s="173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  <c r="AM60" s="83"/>
      <c r="AQ60" s="4" t="s">
        <v>339</v>
      </c>
      <c r="AR60" s="4" t="s">
        <v>645</v>
      </c>
      <c r="AX60" s="4" t="s">
        <v>646</v>
      </c>
    </row>
    <row r="61">
      <c r="C61" s="77"/>
      <c r="D61" s="1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4"/>
      <c r="AM61" s="83"/>
      <c r="AQ61" s="4" t="s">
        <v>343</v>
      </c>
      <c r="AR61" s="4" t="s">
        <v>647</v>
      </c>
      <c r="AX61" s="4" t="s">
        <v>648</v>
      </c>
    </row>
    <row r="62">
      <c r="C62" s="77"/>
      <c r="D62" s="144"/>
      <c r="E62" s="224" t="s">
        <v>533</v>
      </c>
      <c r="F62" s="24"/>
      <c r="G62" s="25"/>
      <c r="H62" s="224" t="s">
        <v>534</v>
      </c>
      <c r="I62" s="25"/>
      <c r="J62" s="224" t="s">
        <v>435</v>
      </c>
      <c r="K62" s="24"/>
      <c r="L62" s="25"/>
      <c r="M62" s="224" t="s">
        <v>535</v>
      </c>
      <c r="N62" s="24"/>
      <c r="O62" s="24"/>
      <c r="P62" s="25"/>
      <c r="Q62" s="224" t="s">
        <v>536</v>
      </c>
      <c r="R62" s="24"/>
      <c r="S62" s="24"/>
      <c r="T62" s="25"/>
      <c r="U62" s="224" t="s">
        <v>537</v>
      </c>
      <c r="V62" s="24"/>
      <c r="W62" s="24"/>
      <c r="X62" s="25"/>
      <c r="Y62" s="224" t="s">
        <v>538</v>
      </c>
      <c r="Z62" s="24"/>
      <c r="AA62" s="25"/>
      <c r="AB62" s="224" t="s">
        <v>539</v>
      </c>
      <c r="AC62" s="24"/>
      <c r="AD62" s="24"/>
      <c r="AE62" s="25"/>
      <c r="AF62" s="224" t="s">
        <v>540</v>
      </c>
      <c r="AG62" s="24"/>
      <c r="AH62" s="24"/>
      <c r="AI62" s="25"/>
      <c r="AJ62" s="224" t="s">
        <v>649</v>
      </c>
      <c r="AK62" s="25"/>
      <c r="AL62" s="145"/>
      <c r="AM62" s="83"/>
      <c r="AQ62" s="4" t="s">
        <v>345</v>
      </c>
      <c r="AR62" s="4" t="s">
        <v>230</v>
      </c>
      <c r="AX62" s="4" t="s">
        <v>650</v>
      </c>
    </row>
    <row r="63">
      <c r="C63" s="77"/>
      <c r="D63" s="144"/>
      <c r="E63" s="51"/>
      <c r="G63" s="52"/>
      <c r="H63" s="51"/>
      <c r="I63" s="52"/>
      <c r="J63" s="51"/>
      <c r="L63" s="52"/>
      <c r="M63" s="51"/>
      <c r="P63" s="52"/>
      <c r="Q63" s="51"/>
      <c r="T63" s="52"/>
      <c r="U63" s="51"/>
      <c r="X63" s="52"/>
      <c r="Y63" s="51"/>
      <c r="AA63" s="52"/>
      <c r="AB63" s="51"/>
      <c r="AE63" s="52"/>
      <c r="AF63" s="51"/>
      <c r="AI63" s="52"/>
      <c r="AJ63" s="51"/>
      <c r="AK63" s="52"/>
      <c r="AL63" s="145"/>
      <c r="AM63" s="83"/>
      <c r="AQ63" s="4" t="s">
        <v>347</v>
      </c>
      <c r="AR63" s="4" t="s">
        <v>432</v>
      </c>
      <c r="AX63" s="4" t="s">
        <v>651</v>
      </c>
    </row>
    <row r="64">
      <c r="C64" s="77"/>
      <c r="D64" s="144"/>
      <c r="E64" s="36"/>
      <c r="F64" s="37"/>
      <c r="G64" s="38"/>
      <c r="H64" s="36"/>
      <c r="I64" s="38"/>
      <c r="J64" s="36"/>
      <c r="K64" s="37"/>
      <c r="L64" s="38"/>
      <c r="M64" s="36"/>
      <c r="N64" s="37"/>
      <c r="O64" s="37"/>
      <c r="P64" s="38"/>
      <c r="Q64" s="36"/>
      <c r="R64" s="37"/>
      <c r="S64" s="37"/>
      <c r="T64" s="38"/>
      <c r="U64" s="36"/>
      <c r="V64" s="37"/>
      <c r="W64" s="37"/>
      <c r="X64" s="38"/>
      <c r="Y64" s="36"/>
      <c r="Z64" s="37"/>
      <c r="AA64" s="38"/>
      <c r="AB64" s="36"/>
      <c r="AC64" s="37"/>
      <c r="AD64" s="37"/>
      <c r="AE64" s="38"/>
      <c r="AF64" s="36"/>
      <c r="AG64" s="37"/>
      <c r="AH64" s="37"/>
      <c r="AI64" s="38"/>
      <c r="AJ64" s="36"/>
      <c r="AK64" s="38"/>
      <c r="AL64" s="145"/>
      <c r="AM64" s="83"/>
      <c r="AQ64" s="4" t="s">
        <v>428</v>
      </c>
      <c r="AR64" s="4" t="s">
        <v>610</v>
      </c>
      <c r="AX64" s="4" t="s">
        <v>652</v>
      </c>
    </row>
    <row r="65">
      <c r="C65" s="77"/>
      <c r="D65" s="144"/>
      <c r="E65" s="34" t="s">
        <v>541</v>
      </c>
      <c r="F65" s="17"/>
      <c r="G65" s="18"/>
      <c r="H65" s="34">
        <v>1.0</v>
      </c>
      <c r="I65" s="18"/>
      <c r="J65" s="225">
        <v>200000.0</v>
      </c>
      <c r="K65" s="17"/>
      <c r="L65" s="18"/>
      <c r="M65" s="225">
        <v>2000.0</v>
      </c>
      <c r="N65" s="17"/>
      <c r="O65" s="17"/>
      <c r="P65" s="18"/>
      <c r="Q65" s="225">
        <v>0.0</v>
      </c>
      <c r="R65" s="17"/>
      <c r="S65" s="17"/>
      <c r="T65" s="18"/>
      <c r="U65" s="226">
        <f t="shared" ref="U65:U76" si="1">J65+M65+Q65</f>
        <v>202000</v>
      </c>
      <c r="V65" s="17"/>
      <c r="W65" s="17"/>
      <c r="X65" s="18"/>
      <c r="Y65" s="34" t="s">
        <v>542</v>
      </c>
      <c r="Z65" s="17"/>
      <c r="AA65" s="18"/>
      <c r="AB65" s="227">
        <v>36526.0</v>
      </c>
      <c r="AC65" s="17"/>
      <c r="AD65" s="17"/>
      <c r="AE65" s="18"/>
      <c r="AF65" s="227">
        <v>36555.0</v>
      </c>
      <c r="AG65" s="17"/>
      <c r="AH65" s="17"/>
      <c r="AI65" s="18"/>
      <c r="AJ65" s="93"/>
      <c r="AK65" s="18"/>
      <c r="AL65" s="145"/>
      <c r="AM65" s="83"/>
      <c r="AQ65" s="4" t="s">
        <v>430</v>
      </c>
      <c r="AR65" s="4" t="s">
        <v>653</v>
      </c>
      <c r="AX65" s="4" t="s">
        <v>654</v>
      </c>
    </row>
    <row r="66">
      <c r="C66" s="77"/>
      <c r="D66" s="144"/>
      <c r="E66" s="34" t="s">
        <v>541</v>
      </c>
      <c r="F66" s="17"/>
      <c r="G66" s="18"/>
      <c r="H66" s="34">
        <v>2.0</v>
      </c>
      <c r="I66" s="18"/>
      <c r="J66" s="225">
        <v>200000.0</v>
      </c>
      <c r="K66" s="17"/>
      <c r="L66" s="18"/>
      <c r="M66" s="225">
        <v>2000.0</v>
      </c>
      <c r="N66" s="17"/>
      <c r="O66" s="17"/>
      <c r="P66" s="18"/>
      <c r="Q66" s="225">
        <v>1672000.0</v>
      </c>
      <c r="R66" s="17"/>
      <c r="S66" s="17"/>
      <c r="T66" s="18"/>
      <c r="U66" s="226">
        <f t="shared" si="1"/>
        <v>1874000</v>
      </c>
      <c r="V66" s="17"/>
      <c r="W66" s="17"/>
      <c r="X66" s="18"/>
      <c r="Y66" s="34" t="s">
        <v>543</v>
      </c>
      <c r="Z66" s="17"/>
      <c r="AA66" s="18"/>
      <c r="AB66" s="227">
        <v>36557.0</v>
      </c>
      <c r="AC66" s="17"/>
      <c r="AD66" s="17"/>
      <c r="AE66" s="18"/>
      <c r="AF66" s="34"/>
      <c r="AG66" s="17"/>
      <c r="AH66" s="17"/>
      <c r="AI66" s="18"/>
      <c r="AJ66" s="34" t="b">
        <v>1</v>
      </c>
      <c r="AK66" s="18"/>
      <c r="AL66" s="145"/>
      <c r="AM66" s="83"/>
      <c r="AX66" s="74" t="s">
        <v>655</v>
      </c>
    </row>
    <row r="67">
      <c r="C67" s="77"/>
      <c r="D67" s="144"/>
      <c r="E67" s="34" t="s">
        <v>541</v>
      </c>
      <c r="F67" s="17"/>
      <c r="G67" s="18"/>
      <c r="H67" s="34">
        <v>3.0</v>
      </c>
      <c r="I67" s="18"/>
      <c r="J67" s="225">
        <v>200000.0</v>
      </c>
      <c r="K67" s="17"/>
      <c r="L67" s="18"/>
      <c r="M67" s="225">
        <v>2000.0</v>
      </c>
      <c r="N67" s="17"/>
      <c r="O67" s="17"/>
      <c r="P67" s="18"/>
      <c r="Q67" s="225">
        <v>810000.0</v>
      </c>
      <c r="R67" s="17"/>
      <c r="S67" s="17"/>
      <c r="T67" s="18"/>
      <c r="U67" s="226">
        <f t="shared" si="1"/>
        <v>1012000</v>
      </c>
      <c r="V67" s="17"/>
      <c r="W67" s="17"/>
      <c r="X67" s="18"/>
      <c r="Y67" s="34" t="s">
        <v>543</v>
      </c>
      <c r="Z67" s="17"/>
      <c r="AA67" s="18"/>
      <c r="AB67" s="227">
        <v>36586.0</v>
      </c>
      <c r="AC67" s="17"/>
      <c r="AD67" s="17"/>
      <c r="AE67" s="18"/>
      <c r="AF67" s="34"/>
      <c r="AG67" s="17"/>
      <c r="AH67" s="17"/>
      <c r="AI67" s="18"/>
      <c r="AJ67" s="34" t="b">
        <v>1</v>
      </c>
      <c r="AK67" s="18"/>
      <c r="AL67" s="145"/>
      <c r="AM67" s="83"/>
      <c r="AX67" s="4" t="s">
        <v>561</v>
      </c>
    </row>
    <row r="68">
      <c r="C68" s="77"/>
      <c r="D68" s="144"/>
      <c r="E68" s="34" t="s">
        <v>541</v>
      </c>
      <c r="F68" s="17"/>
      <c r="G68" s="18"/>
      <c r="H68" s="34">
        <v>4.0</v>
      </c>
      <c r="I68" s="18"/>
      <c r="J68" s="225">
        <v>200000.0</v>
      </c>
      <c r="K68" s="17"/>
      <c r="L68" s="18"/>
      <c r="M68" s="225">
        <v>2000.0</v>
      </c>
      <c r="N68" s="17"/>
      <c r="O68" s="17"/>
      <c r="P68" s="18"/>
      <c r="Q68" s="225">
        <v>0.0</v>
      </c>
      <c r="R68" s="17"/>
      <c r="S68" s="17"/>
      <c r="T68" s="18"/>
      <c r="U68" s="226">
        <f t="shared" si="1"/>
        <v>202000</v>
      </c>
      <c r="V68" s="17"/>
      <c r="W68" s="17"/>
      <c r="X68" s="18"/>
      <c r="Y68" s="34" t="s">
        <v>313</v>
      </c>
      <c r="Z68" s="17"/>
      <c r="AA68" s="18"/>
      <c r="AB68" s="227">
        <v>36617.0</v>
      </c>
      <c r="AC68" s="17"/>
      <c r="AD68" s="17"/>
      <c r="AE68" s="18"/>
      <c r="AF68" s="34"/>
      <c r="AG68" s="17"/>
      <c r="AH68" s="17"/>
      <c r="AI68" s="18"/>
      <c r="AJ68" s="34" t="b">
        <v>1</v>
      </c>
      <c r="AK68" s="18"/>
      <c r="AL68" s="145"/>
      <c r="AM68" s="83"/>
      <c r="AY68" s="4">
        <v>1.0</v>
      </c>
      <c r="AZ68" s="4" t="s">
        <v>656</v>
      </c>
      <c r="BC68" s="228">
        <v>1234600.0</v>
      </c>
      <c r="BD68" s="17"/>
      <c r="BE68" s="17"/>
      <c r="BF68" s="18"/>
    </row>
    <row r="69">
      <c r="C69" s="77"/>
      <c r="D69" s="77"/>
      <c r="E69" s="34" t="s">
        <v>541</v>
      </c>
      <c r="F69" s="17"/>
      <c r="G69" s="18"/>
      <c r="H69" s="34">
        <v>5.0</v>
      </c>
      <c r="I69" s="18"/>
      <c r="J69" s="225">
        <v>200000.0</v>
      </c>
      <c r="K69" s="17"/>
      <c r="L69" s="18"/>
      <c r="M69" s="225">
        <v>2000.0</v>
      </c>
      <c r="N69" s="17"/>
      <c r="O69" s="17"/>
      <c r="P69" s="18"/>
      <c r="Q69" s="225">
        <v>0.0</v>
      </c>
      <c r="R69" s="17"/>
      <c r="S69" s="17"/>
      <c r="T69" s="18"/>
      <c r="U69" s="226">
        <f t="shared" si="1"/>
        <v>202000</v>
      </c>
      <c r="V69" s="17"/>
      <c r="W69" s="17"/>
      <c r="X69" s="18"/>
      <c r="Y69" s="34" t="s">
        <v>451</v>
      </c>
      <c r="Z69" s="17"/>
      <c r="AA69" s="18"/>
      <c r="AB69" s="229">
        <v>36647.0</v>
      </c>
      <c r="AC69" s="17"/>
      <c r="AD69" s="17"/>
      <c r="AE69" s="18"/>
      <c r="AF69" s="229"/>
      <c r="AG69" s="17"/>
      <c r="AH69" s="17"/>
      <c r="AI69" s="18"/>
      <c r="AJ69" s="34" t="b">
        <v>1</v>
      </c>
      <c r="AK69" s="18"/>
      <c r="AL69" s="83"/>
      <c r="AM69" s="83"/>
      <c r="AY69" s="4">
        <v>2.0</v>
      </c>
      <c r="AZ69" s="4" t="s">
        <v>657</v>
      </c>
      <c r="BJ69" s="228">
        <v>10000.0</v>
      </c>
      <c r="BK69" s="17"/>
      <c r="BL69" s="17"/>
      <c r="BM69" s="18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</row>
    <row r="70">
      <c r="C70" s="77"/>
      <c r="D70" s="77"/>
      <c r="E70" s="34" t="s">
        <v>541</v>
      </c>
      <c r="F70" s="17"/>
      <c r="G70" s="18"/>
      <c r="H70" s="34">
        <v>6.0</v>
      </c>
      <c r="I70" s="18"/>
      <c r="J70" s="225">
        <v>200000.0</v>
      </c>
      <c r="K70" s="17"/>
      <c r="L70" s="18"/>
      <c r="M70" s="225">
        <v>2000.0</v>
      </c>
      <c r="N70" s="17"/>
      <c r="O70" s="17"/>
      <c r="P70" s="18"/>
      <c r="Q70" s="225">
        <v>0.0</v>
      </c>
      <c r="R70" s="17"/>
      <c r="S70" s="17"/>
      <c r="T70" s="18"/>
      <c r="U70" s="226">
        <f t="shared" si="1"/>
        <v>202000</v>
      </c>
      <c r="V70" s="17"/>
      <c r="W70" s="17"/>
      <c r="X70" s="18"/>
      <c r="Y70" s="34" t="s">
        <v>451</v>
      </c>
      <c r="Z70" s="17"/>
      <c r="AA70" s="18"/>
      <c r="AB70" s="227">
        <v>36678.0</v>
      </c>
      <c r="AC70" s="17"/>
      <c r="AD70" s="17"/>
      <c r="AE70" s="18"/>
      <c r="AF70" s="227"/>
      <c r="AG70" s="17"/>
      <c r="AH70" s="17"/>
      <c r="AI70" s="18"/>
      <c r="AJ70" s="34" t="b">
        <v>0</v>
      </c>
      <c r="AK70" s="18"/>
      <c r="AL70" s="83"/>
      <c r="AM70" s="83"/>
      <c r="AY70" s="4">
        <v>3.0</v>
      </c>
      <c r="AZ70" s="4" t="s">
        <v>658</v>
      </c>
      <c r="BI70" s="228">
        <f>FLOOR(BC68,BJ69)</f>
        <v>1230000</v>
      </c>
      <c r="BJ70" s="17"/>
      <c r="BK70" s="17"/>
      <c r="BL70" s="18"/>
    </row>
    <row r="71">
      <c r="C71" s="77"/>
      <c r="D71" s="77"/>
      <c r="E71" s="34" t="s">
        <v>541</v>
      </c>
      <c r="F71" s="17"/>
      <c r="G71" s="18"/>
      <c r="H71" s="34">
        <v>7.0</v>
      </c>
      <c r="I71" s="18"/>
      <c r="J71" s="225">
        <v>200000.0</v>
      </c>
      <c r="K71" s="17"/>
      <c r="L71" s="18"/>
      <c r="M71" s="225">
        <v>2000.0</v>
      </c>
      <c r="N71" s="17"/>
      <c r="O71" s="17"/>
      <c r="P71" s="18"/>
      <c r="Q71" s="225">
        <v>0.0</v>
      </c>
      <c r="R71" s="17"/>
      <c r="S71" s="17"/>
      <c r="T71" s="18"/>
      <c r="U71" s="226">
        <f t="shared" si="1"/>
        <v>202000</v>
      </c>
      <c r="V71" s="17"/>
      <c r="W71" s="17"/>
      <c r="X71" s="18"/>
      <c r="Y71" s="34" t="s">
        <v>451</v>
      </c>
      <c r="Z71" s="17"/>
      <c r="AA71" s="18"/>
      <c r="AB71" s="227">
        <v>36708.0</v>
      </c>
      <c r="AC71" s="17"/>
      <c r="AD71" s="17"/>
      <c r="AE71" s="18"/>
      <c r="AF71" s="227"/>
      <c r="AG71" s="17"/>
      <c r="AH71" s="17"/>
      <c r="AI71" s="18"/>
      <c r="AJ71" s="34" t="b">
        <v>0</v>
      </c>
      <c r="AK71" s="18"/>
      <c r="AL71" s="83"/>
      <c r="AM71" s="83"/>
      <c r="AY71" s="4">
        <v>4.0</v>
      </c>
      <c r="AZ71" s="4" t="s">
        <v>659</v>
      </c>
      <c r="BG71" s="228">
        <f>BC68-BI70</f>
        <v>4600</v>
      </c>
      <c r="BH71" s="17"/>
      <c r="BI71" s="17"/>
      <c r="BJ71" s="18"/>
    </row>
    <row r="72">
      <c r="C72" s="77"/>
      <c r="D72" s="77"/>
      <c r="E72" s="34" t="s">
        <v>541</v>
      </c>
      <c r="F72" s="17"/>
      <c r="G72" s="18"/>
      <c r="H72" s="34">
        <v>8.0</v>
      </c>
      <c r="I72" s="18"/>
      <c r="J72" s="225">
        <v>200000.0</v>
      </c>
      <c r="K72" s="17"/>
      <c r="L72" s="18"/>
      <c r="M72" s="225">
        <v>2000.0</v>
      </c>
      <c r="N72" s="17"/>
      <c r="O72" s="17"/>
      <c r="P72" s="18"/>
      <c r="Q72" s="225">
        <v>0.0</v>
      </c>
      <c r="R72" s="17"/>
      <c r="S72" s="17"/>
      <c r="T72" s="18"/>
      <c r="U72" s="226">
        <f t="shared" si="1"/>
        <v>202000</v>
      </c>
      <c r="V72" s="17"/>
      <c r="W72" s="17"/>
      <c r="X72" s="18"/>
      <c r="Y72" s="34" t="s">
        <v>451</v>
      </c>
      <c r="Z72" s="17"/>
      <c r="AA72" s="18"/>
      <c r="AB72" s="227">
        <v>36739.0</v>
      </c>
      <c r="AC72" s="17"/>
      <c r="AD72" s="17"/>
      <c r="AE72" s="18"/>
      <c r="AF72" s="227"/>
      <c r="AG72" s="17"/>
      <c r="AH72" s="17"/>
      <c r="AI72" s="18"/>
      <c r="AJ72" s="34" t="b">
        <v>0</v>
      </c>
      <c r="AK72" s="18"/>
      <c r="AL72" s="83"/>
      <c r="AM72" s="83"/>
    </row>
    <row r="73">
      <c r="C73" s="77"/>
      <c r="D73" s="77"/>
      <c r="E73" s="34" t="s">
        <v>541</v>
      </c>
      <c r="F73" s="17"/>
      <c r="G73" s="18"/>
      <c r="H73" s="34">
        <v>9.0</v>
      </c>
      <c r="I73" s="18"/>
      <c r="J73" s="225">
        <v>200000.0</v>
      </c>
      <c r="K73" s="17"/>
      <c r="L73" s="18"/>
      <c r="M73" s="225">
        <v>2000.0</v>
      </c>
      <c r="N73" s="17"/>
      <c r="O73" s="17"/>
      <c r="P73" s="18"/>
      <c r="Q73" s="225">
        <v>0.0</v>
      </c>
      <c r="R73" s="17"/>
      <c r="S73" s="17"/>
      <c r="T73" s="18"/>
      <c r="U73" s="226">
        <f t="shared" si="1"/>
        <v>202000</v>
      </c>
      <c r="V73" s="17"/>
      <c r="W73" s="17"/>
      <c r="X73" s="18"/>
      <c r="Y73" s="34" t="s">
        <v>451</v>
      </c>
      <c r="Z73" s="17"/>
      <c r="AA73" s="18"/>
      <c r="AB73" s="227">
        <v>36770.0</v>
      </c>
      <c r="AC73" s="17"/>
      <c r="AD73" s="17"/>
      <c r="AE73" s="18"/>
      <c r="AF73" s="227"/>
      <c r="AG73" s="17"/>
      <c r="AH73" s="17"/>
      <c r="AI73" s="18"/>
      <c r="AJ73" s="34" t="b">
        <v>0</v>
      </c>
      <c r="AK73" s="18"/>
      <c r="AL73" s="83"/>
      <c r="AM73" s="83"/>
      <c r="AQ73" s="4" t="s">
        <v>461</v>
      </c>
      <c r="AR73" s="4" t="s">
        <v>660</v>
      </c>
      <c r="AZ73" s="230" t="s">
        <v>661</v>
      </c>
    </row>
    <row r="74">
      <c r="C74" s="77"/>
      <c r="D74" s="77"/>
      <c r="E74" s="34" t="s">
        <v>541</v>
      </c>
      <c r="F74" s="17"/>
      <c r="G74" s="18"/>
      <c r="H74" s="34">
        <v>10.0</v>
      </c>
      <c r="I74" s="18"/>
      <c r="J74" s="225">
        <v>200000.0</v>
      </c>
      <c r="K74" s="17"/>
      <c r="L74" s="18"/>
      <c r="M74" s="225">
        <v>2000.0</v>
      </c>
      <c r="N74" s="17"/>
      <c r="O74" s="17"/>
      <c r="P74" s="18"/>
      <c r="Q74" s="225">
        <v>0.0</v>
      </c>
      <c r="R74" s="17"/>
      <c r="S74" s="17"/>
      <c r="T74" s="18"/>
      <c r="U74" s="226">
        <f t="shared" si="1"/>
        <v>202000</v>
      </c>
      <c r="V74" s="17"/>
      <c r="W74" s="17"/>
      <c r="X74" s="18"/>
      <c r="Y74" s="34" t="s">
        <v>451</v>
      </c>
      <c r="Z74" s="17"/>
      <c r="AA74" s="18"/>
      <c r="AB74" s="227">
        <v>36800.0</v>
      </c>
      <c r="AC74" s="17"/>
      <c r="AD74" s="17"/>
      <c r="AE74" s="18"/>
      <c r="AF74" s="227"/>
      <c r="AG74" s="17"/>
      <c r="AH74" s="17"/>
      <c r="AI74" s="18"/>
      <c r="AJ74" s="34" t="b">
        <v>0</v>
      </c>
      <c r="AK74" s="18"/>
      <c r="AL74" s="83"/>
      <c r="AM74" s="83"/>
      <c r="AQ74" s="4" t="s">
        <v>467</v>
      </c>
      <c r="AR74" s="4" t="s">
        <v>662</v>
      </c>
      <c r="AZ74" s="4" t="s">
        <v>663</v>
      </c>
    </row>
    <row r="75">
      <c r="C75" s="77"/>
      <c r="D75" s="77"/>
      <c r="E75" s="34" t="s">
        <v>541</v>
      </c>
      <c r="F75" s="17"/>
      <c r="G75" s="18"/>
      <c r="H75" s="34">
        <v>11.0</v>
      </c>
      <c r="I75" s="18"/>
      <c r="J75" s="225">
        <v>200000.0</v>
      </c>
      <c r="K75" s="17"/>
      <c r="L75" s="18"/>
      <c r="M75" s="225">
        <v>2000.0</v>
      </c>
      <c r="N75" s="17"/>
      <c r="O75" s="17"/>
      <c r="P75" s="18"/>
      <c r="Q75" s="225">
        <v>0.0</v>
      </c>
      <c r="R75" s="17"/>
      <c r="S75" s="17"/>
      <c r="T75" s="18"/>
      <c r="U75" s="226">
        <f t="shared" si="1"/>
        <v>202000</v>
      </c>
      <c r="V75" s="17"/>
      <c r="W75" s="17"/>
      <c r="X75" s="18"/>
      <c r="Y75" s="34" t="s">
        <v>451</v>
      </c>
      <c r="Z75" s="17"/>
      <c r="AA75" s="18"/>
      <c r="AB75" s="227">
        <v>36831.0</v>
      </c>
      <c r="AC75" s="17"/>
      <c r="AD75" s="17"/>
      <c r="AE75" s="18"/>
      <c r="AF75" s="227"/>
      <c r="AG75" s="17"/>
      <c r="AH75" s="17"/>
      <c r="AI75" s="18"/>
      <c r="AJ75" s="34" t="b">
        <v>0</v>
      </c>
      <c r="AK75" s="18"/>
      <c r="AL75" s="83"/>
      <c r="AM75" s="83"/>
      <c r="AQ75" s="4" t="s">
        <v>664</v>
      </c>
      <c r="AR75" s="4" t="s">
        <v>665</v>
      </c>
      <c r="AZ75" s="4" t="s">
        <v>666</v>
      </c>
    </row>
    <row r="76">
      <c r="C76" s="77"/>
      <c r="D76" s="77"/>
      <c r="E76" s="34" t="s">
        <v>541</v>
      </c>
      <c r="F76" s="17"/>
      <c r="G76" s="18"/>
      <c r="H76" s="34">
        <v>12.0</v>
      </c>
      <c r="I76" s="18"/>
      <c r="J76" s="225">
        <v>200000.0</v>
      </c>
      <c r="K76" s="17"/>
      <c r="L76" s="18"/>
      <c r="M76" s="225">
        <v>2000.0</v>
      </c>
      <c r="N76" s="17"/>
      <c r="O76" s="17"/>
      <c r="P76" s="18"/>
      <c r="Q76" s="225">
        <v>0.0</v>
      </c>
      <c r="R76" s="17"/>
      <c r="S76" s="17"/>
      <c r="T76" s="18"/>
      <c r="U76" s="226">
        <f t="shared" si="1"/>
        <v>202000</v>
      </c>
      <c r="V76" s="17"/>
      <c r="W76" s="17"/>
      <c r="X76" s="18"/>
      <c r="Y76" s="34" t="s">
        <v>451</v>
      </c>
      <c r="Z76" s="17"/>
      <c r="AA76" s="18"/>
      <c r="AB76" s="227">
        <v>36861.0</v>
      </c>
      <c r="AC76" s="17"/>
      <c r="AD76" s="17"/>
      <c r="AE76" s="18"/>
      <c r="AF76" s="227"/>
      <c r="AG76" s="17"/>
      <c r="AH76" s="17"/>
      <c r="AI76" s="18"/>
      <c r="AJ76" s="34" t="b">
        <v>0</v>
      </c>
      <c r="AK76" s="18"/>
      <c r="AL76" s="83"/>
      <c r="AM76" s="83"/>
      <c r="AQ76" s="4" t="s">
        <v>667</v>
      </c>
      <c r="AR76" s="4" t="s">
        <v>668</v>
      </c>
      <c r="AZ76" s="4" t="s">
        <v>669</v>
      </c>
    </row>
    <row r="77"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83"/>
      <c r="AM77" s="83"/>
    </row>
    <row r="78"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L78" s="83"/>
      <c r="AM78" s="83"/>
    </row>
    <row r="79"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83"/>
      <c r="AM79" s="83"/>
    </row>
    <row r="80"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15"/>
      <c r="Z80" s="3"/>
      <c r="AA80" s="3"/>
      <c r="AB80" s="3"/>
      <c r="AC80" s="231" t="s">
        <v>670</v>
      </c>
      <c r="AD80" s="120">
        <f>J65+M65+J66+M66+J67+M67+J68+M68+J69+M69</f>
        <v>1010000</v>
      </c>
      <c r="AE80" s="17"/>
      <c r="AF80" s="17"/>
      <c r="AG80" s="17"/>
      <c r="AH80" s="17"/>
      <c r="AI80" s="17"/>
      <c r="AJ80" s="17"/>
      <c r="AK80" s="18"/>
      <c r="AL80" s="83"/>
      <c r="AM80" s="83"/>
    </row>
    <row r="81"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83"/>
      <c r="AM81" s="83"/>
    </row>
    <row r="82"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31" t="s">
        <v>647</v>
      </c>
      <c r="AD82" s="120">
        <f>Q65+Q66+Q67+Q68+Q69</f>
        <v>2482000</v>
      </c>
      <c r="AE82" s="17"/>
      <c r="AF82" s="17"/>
      <c r="AG82" s="17"/>
      <c r="AH82" s="17"/>
      <c r="AI82" s="17"/>
      <c r="AJ82" s="17"/>
      <c r="AK82" s="18"/>
      <c r="AL82" s="83"/>
      <c r="AM82" s="83"/>
      <c r="AO82" s="74" t="s">
        <v>432</v>
      </c>
    </row>
    <row r="83"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83"/>
      <c r="AM83" s="83"/>
      <c r="AO83" s="141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3"/>
    </row>
    <row r="84"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31" t="s">
        <v>230</v>
      </c>
      <c r="AD84" s="232">
        <v>0.0</v>
      </c>
      <c r="AE84" s="17"/>
      <c r="AF84" s="17"/>
      <c r="AG84" s="17"/>
      <c r="AH84" s="17"/>
      <c r="AI84" s="17"/>
      <c r="AJ84" s="17"/>
      <c r="AK84" s="18"/>
      <c r="AL84" s="83"/>
      <c r="AM84" s="83"/>
      <c r="AO84" s="233" t="s">
        <v>671</v>
      </c>
      <c r="AR84" s="234">
        <f>J65+J66+J67+J68+J69</f>
        <v>1000000</v>
      </c>
      <c r="AS84" s="17"/>
      <c r="AT84" s="17"/>
      <c r="AU84" s="18"/>
      <c r="BK84" s="145"/>
    </row>
    <row r="85"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83"/>
      <c r="AM85" s="83"/>
      <c r="AO85" s="233" t="s">
        <v>672</v>
      </c>
      <c r="AR85" s="234">
        <f>M65+M66+M67+M68+M69</f>
        <v>10000</v>
      </c>
      <c r="AS85" s="17"/>
      <c r="AT85" s="17"/>
      <c r="AU85" s="18"/>
      <c r="AW85" s="4" t="s">
        <v>673</v>
      </c>
      <c r="BK85" s="145"/>
    </row>
    <row r="86"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31" t="s">
        <v>432</v>
      </c>
      <c r="AD86" s="235">
        <v>200.0</v>
      </c>
      <c r="AE86" s="17"/>
      <c r="AF86" s="17"/>
      <c r="AG86" s="17"/>
      <c r="AH86" s="17"/>
      <c r="AI86" s="17"/>
      <c r="AJ86" s="17"/>
      <c r="AK86" s="18"/>
      <c r="AL86" s="83"/>
      <c r="AM86" s="83"/>
      <c r="AO86" s="233" t="s">
        <v>674</v>
      </c>
      <c r="AR86" s="234">
        <f>Q65+Q66+Q67+Q68+Q69</f>
        <v>2482000</v>
      </c>
      <c r="AS86" s="17"/>
      <c r="AT86" s="17"/>
      <c r="AU86" s="18"/>
      <c r="AW86" s="234">
        <f>AR85+AR86</f>
        <v>2492000</v>
      </c>
      <c r="AX86" s="17"/>
      <c r="AY86" s="17"/>
      <c r="AZ86" s="18"/>
      <c r="BA86" s="4" t="s">
        <v>675</v>
      </c>
      <c r="BK86" s="145"/>
    </row>
    <row r="87"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31"/>
      <c r="AD87" s="231"/>
      <c r="AE87" s="231"/>
      <c r="AF87" s="231"/>
      <c r="AG87" s="231"/>
      <c r="AH87" s="231"/>
      <c r="AI87" s="231"/>
      <c r="AJ87" s="231"/>
      <c r="AK87" s="231"/>
      <c r="AL87" s="83"/>
      <c r="AM87" s="83"/>
      <c r="AO87" s="146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  <c r="BA87" s="147"/>
      <c r="BB87" s="147"/>
      <c r="BC87" s="147"/>
      <c r="BD87" s="147"/>
      <c r="BE87" s="147"/>
      <c r="BF87" s="147"/>
      <c r="BG87" s="147"/>
      <c r="BH87" s="147"/>
      <c r="BI87" s="147"/>
      <c r="BJ87" s="147"/>
      <c r="BK87" s="148"/>
    </row>
    <row r="88"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31" t="s">
        <v>610</v>
      </c>
      <c r="AD88" s="120">
        <f>AD80+AD82+AK84-AD86</f>
        <v>3491800</v>
      </c>
      <c r="AE88" s="17"/>
      <c r="AF88" s="17"/>
      <c r="AG88" s="17"/>
      <c r="AH88" s="17"/>
      <c r="AI88" s="17"/>
      <c r="AJ88" s="17"/>
      <c r="AK88" s="18"/>
      <c r="AL88" s="83"/>
      <c r="AM88" s="83"/>
    </row>
    <row r="89"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83"/>
      <c r="AM89" s="83"/>
      <c r="AO89" s="236" t="s">
        <v>676</v>
      </c>
      <c r="AP89" s="17"/>
      <c r="AQ89" s="17"/>
      <c r="AR89" s="17"/>
      <c r="AS89" s="17"/>
      <c r="AT89" s="18"/>
      <c r="AU89" s="4" t="s">
        <v>677</v>
      </c>
    </row>
    <row r="90"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31" t="s">
        <v>653</v>
      </c>
      <c r="AD90" s="120">
        <f>AD88-AD92</f>
        <v>1800</v>
      </c>
      <c r="AE90" s="17"/>
      <c r="AF90" s="17"/>
      <c r="AG90" s="17"/>
      <c r="AH90" s="17"/>
      <c r="AI90" s="17"/>
      <c r="AJ90" s="17"/>
      <c r="AK90" s="18"/>
      <c r="AL90" s="83"/>
      <c r="AM90" s="83"/>
      <c r="AO90" s="228">
        <v>5000.0</v>
      </c>
      <c r="AP90" s="17"/>
      <c r="AQ90" s="17"/>
      <c r="AR90" s="17"/>
      <c r="AS90" s="17"/>
      <c r="AT90" s="18"/>
      <c r="AU90" s="4" t="s">
        <v>678</v>
      </c>
    </row>
    <row r="91"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E91" s="3"/>
      <c r="AF91" s="3"/>
      <c r="AG91" s="3"/>
      <c r="AH91" s="3"/>
      <c r="AI91" s="3"/>
      <c r="AJ91" s="3"/>
      <c r="AK91" s="3"/>
      <c r="AL91" s="83"/>
      <c r="AM91" s="83"/>
    </row>
    <row r="92"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31" t="s">
        <v>660</v>
      </c>
      <c r="AD92" s="120">
        <f>FLOOR(AD88,AO90)</f>
        <v>3490000</v>
      </c>
      <c r="AE92" s="17"/>
      <c r="AF92" s="17"/>
      <c r="AG92" s="17"/>
      <c r="AH92" s="17"/>
      <c r="AI92" s="17"/>
      <c r="AJ92" s="17"/>
      <c r="AK92" s="18"/>
      <c r="AL92" s="83"/>
      <c r="AM92" s="83"/>
    </row>
    <row r="93"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E93" s="3"/>
      <c r="AF93" s="3"/>
      <c r="AG93" s="3"/>
      <c r="AH93" s="3"/>
      <c r="AI93" s="3"/>
      <c r="AJ93" s="3"/>
      <c r="AK93" s="3"/>
      <c r="AL93" s="83"/>
      <c r="AM93" s="83"/>
    </row>
    <row r="94"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31" t="s">
        <v>679</v>
      </c>
      <c r="AD94" s="235">
        <v>3500000.0</v>
      </c>
      <c r="AE94" s="17"/>
      <c r="AF94" s="17"/>
      <c r="AG94" s="17"/>
      <c r="AH94" s="17"/>
      <c r="AI94" s="17"/>
      <c r="AJ94" s="17"/>
      <c r="AK94" s="18"/>
      <c r="AL94" s="83"/>
      <c r="AM94" s="83"/>
      <c r="AP94" s="74" t="s">
        <v>78</v>
      </c>
    </row>
    <row r="95"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83"/>
      <c r="AM95" s="83"/>
      <c r="AQ95" s="4">
        <v>1.0</v>
      </c>
      <c r="AR95" s="4" t="s">
        <v>680</v>
      </c>
    </row>
    <row r="96"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31" t="s">
        <v>665</v>
      </c>
      <c r="AD96" s="121">
        <f>AD94-AD92</f>
        <v>10000</v>
      </c>
      <c r="AE96" s="17"/>
      <c r="AF96" s="17"/>
      <c r="AG96" s="17"/>
      <c r="AH96" s="17"/>
      <c r="AI96" s="17"/>
      <c r="AJ96" s="17"/>
      <c r="AK96" s="18"/>
      <c r="AL96" s="83"/>
      <c r="AM96" s="83"/>
      <c r="AQ96" s="4">
        <v>2.0</v>
      </c>
      <c r="AR96" s="4" t="s">
        <v>681</v>
      </c>
    </row>
    <row r="97"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83"/>
      <c r="AM97" s="83"/>
      <c r="AQ97" s="4">
        <v>3.0</v>
      </c>
      <c r="AR97" s="4" t="s">
        <v>682</v>
      </c>
    </row>
    <row r="98"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31" t="s">
        <v>668</v>
      </c>
      <c r="AD98" s="237"/>
      <c r="AE98" s="238"/>
      <c r="AF98" s="238"/>
      <c r="AG98" s="238"/>
      <c r="AH98" s="238"/>
      <c r="AI98" s="238"/>
      <c r="AJ98" s="239"/>
      <c r="AK98" s="240" t="s">
        <v>41</v>
      </c>
      <c r="AL98" s="83"/>
      <c r="AM98" s="83"/>
      <c r="AR98" s="74" t="s">
        <v>683</v>
      </c>
    </row>
    <row r="99"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83"/>
      <c r="AM99" s="83"/>
      <c r="AR99" s="4" t="s">
        <v>586</v>
      </c>
      <c r="AW99" s="4" t="s">
        <v>684</v>
      </c>
      <c r="AY99" s="4" t="s">
        <v>685</v>
      </c>
    </row>
    <row r="100">
      <c r="C100" s="77"/>
      <c r="D100" s="77"/>
      <c r="E100" s="3"/>
      <c r="F100" s="3"/>
      <c r="G100" s="3"/>
      <c r="H100" s="3"/>
      <c r="I100" s="3"/>
      <c r="J100" s="3"/>
      <c r="K100" s="3"/>
      <c r="L100" s="100" t="s">
        <v>84</v>
      </c>
      <c r="M100" s="17"/>
      <c r="N100" s="17"/>
      <c r="O100" s="17"/>
      <c r="P100" s="17"/>
      <c r="Q100" s="18"/>
      <c r="T100" s="241" t="s">
        <v>641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8"/>
      <c r="AE100" s="3"/>
      <c r="AF100" s="100" t="s">
        <v>78</v>
      </c>
      <c r="AG100" s="17"/>
      <c r="AH100" s="17"/>
      <c r="AI100" s="17"/>
      <c r="AJ100" s="17"/>
      <c r="AK100" s="18"/>
      <c r="AL100" s="83"/>
      <c r="AM100" s="83"/>
      <c r="AR100" s="4" t="s">
        <v>686</v>
      </c>
      <c r="AY100" s="4" t="s">
        <v>687</v>
      </c>
    </row>
    <row r="101">
      <c r="C101" s="77"/>
      <c r="D101" s="101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5"/>
      <c r="AM101" s="83"/>
      <c r="AR101" s="4" t="s">
        <v>688</v>
      </c>
      <c r="AY101" s="4" t="s">
        <v>689</v>
      </c>
    </row>
    <row r="102">
      <c r="C102" s="101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5"/>
      <c r="AR102" s="4" t="s">
        <v>690</v>
      </c>
      <c r="AY102" s="4" t="s">
        <v>691</v>
      </c>
    </row>
    <row r="103">
      <c r="AR103" s="4" t="s">
        <v>692</v>
      </c>
      <c r="AY103" s="4" t="s">
        <v>693</v>
      </c>
    </row>
    <row r="104">
      <c r="AR104" s="4" t="s">
        <v>694</v>
      </c>
      <c r="AY104" s="4" t="s">
        <v>695</v>
      </c>
    </row>
    <row r="105">
      <c r="C105" s="242" t="s">
        <v>108</v>
      </c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4"/>
      <c r="AL105" s="244"/>
      <c r="AM105" s="244"/>
      <c r="AR105" s="4" t="s">
        <v>696</v>
      </c>
      <c r="AY105" s="4" t="s">
        <v>697</v>
      </c>
    </row>
    <row r="106"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4"/>
      <c r="AL106" s="244"/>
      <c r="AM106" s="244"/>
      <c r="AR106" s="4" t="s">
        <v>698</v>
      </c>
      <c r="AY106" s="4" t="s">
        <v>699</v>
      </c>
    </row>
    <row r="107">
      <c r="C107" s="245" t="s">
        <v>109</v>
      </c>
      <c r="D107" s="246" t="s">
        <v>110</v>
      </c>
      <c r="E107" s="247"/>
      <c r="F107" s="248"/>
      <c r="G107" s="248"/>
      <c r="H107" s="248"/>
      <c r="I107" s="249"/>
      <c r="J107" s="246" t="s">
        <v>111</v>
      </c>
      <c r="K107" s="248"/>
      <c r="L107" s="248"/>
      <c r="M107" s="248"/>
      <c r="N107" s="250" t="s">
        <v>112</v>
      </c>
      <c r="O107" s="247"/>
      <c r="P107" s="247"/>
      <c r="Q107" s="247"/>
      <c r="R107" s="248"/>
      <c r="S107" s="248"/>
      <c r="T107" s="248"/>
      <c r="U107" s="248"/>
      <c r="V107" s="248"/>
      <c r="W107" s="248"/>
      <c r="X107" s="147"/>
      <c r="Y107" s="249"/>
      <c r="Z107" s="246" t="s">
        <v>113</v>
      </c>
      <c r="AA107" s="247"/>
      <c r="AB107" s="247"/>
      <c r="AC107" s="247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R107" s="4" t="s">
        <v>700</v>
      </c>
      <c r="AY107" s="4" t="s">
        <v>701</v>
      </c>
    </row>
    <row r="108">
      <c r="C108" s="251">
        <v>1.0</v>
      </c>
      <c r="D108" s="252" t="s">
        <v>702</v>
      </c>
      <c r="E108" s="253"/>
      <c r="F108" s="253"/>
      <c r="G108" s="253"/>
      <c r="H108" s="253"/>
      <c r="I108" s="254"/>
      <c r="J108" s="252" t="s">
        <v>115</v>
      </c>
      <c r="K108" s="253"/>
      <c r="L108" s="244"/>
      <c r="M108" s="244"/>
      <c r="N108" s="255" t="s">
        <v>433</v>
      </c>
      <c r="O108" s="253"/>
      <c r="P108" s="244"/>
      <c r="Q108" s="244"/>
      <c r="R108" s="244"/>
      <c r="S108" s="244"/>
      <c r="T108" s="244"/>
      <c r="U108" s="244"/>
      <c r="V108" s="252" t="s">
        <v>117</v>
      </c>
      <c r="W108" s="244"/>
      <c r="Y108" s="254"/>
      <c r="Z108" s="252" t="s">
        <v>118</v>
      </c>
      <c r="AA108" s="253"/>
      <c r="AB108" s="253"/>
      <c r="AC108" s="244"/>
      <c r="AD108" s="244"/>
      <c r="AE108" s="244"/>
      <c r="AF108" s="244"/>
      <c r="AG108" s="244"/>
      <c r="AH108" s="244"/>
      <c r="AI108" s="244"/>
      <c r="AJ108" s="244"/>
      <c r="AK108" s="252" t="s">
        <v>117</v>
      </c>
      <c r="AL108" s="244"/>
      <c r="AM108" s="244"/>
    </row>
    <row r="109">
      <c r="C109" s="254"/>
      <c r="D109" s="244"/>
      <c r="E109" s="244"/>
      <c r="F109" s="244"/>
      <c r="G109" s="244"/>
      <c r="H109" s="244"/>
      <c r="I109" s="254"/>
      <c r="J109" s="244"/>
      <c r="K109" s="244"/>
      <c r="L109" s="244"/>
      <c r="M109" s="244"/>
      <c r="N109" s="255" t="s">
        <v>179</v>
      </c>
      <c r="O109" s="253"/>
      <c r="P109" s="253"/>
      <c r="Q109" s="244"/>
      <c r="R109" s="244"/>
      <c r="S109" s="244"/>
      <c r="T109" s="244"/>
      <c r="U109" s="244"/>
      <c r="V109" s="252" t="s">
        <v>117</v>
      </c>
      <c r="W109" s="244"/>
      <c r="Y109" s="254"/>
      <c r="Z109" s="252" t="s">
        <v>120</v>
      </c>
      <c r="AA109" s="253"/>
      <c r="AB109" s="253"/>
      <c r="AC109" s="253"/>
      <c r="AD109" s="244"/>
      <c r="AE109" s="244"/>
      <c r="AF109" s="244"/>
      <c r="AG109" s="244"/>
      <c r="AH109" s="244"/>
      <c r="AI109" s="244"/>
      <c r="AJ109" s="244"/>
      <c r="AK109" s="252" t="s">
        <v>117</v>
      </c>
      <c r="AL109" s="244"/>
      <c r="AM109" s="244"/>
      <c r="AQ109" s="4">
        <v>4.0</v>
      </c>
      <c r="AR109" s="4" t="s">
        <v>703</v>
      </c>
    </row>
    <row r="110">
      <c r="C110" s="254"/>
      <c r="D110" s="244"/>
      <c r="E110" s="244"/>
      <c r="F110" s="244"/>
      <c r="G110" s="244"/>
      <c r="H110" s="244"/>
      <c r="I110" s="254"/>
      <c r="J110" s="244"/>
      <c r="K110" s="244"/>
      <c r="L110" s="244"/>
      <c r="M110" s="244"/>
      <c r="N110" s="255" t="s">
        <v>180</v>
      </c>
      <c r="O110" s="253"/>
      <c r="P110" s="253"/>
      <c r="Q110" s="244"/>
      <c r="R110" s="244"/>
      <c r="S110" s="244"/>
      <c r="T110" s="244"/>
      <c r="U110" s="244"/>
      <c r="V110" s="252" t="s">
        <v>117</v>
      </c>
      <c r="W110" s="244"/>
      <c r="Y110" s="254"/>
      <c r="Z110" s="252" t="s">
        <v>122</v>
      </c>
      <c r="AA110" s="253"/>
      <c r="AB110" s="253"/>
      <c r="AC110" s="253"/>
      <c r="AD110" s="244"/>
      <c r="AE110" s="244"/>
      <c r="AF110" s="244"/>
      <c r="AG110" s="244"/>
      <c r="AH110" s="244"/>
      <c r="AI110" s="244"/>
      <c r="AJ110" s="244"/>
      <c r="AK110" s="252" t="s">
        <v>117</v>
      </c>
      <c r="AL110" s="244"/>
      <c r="AM110" s="244"/>
      <c r="AR110" s="4">
        <v>1.0</v>
      </c>
      <c r="AS110" s="4" t="s">
        <v>704</v>
      </c>
    </row>
    <row r="111">
      <c r="C111" s="254"/>
      <c r="D111" s="244"/>
      <c r="E111" s="244"/>
      <c r="F111" s="244"/>
      <c r="G111" s="244"/>
      <c r="H111" s="244"/>
      <c r="I111" s="254"/>
      <c r="J111" s="244"/>
      <c r="K111" s="244"/>
      <c r="L111" s="244"/>
      <c r="M111" s="244"/>
      <c r="N111" s="255" t="s">
        <v>705</v>
      </c>
      <c r="O111" s="253"/>
      <c r="P111" s="253"/>
      <c r="Q111" s="244"/>
      <c r="R111" s="244"/>
      <c r="S111" s="244"/>
      <c r="T111" s="244"/>
      <c r="U111" s="244"/>
      <c r="V111" s="252" t="s">
        <v>117</v>
      </c>
      <c r="W111" s="244"/>
      <c r="Y111" s="254"/>
      <c r="Z111" s="252" t="s">
        <v>124</v>
      </c>
      <c r="AA111" s="253"/>
      <c r="AB111" s="253"/>
      <c r="AC111" s="244"/>
      <c r="AD111" s="244"/>
      <c r="AE111" s="244"/>
      <c r="AF111" s="244"/>
      <c r="AG111" s="244"/>
      <c r="AH111" s="244"/>
      <c r="AI111" s="244"/>
      <c r="AJ111" s="244"/>
      <c r="AK111" s="252" t="s">
        <v>117</v>
      </c>
      <c r="AL111" s="244"/>
      <c r="AM111" s="244"/>
    </row>
    <row r="112">
      <c r="C112" s="254"/>
      <c r="D112" s="244"/>
      <c r="E112" s="244"/>
      <c r="F112" s="244"/>
      <c r="G112" s="244"/>
      <c r="H112" s="244"/>
      <c r="I112" s="254"/>
      <c r="J112" s="244"/>
      <c r="K112" s="244"/>
      <c r="L112" s="244"/>
      <c r="M112" s="244"/>
      <c r="N112" s="255" t="s">
        <v>706</v>
      </c>
      <c r="O112" s="253"/>
      <c r="P112" s="244"/>
      <c r="Q112" s="244"/>
      <c r="R112" s="244"/>
      <c r="S112" s="244"/>
      <c r="T112" s="244"/>
      <c r="U112" s="244"/>
      <c r="V112" s="252" t="s">
        <v>117</v>
      </c>
      <c r="W112" s="244"/>
      <c r="Y112" s="254"/>
      <c r="Z112" s="252" t="s">
        <v>126</v>
      </c>
      <c r="AA112" s="253"/>
      <c r="AB112" s="253"/>
      <c r="AC112" s="244"/>
      <c r="AD112" s="244"/>
      <c r="AE112" s="244"/>
      <c r="AF112" s="244"/>
      <c r="AG112" s="244"/>
      <c r="AH112" s="244"/>
      <c r="AI112" s="244"/>
      <c r="AJ112" s="244"/>
      <c r="AK112" s="252" t="s">
        <v>483</v>
      </c>
      <c r="AL112" s="253"/>
      <c r="AM112" s="253"/>
      <c r="AQ112" s="4">
        <v>5.0</v>
      </c>
      <c r="AR112" s="4" t="s">
        <v>707</v>
      </c>
    </row>
    <row r="113">
      <c r="C113" s="254"/>
      <c r="D113" s="244"/>
      <c r="E113" s="244"/>
      <c r="F113" s="244"/>
      <c r="G113" s="244"/>
      <c r="H113" s="244"/>
      <c r="I113" s="254"/>
      <c r="J113" s="244"/>
      <c r="K113" s="244"/>
      <c r="L113" s="244"/>
      <c r="M113" s="244"/>
      <c r="N113" s="255" t="s">
        <v>128</v>
      </c>
      <c r="O113" s="244"/>
      <c r="P113" s="244"/>
      <c r="Q113" s="244"/>
      <c r="R113" s="244"/>
      <c r="S113" s="244"/>
      <c r="T113" s="244"/>
      <c r="U113" s="244"/>
      <c r="V113" s="252" t="s">
        <v>117</v>
      </c>
      <c r="W113" s="244"/>
      <c r="Y113" s="25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56" t="s">
        <v>485</v>
      </c>
      <c r="AR113" s="4">
        <v>1.0</v>
      </c>
      <c r="AS113" s="4" t="s">
        <v>708</v>
      </c>
    </row>
    <row r="114">
      <c r="C114" s="254"/>
      <c r="D114" s="244"/>
      <c r="E114" s="244"/>
      <c r="F114" s="244"/>
      <c r="G114" s="244"/>
      <c r="H114" s="244"/>
      <c r="I114" s="254"/>
      <c r="J114" s="244"/>
      <c r="K114" s="244"/>
      <c r="L114" s="244"/>
      <c r="M114" s="244"/>
      <c r="N114" s="257"/>
      <c r="O114" s="253"/>
      <c r="P114" s="244"/>
      <c r="Q114" s="244"/>
      <c r="R114" s="244"/>
      <c r="S114" s="244"/>
      <c r="T114" s="244"/>
      <c r="U114" s="244"/>
      <c r="V114" s="253"/>
      <c r="W114" s="244"/>
      <c r="Y114" s="25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</row>
    <row r="115">
      <c r="C115" s="254"/>
      <c r="D115" s="252" t="s">
        <v>709</v>
      </c>
      <c r="E115" s="253"/>
      <c r="F115" s="253"/>
      <c r="G115" s="253"/>
      <c r="H115" s="253"/>
      <c r="I115" s="254"/>
      <c r="J115" s="252" t="s">
        <v>710</v>
      </c>
      <c r="K115" s="253"/>
      <c r="L115" s="253"/>
      <c r="M115" s="244"/>
      <c r="N115" s="255" t="s">
        <v>433</v>
      </c>
      <c r="O115" s="253"/>
      <c r="P115" s="244"/>
      <c r="Q115" s="244"/>
      <c r="R115" s="244"/>
      <c r="S115" s="244"/>
      <c r="T115" s="244"/>
      <c r="U115" s="244"/>
      <c r="V115" s="252" t="s">
        <v>117</v>
      </c>
      <c r="W115" s="244"/>
      <c r="Y115" s="254"/>
      <c r="Z115" s="252" t="s">
        <v>118</v>
      </c>
      <c r="AA115" s="253"/>
      <c r="AB115" s="253"/>
      <c r="AC115" s="244"/>
      <c r="AD115" s="244"/>
      <c r="AE115" s="244"/>
      <c r="AF115" s="244"/>
      <c r="AG115" s="244"/>
      <c r="AH115" s="244"/>
      <c r="AI115" s="244"/>
      <c r="AJ115" s="244"/>
      <c r="AK115" s="252" t="s">
        <v>117</v>
      </c>
      <c r="AL115" s="244"/>
      <c r="AM115" s="244"/>
      <c r="AQ115" s="4">
        <v>6.0</v>
      </c>
      <c r="AR115" s="4" t="s">
        <v>711</v>
      </c>
    </row>
    <row r="116">
      <c r="C116" s="254"/>
      <c r="D116" s="244"/>
      <c r="E116" s="244"/>
      <c r="F116" s="244"/>
      <c r="G116" s="244"/>
      <c r="H116" s="244"/>
      <c r="I116" s="254"/>
      <c r="J116" s="244"/>
      <c r="K116" s="244"/>
      <c r="L116" s="244"/>
      <c r="M116" s="244"/>
      <c r="N116" s="255" t="s">
        <v>128</v>
      </c>
      <c r="O116" s="253"/>
      <c r="P116" s="253"/>
      <c r="Q116" s="244"/>
      <c r="R116" s="244"/>
      <c r="S116" s="244"/>
      <c r="T116" s="244"/>
      <c r="U116" s="244"/>
      <c r="V116" s="252" t="s">
        <v>117</v>
      </c>
      <c r="W116" s="244"/>
      <c r="Y116" s="254"/>
      <c r="Z116" s="252" t="s">
        <v>120</v>
      </c>
      <c r="AA116" s="253"/>
      <c r="AB116" s="253"/>
      <c r="AC116" s="253"/>
      <c r="AD116" s="244"/>
      <c r="AE116" s="244"/>
      <c r="AF116" s="244"/>
      <c r="AG116" s="244"/>
      <c r="AH116" s="244"/>
      <c r="AI116" s="244"/>
      <c r="AJ116" s="244"/>
      <c r="AK116" s="252" t="s">
        <v>117</v>
      </c>
      <c r="AL116" s="244"/>
      <c r="AM116" s="244"/>
      <c r="AR116" s="4" t="s">
        <v>712</v>
      </c>
    </row>
    <row r="117">
      <c r="C117" s="254"/>
      <c r="D117" s="244"/>
      <c r="E117" s="244"/>
      <c r="F117" s="244"/>
      <c r="G117" s="244"/>
      <c r="H117" s="244"/>
      <c r="I117" s="254"/>
      <c r="J117" s="244"/>
      <c r="K117" s="244"/>
      <c r="L117" s="244"/>
      <c r="M117" s="244"/>
      <c r="N117" s="257"/>
      <c r="O117" s="244"/>
      <c r="P117" s="244"/>
      <c r="Q117" s="244"/>
      <c r="R117" s="244"/>
      <c r="S117" s="244"/>
      <c r="T117" s="244"/>
      <c r="U117" s="244"/>
      <c r="V117" s="253"/>
      <c r="W117" s="244"/>
      <c r="Y117" s="254"/>
      <c r="Z117" s="252" t="s">
        <v>122</v>
      </c>
      <c r="AA117" s="253"/>
      <c r="AB117" s="253"/>
      <c r="AC117" s="253"/>
      <c r="AD117" s="244"/>
      <c r="AE117" s="244"/>
      <c r="AF117" s="244"/>
      <c r="AG117" s="244"/>
      <c r="AH117" s="244"/>
      <c r="AI117" s="244"/>
      <c r="AJ117" s="244"/>
      <c r="AK117" s="252" t="s">
        <v>117</v>
      </c>
      <c r="AL117" s="244"/>
      <c r="AM117" s="244"/>
      <c r="AT117" s="4" t="s">
        <v>713</v>
      </c>
    </row>
    <row r="118">
      <c r="C118" s="254"/>
      <c r="D118" s="244"/>
      <c r="E118" s="244"/>
      <c r="F118" s="244"/>
      <c r="G118" s="244"/>
      <c r="H118" s="244"/>
      <c r="I118" s="254"/>
      <c r="J118" s="244"/>
      <c r="K118" s="244"/>
      <c r="L118" s="244"/>
      <c r="M118" s="244"/>
      <c r="N118" s="258"/>
      <c r="O118" s="244"/>
      <c r="P118" s="244"/>
      <c r="Q118" s="244"/>
      <c r="R118" s="244"/>
      <c r="S118" s="244"/>
      <c r="T118" s="244"/>
      <c r="U118" s="244"/>
      <c r="V118" s="244"/>
      <c r="W118" s="244"/>
      <c r="Y118" s="254"/>
      <c r="Z118" s="252" t="s">
        <v>124</v>
      </c>
      <c r="AA118" s="253"/>
      <c r="AB118" s="253"/>
      <c r="AC118" s="244"/>
      <c r="AD118" s="244"/>
      <c r="AE118" s="244"/>
      <c r="AF118" s="244"/>
      <c r="AG118" s="244"/>
      <c r="AH118" s="244"/>
      <c r="AI118" s="244"/>
      <c r="AJ118" s="244"/>
      <c r="AK118" s="252" t="s">
        <v>117</v>
      </c>
      <c r="AL118" s="244"/>
      <c r="AM118" s="244"/>
    </row>
    <row r="119">
      <c r="C119" s="254"/>
      <c r="D119" s="244"/>
      <c r="E119" s="244"/>
      <c r="F119" s="244"/>
      <c r="G119" s="244"/>
      <c r="H119" s="244"/>
      <c r="I119" s="254"/>
      <c r="J119" s="244"/>
      <c r="K119" s="244"/>
      <c r="L119" s="244"/>
      <c r="M119" s="244"/>
      <c r="N119" s="258"/>
      <c r="O119" s="244"/>
      <c r="P119" s="244"/>
      <c r="Q119" s="244"/>
      <c r="R119" s="244"/>
      <c r="S119" s="244"/>
      <c r="T119" s="244"/>
      <c r="U119" s="244"/>
      <c r="V119" s="244"/>
      <c r="W119" s="244"/>
      <c r="Y119" s="254"/>
      <c r="Z119" s="252" t="s">
        <v>126</v>
      </c>
      <c r="AA119" s="253"/>
      <c r="AB119" s="253"/>
      <c r="AC119" s="244"/>
      <c r="AD119" s="244"/>
      <c r="AE119" s="244"/>
      <c r="AF119" s="244"/>
      <c r="AG119" s="244"/>
      <c r="AH119" s="244"/>
      <c r="AI119" s="244"/>
      <c r="AJ119" s="244"/>
      <c r="AK119" s="252" t="s">
        <v>714</v>
      </c>
      <c r="AL119" s="253"/>
      <c r="AM119" s="253"/>
    </row>
    <row r="120">
      <c r="C120" s="254"/>
      <c r="D120" s="244"/>
      <c r="E120" s="244"/>
      <c r="F120" s="244"/>
      <c r="G120" s="244"/>
      <c r="H120" s="244"/>
      <c r="I120" s="254"/>
      <c r="J120" s="244"/>
      <c r="K120" s="244"/>
      <c r="L120" s="244"/>
      <c r="M120" s="244"/>
      <c r="N120" s="258"/>
      <c r="O120" s="244"/>
      <c r="P120" s="244"/>
      <c r="Q120" s="244"/>
      <c r="R120" s="244"/>
      <c r="S120" s="244"/>
      <c r="T120" s="244"/>
      <c r="U120" s="244"/>
      <c r="V120" s="244"/>
      <c r="W120" s="244"/>
      <c r="Y120" s="25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</row>
    <row r="121">
      <c r="C121" s="254"/>
      <c r="D121" s="259" t="s">
        <v>715</v>
      </c>
      <c r="E121" s="244"/>
      <c r="F121" s="244"/>
      <c r="G121" s="244"/>
      <c r="H121" s="244"/>
      <c r="I121" s="254"/>
      <c r="J121" s="259" t="s">
        <v>716</v>
      </c>
      <c r="K121" s="244"/>
      <c r="L121" s="244"/>
      <c r="M121" s="244"/>
      <c r="N121" s="260" t="s">
        <v>433</v>
      </c>
      <c r="O121" s="244"/>
      <c r="P121" s="244"/>
      <c r="Q121" s="244"/>
      <c r="R121" s="244"/>
      <c r="S121" s="244"/>
      <c r="T121" s="244"/>
      <c r="U121" s="244"/>
      <c r="V121" s="259" t="s">
        <v>117</v>
      </c>
      <c r="W121" s="244"/>
      <c r="Y121" s="254"/>
      <c r="Z121" s="252" t="s">
        <v>118</v>
      </c>
      <c r="AA121" s="253"/>
      <c r="AB121" s="253"/>
      <c r="AC121" s="244"/>
      <c r="AD121" s="244"/>
      <c r="AE121" s="244"/>
      <c r="AF121" s="244"/>
      <c r="AG121" s="244"/>
      <c r="AH121" s="244"/>
      <c r="AI121" s="244"/>
      <c r="AJ121" s="244"/>
      <c r="AK121" s="252" t="s">
        <v>117</v>
      </c>
      <c r="AL121" s="244"/>
      <c r="AM121" s="244"/>
    </row>
    <row r="122">
      <c r="C122" s="254"/>
      <c r="D122" s="244"/>
      <c r="E122" s="244"/>
      <c r="F122" s="244"/>
      <c r="G122" s="244"/>
      <c r="H122" s="244"/>
      <c r="I122" s="254"/>
      <c r="J122" s="244"/>
      <c r="K122" s="244"/>
      <c r="L122" s="244"/>
      <c r="M122" s="244"/>
      <c r="N122" s="260" t="s">
        <v>717</v>
      </c>
      <c r="V122" s="4" t="s">
        <v>117</v>
      </c>
      <c r="W122" s="244"/>
      <c r="Y122" s="254"/>
      <c r="Z122" s="252" t="s">
        <v>120</v>
      </c>
      <c r="AA122" s="253"/>
      <c r="AB122" s="253"/>
      <c r="AC122" s="253"/>
      <c r="AD122" s="244"/>
      <c r="AE122" s="244"/>
      <c r="AF122" s="244"/>
      <c r="AG122" s="244"/>
      <c r="AH122" s="244"/>
      <c r="AI122" s="244"/>
      <c r="AJ122" s="244"/>
      <c r="AK122" s="252" t="s">
        <v>117</v>
      </c>
      <c r="AL122" s="244"/>
      <c r="AM122" s="244"/>
    </row>
    <row r="123">
      <c r="C123" s="254"/>
      <c r="I123" s="145"/>
      <c r="N123" s="4" t="s">
        <v>718</v>
      </c>
      <c r="V123" s="4" t="s">
        <v>502</v>
      </c>
      <c r="Y123" s="145"/>
      <c r="Z123" s="252" t="s">
        <v>122</v>
      </c>
      <c r="AA123" s="253"/>
      <c r="AB123" s="253"/>
      <c r="AC123" s="253"/>
      <c r="AD123" s="244"/>
      <c r="AE123" s="244"/>
      <c r="AF123" s="244"/>
      <c r="AG123" s="244"/>
      <c r="AH123" s="244"/>
      <c r="AI123" s="244"/>
      <c r="AJ123" s="244"/>
      <c r="AK123" s="252" t="s">
        <v>117</v>
      </c>
      <c r="AL123" s="244"/>
    </row>
    <row r="124">
      <c r="C124" s="254"/>
      <c r="I124" s="145"/>
      <c r="N124" s="260" t="s">
        <v>719</v>
      </c>
      <c r="V124" s="4" t="s">
        <v>502</v>
      </c>
      <c r="Y124" s="145"/>
      <c r="Z124" s="252" t="s">
        <v>124</v>
      </c>
      <c r="AA124" s="253"/>
      <c r="AB124" s="253"/>
      <c r="AC124" s="244"/>
      <c r="AD124" s="244"/>
      <c r="AE124" s="244"/>
      <c r="AF124" s="244"/>
      <c r="AG124" s="244"/>
      <c r="AH124" s="244"/>
      <c r="AI124" s="244"/>
      <c r="AJ124" s="244"/>
      <c r="AK124" s="252" t="s">
        <v>117</v>
      </c>
      <c r="AL124" s="244"/>
    </row>
    <row r="125">
      <c r="C125" s="254"/>
      <c r="I125" s="145"/>
      <c r="N125" s="260" t="s">
        <v>720</v>
      </c>
      <c r="O125" s="244"/>
      <c r="P125" s="244"/>
      <c r="Q125" s="244"/>
      <c r="R125" s="244"/>
      <c r="S125" s="244"/>
      <c r="T125" s="244"/>
      <c r="U125" s="244"/>
      <c r="V125" s="259" t="s">
        <v>721</v>
      </c>
      <c r="Y125" s="145"/>
      <c r="Z125" s="252" t="s">
        <v>126</v>
      </c>
      <c r="AA125" s="253"/>
      <c r="AB125" s="253"/>
      <c r="AC125" s="244"/>
      <c r="AD125" s="244"/>
      <c r="AE125" s="244"/>
      <c r="AF125" s="244"/>
      <c r="AG125" s="244"/>
      <c r="AH125" s="244"/>
      <c r="AI125" s="244"/>
      <c r="AJ125" s="244"/>
      <c r="AK125" s="252" t="s">
        <v>714</v>
      </c>
      <c r="AL125" s="253"/>
    </row>
    <row r="126">
      <c r="C126" s="254"/>
      <c r="I126" s="145"/>
      <c r="N126" s="144"/>
      <c r="Y126" s="145"/>
    </row>
    <row r="127">
      <c r="C127" s="244"/>
      <c r="D127" s="259"/>
      <c r="E127" s="244"/>
      <c r="F127" s="244"/>
      <c r="G127" s="244"/>
      <c r="H127" s="244"/>
      <c r="I127" s="244"/>
      <c r="J127" s="259"/>
      <c r="K127" s="244"/>
      <c r="L127" s="244"/>
      <c r="M127" s="244"/>
      <c r="N127" s="259"/>
      <c r="O127" s="244"/>
      <c r="P127" s="244"/>
      <c r="Q127" s="244"/>
      <c r="R127" s="244"/>
      <c r="S127" s="244"/>
      <c r="T127" s="244"/>
      <c r="U127" s="244"/>
      <c r="V127" s="259"/>
      <c r="W127" s="244"/>
      <c r="Y127" s="244"/>
      <c r="Z127" s="261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61"/>
      <c r="AL127" s="244"/>
      <c r="AM127" s="244"/>
    </row>
    <row r="128">
      <c r="C128" s="244"/>
      <c r="D128" s="244"/>
      <c r="E128" s="244"/>
      <c r="F128" s="244"/>
      <c r="G128" s="244"/>
      <c r="H128" s="244"/>
      <c r="I128" s="244"/>
      <c r="J128" s="244"/>
      <c r="K128" s="244"/>
      <c r="L128" s="244"/>
      <c r="M128" s="244"/>
      <c r="N128" s="259"/>
      <c r="O128" s="244"/>
      <c r="P128" s="244"/>
      <c r="Q128" s="244"/>
      <c r="R128" s="244"/>
      <c r="S128" s="244"/>
      <c r="T128" s="244"/>
      <c r="U128" s="244"/>
      <c r="V128" s="259"/>
      <c r="W128" s="244"/>
      <c r="Y128" s="244"/>
      <c r="Z128" s="261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61"/>
      <c r="AL128" s="244"/>
      <c r="AM128" s="244"/>
    </row>
    <row r="129">
      <c r="Z129" s="261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61"/>
      <c r="AL129" s="244"/>
    </row>
    <row r="130">
      <c r="Z130" s="261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61"/>
      <c r="AL130" s="244"/>
    </row>
    <row r="131">
      <c r="Z131" s="261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61"/>
      <c r="AL131" s="244"/>
    </row>
  </sheetData>
  <mergeCells count="168">
    <mergeCell ref="AB73:AE73"/>
    <mergeCell ref="AF73:AI73"/>
    <mergeCell ref="AJ73:AK73"/>
    <mergeCell ref="E73:G73"/>
    <mergeCell ref="H73:I73"/>
    <mergeCell ref="J73:L73"/>
    <mergeCell ref="M73:P73"/>
    <mergeCell ref="Q73:T73"/>
    <mergeCell ref="U73:X73"/>
    <mergeCell ref="Y73:AA73"/>
    <mergeCell ref="AB74:AE74"/>
    <mergeCell ref="AF74:AI74"/>
    <mergeCell ref="AJ74:AK74"/>
    <mergeCell ref="E74:G74"/>
    <mergeCell ref="H74:I74"/>
    <mergeCell ref="J74:L74"/>
    <mergeCell ref="M74:P74"/>
    <mergeCell ref="Q74:T74"/>
    <mergeCell ref="U74:X74"/>
    <mergeCell ref="Y74:AA74"/>
    <mergeCell ref="AB75:AE75"/>
    <mergeCell ref="AF75:AI75"/>
    <mergeCell ref="AJ75:AK75"/>
    <mergeCell ref="E75:G75"/>
    <mergeCell ref="H75:I75"/>
    <mergeCell ref="J75:L75"/>
    <mergeCell ref="M75:P75"/>
    <mergeCell ref="Q75:T75"/>
    <mergeCell ref="U75:X75"/>
    <mergeCell ref="Y75:AA75"/>
    <mergeCell ref="AD84:AK84"/>
    <mergeCell ref="AD86:AK86"/>
    <mergeCell ref="AW86:AZ86"/>
    <mergeCell ref="AO89:AT89"/>
    <mergeCell ref="AO90:AT90"/>
    <mergeCell ref="AB76:AE76"/>
    <mergeCell ref="AF76:AI76"/>
    <mergeCell ref="AJ76:AK76"/>
    <mergeCell ref="AD80:AK80"/>
    <mergeCell ref="AR84:AU84"/>
    <mergeCell ref="AR85:AU85"/>
    <mergeCell ref="AR86:AU86"/>
    <mergeCell ref="T100:AD100"/>
    <mergeCell ref="AF100:AK100"/>
    <mergeCell ref="AD82:AK82"/>
    <mergeCell ref="AD88:AK88"/>
    <mergeCell ref="AD90:AK90"/>
    <mergeCell ref="AD92:AK92"/>
    <mergeCell ref="AD94:AK94"/>
    <mergeCell ref="AD96:AK96"/>
    <mergeCell ref="L100:Q100"/>
    <mergeCell ref="D3:AR4"/>
    <mergeCell ref="I16:K17"/>
    <mergeCell ref="N16:P17"/>
    <mergeCell ref="R16:T17"/>
    <mergeCell ref="AK23:AQ23"/>
    <mergeCell ref="AK24:AQ24"/>
    <mergeCell ref="AK25:AQ25"/>
    <mergeCell ref="AK26:AQ26"/>
    <mergeCell ref="AK27:AQ27"/>
    <mergeCell ref="D36:AK37"/>
    <mergeCell ref="Z47:AK47"/>
    <mergeCell ref="Z49:AK49"/>
    <mergeCell ref="Z51:AK51"/>
    <mergeCell ref="Z53:AK53"/>
    <mergeCell ref="U62:X64"/>
    <mergeCell ref="Y62:AA64"/>
    <mergeCell ref="AB62:AE64"/>
    <mergeCell ref="AF62:AI64"/>
    <mergeCell ref="AJ62:AK64"/>
    <mergeCell ref="J48:Q48"/>
    <mergeCell ref="E55:I56"/>
    <mergeCell ref="E62:G64"/>
    <mergeCell ref="H62:I64"/>
    <mergeCell ref="J62:L64"/>
    <mergeCell ref="M62:P64"/>
    <mergeCell ref="Q62:T64"/>
    <mergeCell ref="AB65:AE65"/>
    <mergeCell ref="AF65:AI65"/>
    <mergeCell ref="AJ65:AK65"/>
    <mergeCell ref="E65:G65"/>
    <mergeCell ref="H65:I65"/>
    <mergeCell ref="J65:L65"/>
    <mergeCell ref="M65:P65"/>
    <mergeCell ref="Q65:T65"/>
    <mergeCell ref="U65:X65"/>
    <mergeCell ref="Y65:AA65"/>
    <mergeCell ref="E76:G76"/>
    <mergeCell ref="H76:I76"/>
    <mergeCell ref="J76:L76"/>
    <mergeCell ref="M76:P76"/>
    <mergeCell ref="Q76:T76"/>
    <mergeCell ref="U76:X76"/>
    <mergeCell ref="Y76:AA76"/>
    <mergeCell ref="AB66:AE66"/>
    <mergeCell ref="AF66:AI66"/>
    <mergeCell ref="AJ66:AK66"/>
    <mergeCell ref="E66:G66"/>
    <mergeCell ref="H66:I66"/>
    <mergeCell ref="J66:L66"/>
    <mergeCell ref="M66:P66"/>
    <mergeCell ref="Q66:T66"/>
    <mergeCell ref="U66:X66"/>
    <mergeCell ref="Y66:AA66"/>
    <mergeCell ref="AB67:AE67"/>
    <mergeCell ref="AF67:AI67"/>
    <mergeCell ref="AJ67:AK67"/>
    <mergeCell ref="BC68:BF68"/>
    <mergeCell ref="BJ69:BM69"/>
    <mergeCell ref="BI70:BL70"/>
    <mergeCell ref="BG71:BJ71"/>
    <mergeCell ref="E67:G67"/>
    <mergeCell ref="H67:I67"/>
    <mergeCell ref="J67:L67"/>
    <mergeCell ref="M67:P67"/>
    <mergeCell ref="Q67:T67"/>
    <mergeCell ref="U67:X67"/>
    <mergeCell ref="Y67:AA67"/>
    <mergeCell ref="AB68:AE68"/>
    <mergeCell ref="AF68:AI68"/>
    <mergeCell ref="AJ68:AK68"/>
    <mergeCell ref="E68:G68"/>
    <mergeCell ref="H68:I68"/>
    <mergeCell ref="J68:L68"/>
    <mergeCell ref="M68:P68"/>
    <mergeCell ref="Q68:T68"/>
    <mergeCell ref="U68:X68"/>
    <mergeCell ref="Y68:AA68"/>
    <mergeCell ref="AB69:AE69"/>
    <mergeCell ref="AF69:AI69"/>
    <mergeCell ref="AJ69:AK69"/>
    <mergeCell ref="E69:G69"/>
    <mergeCell ref="H69:I69"/>
    <mergeCell ref="J69:L69"/>
    <mergeCell ref="M69:P69"/>
    <mergeCell ref="Q69:T69"/>
    <mergeCell ref="U69:X69"/>
    <mergeCell ref="Y69:AA69"/>
    <mergeCell ref="AB70:AE70"/>
    <mergeCell ref="AF70:AI70"/>
    <mergeCell ref="AJ70:AK70"/>
    <mergeCell ref="E70:G70"/>
    <mergeCell ref="H70:I70"/>
    <mergeCell ref="J70:L70"/>
    <mergeCell ref="M70:P70"/>
    <mergeCell ref="Q70:T70"/>
    <mergeCell ref="U70:X70"/>
    <mergeCell ref="Y70:AA70"/>
    <mergeCell ref="AB71:AE71"/>
    <mergeCell ref="AF71:AI71"/>
    <mergeCell ref="AJ71:AK71"/>
    <mergeCell ref="E71:G71"/>
    <mergeCell ref="H71:I71"/>
    <mergeCell ref="J71:L71"/>
    <mergeCell ref="M71:P71"/>
    <mergeCell ref="Q71:T71"/>
    <mergeCell ref="U71:X71"/>
    <mergeCell ref="Y71:AA71"/>
    <mergeCell ref="AB72:AE72"/>
    <mergeCell ref="AF72:AI72"/>
    <mergeCell ref="AJ72:AK72"/>
    <mergeCell ref="E72:G72"/>
    <mergeCell ref="H72:I72"/>
    <mergeCell ref="J72:L72"/>
    <mergeCell ref="M72:P72"/>
    <mergeCell ref="Q72:T72"/>
    <mergeCell ref="U72:X72"/>
    <mergeCell ref="Y72:AA72"/>
  </mergeCells>
  <drawing r:id="rId1"/>
</worksheet>
</file>