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Lillyan/Desktop/Chords/Consumption/"/>
    </mc:Choice>
  </mc:AlternateContent>
  <bookViews>
    <workbookView xWindow="260" yWindow="460" windowWidth="21700" windowHeight="13900" tabRatio="500" firstSheet="8" activeTab="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0" l="1"/>
  <c r="C5" i="20"/>
  <c r="D5" i="20"/>
  <c r="E5" i="20"/>
  <c r="B4" i="20"/>
  <c r="C4" i="20"/>
  <c r="D4" i="20"/>
  <c r="E4" i="20"/>
  <c r="B3" i="20"/>
  <c r="C3" i="20"/>
  <c r="D3" i="20"/>
  <c r="E3" i="20"/>
  <c r="E2" i="20"/>
  <c r="D2" i="20"/>
  <c r="C2" i="20"/>
  <c r="B2" i="20"/>
  <c r="F3" i="15"/>
  <c r="F4" i="15"/>
  <c r="F5" i="15"/>
  <c r="F2" i="15"/>
  <c r="F3" i="11"/>
  <c r="F4" i="11"/>
  <c r="F5" i="11"/>
  <c r="F2" i="11"/>
  <c r="F3" i="8"/>
  <c r="F4" i="8"/>
  <c r="F5" i="8"/>
  <c r="F2" i="8"/>
</calcChain>
</file>

<file path=xl/sharedStrings.xml><?xml version="1.0" encoding="utf-8"?>
<sst xmlns="http://schemas.openxmlformats.org/spreadsheetml/2006/main" count="169" uniqueCount="9">
  <si>
    <t>C1993</t>
  </si>
  <si>
    <t>China</t>
  </si>
  <si>
    <t>USA</t>
  </si>
  <si>
    <t>Russia</t>
  </si>
  <si>
    <t>Other</t>
  </si>
  <si>
    <t>Coal</t>
  </si>
  <si>
    <t>Electricity</t>
  </si>
  <si>
    <t>Natural Gas</t>
  </si>
  <si>
    <t>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</si>
</sst>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B2:E5"/>
    </sheetView>
  </sheetViews>
  <sheetFormatPr baseColWidth="10" defaultRowHeight="16" x14ac:dyDescent="0.2"/>
  <cols>
    <col min="2" max="2" width="13.83203125" bestFit="1" customWidth="1"/>
    <col min="3" max="4" width="12.6640625" bestFit="1" customWidth="1"/>
    <col min="5" max="6" width="13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0.24453</v>
      </c>
      <c r="C2" s="1">
        <v>0.19639999999999999</v>
      </c>
      <c r="D2" s="1">
        <v>6.3649999999999998E-2</v>
      </c>
      <c r="E2" s="1">
        <v>0.49540000000000001</v>
      </c>
      <c r="F2" s="1"/>
    </row>
    <row r="3" spans="1:6" x14ac:dyDescent="0.2">
      <c r="A3" s="1" t="s">
        <v>6</v>
      </c>
      <c r="B3" s="1">
        <v>6.7970000000000003E-2</v>
      </c>
      <c r="C3" s="1">
        <v>0.27604000000000001</v>
      </c>
      <c r="D3" s="1">
        <v>7.4300000000000005E-2</v>
      </c>
      <c r="E3" s="1">
        <v>0.58165</v>
      </c>
      <c r="F3" s="1"/>
    </row>
    <row r="4" spans="1:6" x14ac:dyDescent="0.2">
      <c r="A4" s="1" t="s">
        <v>7</v>
      </c>
      <c r="B4" s="1">
        <v>7.0299999999999998E-3</v>
      </c>
      <c r="C4" s="1">
        <v>0.27035999999999999</v>
      </c>
      <c r="D4" s="1">
        <v>0.21048</v>
      </c>
      <c r="E4" s="1">
        <v>0.51210999999999995</v>
      </c>
      <c r="F4" s="1"/>
    </row>
    <row r="5" spans="1:6" x14ac:dyDescent="0.2">
      <c r="A5" s="1" t="s">
        <v>8</v>
      </c>
      <c r="B5" s="1">
        <v>4.376E-2</v>
      </c>
      <c r="C5" s="1">
        <v>0.25491000000000003</v>
      </c>
      <c r="D5" s="1">
        <v>5.5449999999999999E-2</v>
      </c>
      <c r="E5" s="1">
        <v>0.64585999999999999</v>
      </c>
      <c r="F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2002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0.31006489999999998</v>
      </c>
      <c r="C2" s="1">
        <v>0.19423754900000001</v>
      </c>
      <c r="D2" s="1">
        <v>4.4310000000000002E-2</v>
      </c>
      <c r="E2" s="1">
        <v>0.45138</v>
      </c>
      <c r="F2" s="1"/>
    </row>
    <row r="3" spans="1:6" x14ac:dyDescent="0.2">
      <c r="A3" s="1" t="s">
        <v>6</v>
      </c>
      <c r="B3" s="1">
        <v>0.10459599999999999</v>
      </c>
      <c r="C3" s="1">
        <v>0.26038</v>
      </c>
      <c r="D3" s="1">
        <v>5.2260000000000001E-2</v>
      </c>
      <c r="E3" s="1">
        <v>0.58274999999999999</v>
      </c>
      <c r="F3" s="1"/>
    </row>
    <row r="4" spans="1:6" x14ac:dyDescent="0.2">
      <c r="A4" s="1" t="s">
        <v>7</v>
      </c>
      <c r="B4" s="1">
        <v>1.1610000000000001E-2</v>
      </c>
      <c r="C4" s="1">
        <v>0.25184000000000001</v>
      </c>
      <c r="D4" s="1">
        <v>0.14846999999999999</v>
      </c>
      <c r="E4" s="1">
        <v>0.58806849999999999</v>
      </c>
      <c r="F4" s="1"/>
    </row>
    <row r="5" spans="1:6" x14ac:dyDescent="0.2">
      <c r="A5" s="1" t="s">
        <v>8</v>
      </c>
      <c r="B5" s="1">
        <v>6.5780000000000005E-2</v>
      </c>
      <c r="C5" s="1">
        <v>0.25189</v>
      </c>
      <c r="D5" s="1">
        <v>3.3599999999999998E-2</v>
      </c>
      <c r="E5" s="1">
        <v>0.64872200000000002</v>
      </c>
      <c r="F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2003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0.34581899999999999</v>
      </c>
      <c r="C2" s="1">
        <v>0.18749399999999999</v>
      </c>
      <c r="D2" s="1">
        <v>4.231E-2</v>
      </c>
      <c r="E2" s="1">
        <v>0.42436000000000001</v>
      </c>
      <c r="F2" s="1">
        <f>SUM(B2:E2)</f>
        <v>0.99998299999999984</v>
      </c>
    </row>
    <row r="3" spans="1:6" x14ac:dyDescent="0.2">
      <c r="A3" s="1" t="s">
        <v>6</v>
      </c>
      <c r="B3" s="1">
        <v>0.1159</v>
      </c>
      <c r="C3" s="1">
        <v>0.25309599999999999</v>
      </c>
      <c r="D3" s="1">
        <v>5.1351870000000001E-2</v>
      </c>
      <c r="E3" s="1">
        <v>0.57964000000000004</v>
      </c>
      <c r="F3" s="1">
        <f t="shared" ref="F3:F5" si="0">SUM(B3:E3)</f>
        <v>0.99998787</v>
      </c>
    </row>
    <row r="4" spans="1:6" x14ac:dyDescent="0.2">
      <c r="A4" s="1" t="s">
        <v>7</v>
      </c>
      <c r="B4" s="1">
        <v>1.21875E-2</v>
      </c>
      <c r="C4" s="1">
        <v>0.23753489999999999</v>
      </c>
      <c r="D4" s="1">
        <v>0.15145420000000001</v>
      </c>
      <c r="E4" s="1">
        <v>0.59882299999999999</v>
      </c>
      <c r="F4" s="1">
        <f t="shared" si="0"/>
        <v>0.99999959999999999</v>
      </c>
    </row>
    <row r="5" spans="1:6" x14ac:dyDescent="0.2">
      <c r="A5" s="1" t="s">
        <v>8</v>
      </c>
      <c r="B5" s="1">
        <v>6.9645600000000002E-2</v>
      </c>
      <c r="C5" s="1">
        <v>0.25013999999999997</v>
      </c>
      <c r="D5" s="1">
        <v>3.3480000000000003E-2</v>
      </c>
      <c r="E5" s="1">
        <v>0.64672700000000005</v>
      </c>
      <c r="F5" s="1">
        <f t="shared" si="0"/>
        <v>0.99999260000000012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2004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0.36774299999999999</v>
      </c>
      <c r="C2" s="1">
        <v>0.17279</v>
      </c>
      <c r="D2" s="1">
        <v>3.7336000000000001E-2</v>
      </c>
      <c r="E2" s="1">
        <v>0.422122</v>
      </c>
      <c r="F2" s="1"/>
    </row>
    <row r="3" spans="1:6" x14ac:dyDescent="0.2">
      <c r="A3" s="1" t="s">
        <v>6</v>
      </c>
      <c r="B3" s="1">
        <v>0.12922800000000001</v>
      </c>
      <c r="C3" s="1">
        <v>0.24562999999999999</v>
      </c>
      <c r="D3" s="1">
        <v>5.0430000000000003E-2</v>
      </c>
      <c r="E3" s="1">
        <v>0.57469999999999999</v>
      </c>
      <c r="F3" s="1"/>
    </row>
    <row r="4" spans="1:6" x14ac:dyDescent="0.2">
      <c r="A4" s="1" t="s">
        <v>7</v>
      </c>
      <c r="B4" s="1">
        <v>1.3521999999999999E-2</v>
      </c>
      <c r="C4" s="1">
        <v>0.22441</v>
      </c>
      <c r="D4" s="1">
        <v>0.14591699999999999</v>
      </c>
      <c r="E4" s="1">
        <v>0.61614800000000003</v>
      </c>
      <c r="F4" s="1"/>
    </row>
    <row r="5" spans="1:6" x14ac:dyDescent="0.2">
      <c r="A5" s="1" t="s">
        <v>8</v>
      </c>
      <c r="B5" s="1">
        <v>7.7501E-2</v>
      </c>
      <c r="C5" s="1">
        <v>0.24959999999999999</v>
      </c>
      <c r="D5" s="1">
        <v>3.3120999999999998E-2</v>
      </c>
      <c r="E5" s="1">
        <v>0.63977499999999998</v>
      </c>
      <c r="F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2005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0.404451</v>
      </c>
      <c r="C2" s="1">
        <v>0.16466202999999999</v>
      </c>
      <c r="D2" s="1">
        <v>3.4583999999999997E-2</v>
      </c>
      <c r="E2" s="1">
        <v>0.39630199999999999</v>
      </c>
      <c r="F2" s="1"/>
    </row>
    <row r="3" spans="1:6" x14ac:dyDescent="0.2">
      <c r="A3" s="1" t="s">
        <v>6</v>
      </c>
      <c r="B3" s="1">
        <v>0.13983000000000001</v>
      </c>
      <c r="C3" s="1">
        <v>0.24265999999999999</v>
      </c>
      <c r="D3" s="1">
        <v>4.9200000000000001E-2</v>
      </c>
      <c r="E3" s="1">
        <v>0.56820999999999999</v>
      </c>
      <c r="F3" s="1"/>
    </row>
    <row r="4" spans="1:6" x14ac:dyDescent="0.2">
      <c r="A4" s="1" t="s">
        <v>7</v>
      </c>
      <c r="B4" s="1">
        <v>1.66316E-2</v>
      </c>
      <c r="C4" s="1">
        <v>0.22122</v>
      </c>
      <c r="D4" s="1">
        <v>0.14399999999999999</v>
      </c>
      <c r="E4" s="1">
        <v>0.61812999999999996</v>
      </c>
      <c r="F4" s="1"/>
    </row>
    <row r="5" spans="1:6" x14ac:dyDescent="0.2">
      <c r="A5" s="1" t="s">
        <v>8</v>
      </c>
      <c r="B5" s="1">
        <v>8.1358100000000003E-2</v>
      </c>
      <c r="C5" s="1">
        <v>0.24906700000000001</v>
      </c>
      <c r="D5" s="1">
        <v>3.3345399999999997E-2</v>
      </c>
      <c r="E5" s="1">
        <v>0.63622000000000001</v>
      </c>
      <c r="F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2006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0.42066150000000002</v>
      </c>
      <c r="C2" s="1">
        <v>0.154562</v>
      </c>
      <c r="D2" s="1">
        <v>3.3652000000000001E-2</v>
      </c>
      <c r="E2" s="1">
        <v>0.391123</v>
      </c>
      <c r="F2" s="1"/>
    </row>
    <row r="3" spans="1:6" x14ac:dyDescent="0.2">
      <c r="A3" s="1" t="s">
        <v>6</v>
      </c>
      <c r="B3" s="1">
        <v>0.15401000000000001</v>
      </c>
      <c r="C3" s="1">
        <v>0.23291000000000001</v>
      </c>
      <c r="D3" s="1">
        <v>4.9849999999999998E-2</v>
      </c>
      <c r="E3" s="1">
        <v>0.56322229999999995</v>
      </c>
      <c r="F3" s="1"/>
    </row>
    <row r="4" spans="1:6" x14ac:dyDescent="0.2">
      <c r="A4" s="1" t="s">
        <v>7</v>
      </c>
      <c r="B4" s="1">
        <v>1.9519999999999999E-2</v>
      </c>
      <c r="C4" s="1">
        <v>0.21260000000000001</v>
      </c>
      <c r="D4" s="1">
        <v>0.14916599999999999</v>
      </c>
      <c r="E4" s="1">
        <v>0.61868999999999996</v>
      </c>
      <c r="F4" s="1"/>
    </row>
    <row r="5" spans="1:6" x14ac:dyDescent="0.2">
      <c r="A5" s="1" t="s">
        <v>8</v>
      </c>
      <c r="B5" s="1">
        <v>8.4849999999999995E-2</v>
      </c>
      <c r="C5" s="1">
        <v>0.241699</v>
      </c>
      <c r="D5" s="1">
        <v>3.2749E-2</v>
      </c>
      <c r="E5" s="1">
        <v>0.64069350000000003</v>
      </c>
      <c r="F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2007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0.43579000000000001</v>
      </c>
      <c r="C2" s="1">
        <v>0.14915500000000001</v>
      </c>
      <c r="D2" s="1">
        <v>3.092E-2</v>
      </c>
      <c r="E2" s="1">
        <v>0.38412499999999999</v>
      </c>
      <c r="F2" s="1">
        <f>SUM(B2:E2)</f>
        <v>0.99998999999999993</v>
      </c>
    </row>
    <row r="3" spans="1:6" x14ac:dyDescent="0.2">
      <c r="A3" s="1" t="s">
        <v>6</v>
      </c>
      <c r="B3" s="1">
        <v>0.16840869999999999</v>
      </c>
      <c r="C3" s="1">
        <v>0.2265249</v>
      </c>
      <c r="D3" s="1">
        <v>4.8973000000000003E-2</v>
      </c>
      <c r="E3" s="1">
        <v>0.55608999999999997</v>
      </c>
      <c r="F3" s="1">
        <f t="shared" ref="F3:F5" si="0">SUM(B3:E3)</f>
        <v>0.99999660000000001</v>
      </c>
    </row>
    <row r="4" spans="1:6" x14ac:dyDescent="0.2">
      <c r="A4" s="1" t="s">
        <v>7</v>
      </c>
      <c r="B4" s="1">
        <v>2.3586200000000002E-2</v>
      </c>
      <c r="C4" s="1">
        <v>0.21884999999999999</v>
      </c>
      <c r="D4" s="1">
        <v>0.14380000000000001</v>
      </c>
      <c r="E4" s="1">
        <v>0.61375999999999997</v>
      </c>
      <c r="F4" s="1">
        <f t="shared" si="0"/>
        <v>0.9999962</v>
      </c>
    </row>
    <row r="5" spans="1:6" x14ac:dyDescent="0.2">
      <c r="A5" s="1" t="s">
        <v>8</v>
      </c>
      <c r="B5" s="1">
        <v>8.6190000000000003E-2</v>
      </c>
      <c r="C5" s="1">
        <v>0.238291</v>
      </c>
      <c r="D5" s="1">
        <v>3.3243300000000003E-2</v>
      </c>
      <c r="E5" s="1">
        <v>0.64227400000000001</v>
      </c>
      <c r="F5" s="1">
        <f t="shared" si="0"/>
        <v>0.99999830000000001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2008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0.43703599999999998</v>
      </c>
      <c r="C2" s="1">
        <v>0.14539199999999999</v>
      </c>
      <c r="D2" s="1">
        <v>3.2800000000000003E-2</v>
      </c>
      <c r="E2" s="1">
        <v>0.38474000000000003</v>
      </c>
      <c r="F2" s="1"/>
    </row>
    <row r="3" spans="1:6" x14ac:dyDescent="0.2">
      <c r="A3" s="1" t="s">
        <v>6</v>
      </c>
      <c r="B3" s="1">
        <v>0.1762147</v>
      </c>
      <c r="C3" s="1">
        <v>0.221832</v>
      </c>
      <c r="D3" s="1">
        <v>4.8945000000000002E-2</v>
      </c>
      <c r="E3" s="1">
        <v>0.55300700000000003</v>
      </c>
      <c r="F3" s="1"/>
    </row>
    <row r="4" spans="1:6" x14ac:dyDescent="0.2">
      <c r="A4" s="1" t="s">
        <v>7</v>
      </c>
      <c r="B4" s="1">
        <v>2.50225E-2</v>
      </c>
      <c r="C4" s="1">
        <v>0.21366399999999999</v>
      </c>
      <c r="D4" s="1">
        <v>0.1399</v>
      </c>
      <c r="E4" s="1">
        <v>0.62140335000000002</v>
      </c>
      <c r="F4" s="1"/>
    </row>
    <row r="5" spans="1:6" x14ac:dyDescent="0.2">
      <c r="A5" s="1" t="s">
        <v>8</v>
      </c>
      <c r="B5" s="1">
        <v>8.9398000000000005E-2</v>
      </c>
      <c r="C5" s="1">
        <v>0.226463</v>
      </c>
      <c r="D5" s="1">
        <v>3.4634999999999999E-2</v>
      </c>
      <c r="E5" s="1">
        <v>0.64949999999999997</v>
      </c>
      <c r="F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2" width="13.83203125" bestFit="1" customWidth="1"/>
    <col min="3" max="4" width="12.6640625" bestFit="1" customWidth="1"/>
    <col min="5" max="6" width="13.83203125" bestFit="1" customWidth="1"/>
  </cols>
  <sheetData>
    <row r="1" spans="1:6" x14ac:dyDescent="0.2">
      <c r="A1" s="1">
        <v>2009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0.46364359999999999</v>
      </c>
      <c r="C2" s="1">
        <v>0.13039999999999999</v>
      </c>
      <c r="D2" s="1">
        <v>2.4396000000000001E-2</v>
      </c>
      <c r="E2" s="1">
        <v>0.38156000000000001</v>
      </c>
      <c r="F2" s="1"/>
    </row>
    <row r="3" spans="1:6" x14ac:dyDescent="0.2">
      <c r="A3" s="1" t="s">
        <v>6</v>
      </c>
      <c r="B3" s="1">
        <v>0.18948999999999999</v>
      </c>
      <c r="C3" s="1">
        <v>0.21449099999999999</v>
      </c>
      <c r="D3" s="1">
        <v>4.6879999999999998E-2</v>
      </c>
      <c r="E3" s="1">
        <v>0.54913000000000001</v>
      </c>
      <c r="F3" s="1"/>
    </row>
    <row r="4" spans="1:6" x14ac:dyDescent="0.2">
      <c r="A4" s="1" t="s">
        <v>7</v>
      </c>
      <c r="B4" s="1">
        <v>2.9659999999999999E-2</v>
      </c>
      <c r="C4" s="1">
        <v>0.21745877899999999</v>
      </c>
      <c r="D4" s="1">
        <v>0.12816</v>
      </c>
      <c r="E4" s="1">
        <v>0.62471030000000005</v>
      </c>
      <c r="F4" s="1"/>
    </row>
    <row r="5" spans="1:6" x14ac:dyDescent="0.2">
      <c r="A5" s="1" t="s">
        <v>8</v>
      </c>
      <c r="B5" s="1">
        <v>9.4902E-2</v>
      </c>
      <c r="C5" s="1">
        <v>0.22074589999999999</v>
      </c>
      <c r="D5" s="1">
        <v>3.3973999999999997E-2</v>
      </c>
      <c r="E5" s="1">
        <v>0.65037</v>
      </c>
      <c r="F5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0.45884000000000003</v>
      </c>
      <c r="C2" s="1">
        <v>0.13043099999999999</v>
      </c>
      <c r="D2" s="1">
        <v>3.211E-2</v>
      </c>
      <c r="E2" s="1">
        <v>0.37861</v>
      </c>
      <c r="F2" s="1"/>
    </row>
    <row r="3" spans="1:6" x14ac:dyDescent="0.2">
      <c r="A3" s="1" t="s">
        <v>6</v>
      </c>
      <c r="B3" s="1">
        <v>0.199544</v>
      </c>
      <c r="C3" s="1">
        <v>0.2094</v>
      </c>
      <c r="D3" s="1">
        <v>4.6109999999999998E-2</v>
      </c>
      <c r="E3" s="1">
        <v>0.54493780000000003</v>
      </c>
      <c r="F3" s="1"/>
    </row>
    <row r="4" spans="1:6" x14ac:dyDescent="0.2">
      <c r="A4" s="1" t="s">
        <v>7</v>
      </c>
      <c r="B4" s="1">
        <v>3.3010999999999999E-2</v>
      </c>
      <c r="C4" s="1">
        <v>0.208236</v>
      </c>
      <c r="D4" s="1">
        <v>0.13550499999999999</v>
      </c>
      <c r="E4" s="1">
        <v>0.62324650000000004</v>
      </c>
      <c r="F4" s="1"/>
    </row>
    <row r="5" spans="1:6" x14ac:dyDescent="0.2">
      <c r="A5" s="1" t="s">
        <v>8</v>
      </c>
      <c r="B5" s="1">
        <v>0.10131999999999999</v>
      </c>
      <c r="C5" s="1">
        <v>0.21742529999999999</v>
      </c>
      <c r="D5" s="1">
        <v>3.5499999999999997E-2</v>
      </c>
      <c r="E5" s="1">
        <v>0.64571400000000001</v>
      </c>
      <c r="F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2011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0.48053899999999999</v>
      </c>
      <c r="C2" s="1">
        <v>0.118699</v>
      </c>
      <c r="D2" s="1">
        <v>3.09E-2</v>
      </c>
      <c r="E2" s="1">
        <v>0.36979000000000001</v>
      </c>
      <c r="F2" s="1"/>
    </row>
    <row r="3" spans="1:6" x14ac:dyDescent="0.2">
      <c r="A3" s="1" t="s">
        <v>6</v>
      </c>
      <c r="B3" s="1">
        <v>0.21751999999999999</v>
      </c>
      <c r="C3" s="1">
        <v>0.20111000000000001</v>
      </c>
      <c r="D3" s="1">
        <v>4.5163000000000002E-2</v>
      </c>
      <c r="E3" s="1">
        <v>0.53619779999999995</v>
      </c>
      <c r="F3" s="1"/>
    </row>
    <row r="4" spans="1:6" x14ac:dyDescent="0.2">
      <c r="A4" s="1" t="s">
        <v>7</v>
      </c>
      <c r="B4" s="1">
        <v>3.9469999999999998E-2</v>
      </c>
      <c r="C4" s="1">
        <v>0.20893400000000001</v>
      </c>
      <c r="D4" s="1">
        <v>0.13083890000000001</v>
      </c>
      <c r="E4" s="1">
        <v>0.62075599999999997</v>
      </c>
      <c r="F4" s="1"/>
    </row>
    <row r="5" spans="1:6" x14ac:dyDescent="0.2">
      <c r="A5" s="1" t="s">
        <v>8</v>
      </c>
      <c r="B5" s="1">
        <v>0.10663449999999999</v>
      </c>
      <c r="C5" s="1">
        <v>0.21185499999999999</v>
      </c>
      <c r="D5" s="1">
        <v>3.8390000000000001E-2</v>
      </c>
      <c r="E5" s="1">
        <v>0.64310999999999996</v>
      </c>
      <c r="F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2" width="13.83203125" bestFit="1" customWidth="1"/>
    <col min="3" max="4" width="12.6640625" bestFit="1" customWidth="1"/>
    <col min="5" max="6" width="13.83203125" bestFit="1" customWidth="1"/>
  </cols>
  <sheetData>
    <row r="1" spans="1:6" x14ac:dyDescent="0.2">
      <c r="A1" s="1">
        <v>1994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0.26107799999999998</v>
      </c>
      <c r="C2" s="1">
        <v>0.19648199999999999</v>
      </c>
      <c r="D2" s="1">
        <v>5.9407000000000001E-2</v>
      </c>
      <c r="E2" s="1">
        <v>0.48303000000000001</v>
      </c>
      <c r="F2" s="1"/>
    </row>
    <row r="3" spans="1:6" x14ac:dyDescent="0.2">
      <c r="A3" s="1" t="s">
        <v>6</v>
      </c>
      <c r="B3" s="1">
        <v>7.3635000000000006E-2</v>
      </c>
      <c r="C3" s="1">
        <v>0.27700999999999998</v>
      </c>
      <c r="D3" s="1">
        <v>6.3109999999999999E-2</v>
      </c>
      <c r="E3" s="1">
        <v>0.58623599999999998</v>
      </c>
      <c r="F3" s="1"/>
    </row>
    <row r="4" spans="1:6" x14ac:dyDescent="0.2">
      <c r="A4" s="1" t="s">
        <v>7</v>
      </c>
      <c r="B4" s="1">
        <v>7.4000000000000003E-3</v>
      </c>
      <c r="C4" s="1">
        <v>0.27589999999999998</v>
      </c>
      <c r="D4" s="1">
        <v>0.1976</v>
      </c>
      <c r="E4" s="1">
        <v>0.51900999999999997</v>
      </c>
      <c r="F4" s="1"/>
    </row>
    <row r="5" spans="1:6" x14ac:dyDescent="0.2">
      <c r="A5" s="1" t="s">
        <v>8</v>
      </c>
      <c r="B5" s="1">
        <v>4.58E-2</v>
      </c>
      <c r="C5" s="1">
        <v>0.25674999999999998</v>
      </c>
      <c r="D5" s="1">
        <v>4.6059999999999997E-2</v>
      </c>
      <c r="E5" s="1">
        <v>0.65136000000000005</v>
      </c>
      <c r="F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2" width="13.83203125" bestFit="1" customWidth="1"/>
    <col min="3" max="4" width="12.6640625" bestFit="1" customWidth="1"/>
    <col min="5" max="6" width="13.83203125" bestFit="1" customWidth="1"/>
  </cols>
  <sheetData>
    <row r="1" spans="1:6" x14ac:dyDescent="0.2">
      <c r="A1" s="1">
        <v>2012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f>4245621 / 8658498.9</f>
        <v>0.49034146091997538</v>
      </c>
      <c r="C2" s="1">
        <f>889185/8658498.9</f>
        <v>0.1026950526031712</v>
      </c>
      <c r="D2" s="1">
        <f>302956/8658498.9</f>
        <v>3.4989436794869835E-2</v>
      </c>
      <c r="E2" s="1">
        <f>3220736.9/8658498.9</f>
        <v>0.37197404968198355</v>
      </c>
      <c r="F2" s="1"/>
    </row>
    <row r="3" spans="1:6" x14ac:dyDescent="0.2">
      <c r="A3" s="1" t="s">
        <v>6</v>
      </c>
      <c r="B3" s="1">
        <f>4450/19638.7</f>
        <v>0.22659340995076047</v>
      </c>
      <c r="C3" s="1">
        <f>3832/19638.7</f>
        <v>0.19512493189467733</v>
      </c>
      <c r="D3" s="1">
        <f>886/19638.7</f>
        <v>4.5115002520533437E-2</v>
      </c>
      <c r="E3" s="1">
        <f>10470.7/19638.7</f>
        <v>0.53316665563402876</v>
      </c>
      <c r="F3" s="1"/>
    </row>
    <row r="4" spans="1:6" x14ac:dyDescent="0.2">
      <c r="A4" s="1" t="s">
        <v>7</v>
      </c>
      <c r="B4" s="1">
        <f>5074/120122.1</f>
        <v>4.2240353773368926E-2</v>
      </c>
      <c r="C4" s="1">
        <f>25538/120122.1</f>
        <v>0.21260034581480008</v>
      </c>
      <c r="D4" s="1">
        <f>15711/120122.1</f>
        <v>0.13079191922219141</v>
      </c>
      <c r="E4" s="1">
        <f>73799.1/120122.1</f>
        <v>0.61436738118963952</v>
      </c>
      <c r="F4" s="1"/>
    </row>
    <row r="5" spans="1:6" x14ac:dyDescent="0.2">
      <c r="A5" s="1" t="s">
        <v>8</v>
      </c>
      <c r="B5" s="1">
        <f>10175/90390.8</f>
        <v>0.11256676564429123</v>
      </c>
      <c r="C5" s="1">
        <f>18490/90390.8</f>
        <v>0.20455621589807813</v>
      </c>
      <c r="D5" s="1">
        <f>3445/90390.8</f>
        <v>3.8112285763595412E-2</v>
      </c>
      <c r="E5" s="1">
        <f>58280.8/90390.8</f>
        <v>0.64476473269403523</v>
      </c>
      <c r="F5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2" sqref="B2:E5"/>
    </sheetView>
  </sheetViews>
  <sheetFormatPr baseColWidth="10" defaultRowHeight="16" x14ac:dyDescent="0.2"/>
  <cols>
    <col min="1" max="1" width="14.83203125" bestFit="1" customWidth="1"/>
    <col min="2" max="2" width="15.83203125" bestFit="1" customWidth="1"/>
    <col min="3" max="4" width="16.83203125" bestFit="1" customWidth="1"/>
    <col min="5" max="6" width="17.83203125" bestFit="1" customWidth="1"/>
  </cols>
  <sheetData>
    <row r="1" spans="1:6" x14ac:dyDescent="0.2">
      <c r="A1" s="1">
        <v>2013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">
      <c r="A2" s="1" t="s">
        <v>5</v>
      </c>
      <c r="B2" s="1">
        <v>0.50065000000000004</v>
      </c>
      <c r="C2" s="1">
        <v>0.10611</v>
      </c>
      <c r="D2" s="1">
        <v>2.6380000000000001E-2</v>
      </c>
      <c r="E2" s="1">
        <v>0.36685000000000001</v>
      </c>
      <c r="F2" s="1"/>
    </row>
    <row r="3" spans="1:6" x14ac:dyDescent="0.2">
      <c r="A3" s="1" t="s">
        <v>6</v>
      </c>
      <c r="B3" s="1">
        <v>0.24088999999999999</v>
      </c>
      <c r="C3" s="1">
        <v>0.19084999999999999</v>
      </c>
      <c r="D3" s="1">
        <v>4.3319999999999997E-2</v>
      </c>
      <c r="E3" s="1">
        <v>0.52490000000000003</v>
      </c>
      <c r="F3" s="1"/>
    </row>
    <row r="4" spans="1:6" x14ac:dyDescent="0.2">
      <c r="A4" s="1" t="s">
        <v>7</v>
      </c>
      <c r="B4" s="1">
        <v>4.7239999999999997E-2</v>
      </c>
      <c r="C4" s="1">
        <v>0.21429999999999999</v>
      </c>
      <c r="D4" s="1">
        <v>0.12790000000000001</v>
      </c>
      <c r="E4" s="1">
        <v>0.61043000000000003</v>
      </c>
      <c r="F4" s="1"/>
    </row>
    <row r="5" spans="1:6" x14ac:dyDescent="0.2">
      <c r="A5" s="1" t="s">
        <v>8</v>
      </c>
      <c r="B5" s="1">
        <v>0.11484</v>
      </c>
      <c r="C5" s="1">
        <v>0.20777999999999999</v>
      </c>
      <c r="D5" s="1">
        <v>3.8269999999999998E-2</v>
      </c>
      <c r="E5" s="1">
        <v>0.63907999999999998</v>
      </c>
      <c r="F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2" width="13.83203125" bestFit="1" customWidth="1"/>
    <col min="3" max="4" width="12.6640625" bestFit="1" customWidth="1"/>
    <col min="5" max="6" width="13.83203125" bestFit="1" customWidth="1"/>
  </cols>
  <sheetData>
    <row r="1" spans="1:6" x14ac:dyDescent="0.2">
      <c r="A1" s="1">
        <v>1995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0.27811000000000002</v>
      </c>
      <c r="C2" s="1">
        <v>0.19478999999999999</v>
      </c>
      <c r="D2" s="1">
        <v>5.3060000000000003E-2</v>
      </c>
      <c r="E2" s="1">
        <v>0.47401700000000002</v>
      </c>
      <c r="F2" s="1"/>
    </row>
    <row r="3" spans="1:6" x14ac:dyDescent="0.2">
      <c r="A3" s="1" t="s">
        <v>6</v>
      </c>
      <c r="B3">
        <v>7.6366000000000003E-2</v>
      </c>
      <c r="C3" s="1">
        <v>0.27551100000000001</v>
      </c>
      <c r="D3" s="1">
        <v>6.1899999999999997E-2</v>
      </c>
      <c r="E3" s="1">
        <v>0.58611999999999997</v>
      </c>
      <c r="F3" s="1"/>
    </row>
    <row r="4" spans="1:6" x14ac:dyDescent="0.2">
      <c r="A4" s="1" t="s">
        <v>7</v>
      </c>
      <c r="B4" s="1">
        <v>7.3600000000000002E-3</v>
      </c>
      <c r="C4" s="1">
        <v>0.28099000000000002</v>
      </c>
      <c r="D4" s="1">
        <v>0.18356</v>
      </c>
      <c r="E4" s="1">
        <v>0.52800000000000002</v>
      </c>
      <c r="F4" s="1"/>
    </row>
    <row r="5" spans="1:6" x14ac:dyDescent="0.2">
      <c r="A5" s="1" t="s">
        <v>8</v>
      </c>
      <c r="B5" s="1">
        <v>4.786E-2</v>
      </c>
      <c r="C5" s="1">
        <v>0.25229000000000001</v>
      </c>
      <c r="D5" s="1">
        <v>4.2360000000000002E-2</v>
      </c>
      <c r="E5" s="1">
        <v>0.65747</v>
      </c>
      <c r="F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1996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0.28004000000000001</v>
      </c>
      <c r="C2" s="1">
        <v>0.19908999999999999</v>
      </c>
      <c r="D2" s="1">
        <v>5.6030000000000003E-2</v>
      </c>
      <c r="E2" s="1">
        <v>0.46482000000000001</v>
      </c>
      <c r="F2" s="1"/>
    </row>
    <row r="3" spans="1:6" x14ac:dyDescent="0.2">
      <c r="A3" s="1" t="s">
        <v>6</v>
      </c>
      <c r="B3" s="1">
        <v>7.7933000000000002E-2</v>
      </c>
      <c r="C3" s="1">
        <v>0.27533999999999997</v>
      </c>
      <c r="D3" s="1">
        <v>5.9229999999999998E-2</v>
      </c>
      <c r="E3" s="1">
        <v>0.58740000000000003</v>
      </c>
      <c r="F3" s="1"/>
    </row>
    <row r="4" spans="1:6" x14ac:dyDescent="0.2">
      <c r="A4" s="1" t="s">
        <v>7</v>
      </c>
      <c r="B4" s="1">
        <v>7.9699999999999997E-3</v>
      </c>
      <c r="C4" s="1">
        <v>0.27910000000000001</v>
      </c>
      <c r="D4" s="1">
        <v>0.16154299999999999</v>
      </c>
      <c r="E4" s="1">
        <v>0.55137000000000003</v>
      </c>
      <c r="F4" s="1"/>
    </row>
    <row r="5" spans="1:6" x14ac:dyDescent="0.2">
      <c r="A5" s="1" t="s">
        <v>8</v>
      </c>
      <c r="B5" s="1">
        <v>5.0220000000000001E-2</v>
      </c>
      <c r="C5" s="1">
        <v>0.25472800000000001</v>
      </c>
      <c r="D5" s="1">
        <v>3.6436999999999997E-2</v>
      </c>
      <c r="E5" s="1">
        <v>0.65860799999999997</v>
      </c>
      <c r="F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1997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0.26934999999999998</v>
      </c>
      <c r="C2" s="1">
        <v>0.20749999999999999</v>
      </c>
      <c r="D2" s="1">
        <v>5.1429999999999997E-2</v>
      </c>
      <c r="E2" s="1">
        <v>0.47170000000000001</v>
      </c>
      <c r="F2" s="1"/>
    </row>
    <row r="3" spans="1:6" x14ac:dyDescent="0.2">
      <c r="A3" s="1" t="s">
        <v>6</v>
      </c>
      <c r="B3" s="1">
        <v>8.1011E-2</v>
      </c>
      <c r="C3" s="1">
        <v>0.27212500000000001</v>
      </c>
      <c r="D3" s="1">
        <v>5.6860000000000001E-2</v>
      </c>
      <c r="E3" s="1">
        <v>0.58999000000000001</v>
      </c>
      <c r="F3" s="1"/>
    </row>
    <row r="4" spans="1:6" x14ac:dyDescent="0.2">
      <c r="A4" s="1" t="s">
        <v>7</v>
      </c>
      <c r="B4" s="1">
        <v>8.5950000000000002E-3</v>
      </c>
      <c r="C4" s="1">
        <v>0.28039599999999998</v>
      </c>
      <c r="D4" s="1">
        <v>0.15165999999999999</v>
      </c>
      <c r="E4" s="1">
        <v>0.55933999999999995</v>
      </c>
      <c r="F4" s="1"/>
    </row>
    <row r="5" spans="1:6" x14ac:dyDescent="0.2">
      <c r="A5" s="1" t="s">
        <v>8</v>
      </c>
      <c r="B5" s="1">
        <v>5.32141E-2</v>
      </c>
      <c r="C5" s="1">
        <v>0.253025</v>
      </c>
      <c r="D5" s="1">
        <v>3.4810000000000001E-2</v>
      </c>
      <c r="E5" s="1">
        <v>0.65893999999999997</v>
      </c>
      <c r="F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1998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0.27100200000000002</v>
      </c>
      <c r="C2" s="1">
        <v>0.21060499999999999</v>
      </c>
      <c r="D2" s="1">
        <v>4.8660000000000002E-2</v>
      </c>
      <c r="E2" s="1">
        <v>0.46972000000000003</v>
      </c>
      <c r="F2" s="1"/>
    </row>
    <row r="3" spans="1:6" x14ac:dyDescent="0.2">
      <c r="A3" s="1" t="s">
        <v>6</v>
      </c>
      <c r="B3" s="1">
        <v>8.1777000000000002E-2</v>
      </c>
      <c r="C3" s="1">
        <v>0.27540500000000001</v>
      </c>
      <c r="D3" s="1">
        <v>5.4269999999999999E-2</v>
      </c>
      <c r="E3" s="1">
        <v>0.58853</v>
      </c>
      <c r="F3" s="1"/>
    </row>
    <row r="4" spans="1:6" x14ac:dyDescent="0.2">
      <c r="A4" s="1" t="s">
        <v>7</v>
      </c>
      <c r="B4" s="1">
        <v>8.8800000000000007E-3</v>
      </c>
      <c r="C4" s="1">
        <v>0.27249000000000001</v>
      </c>
      <c r="D4" s="1">
        <v>0.154389</v>
      </c>
      <c r="E4" s="1">
        <v>0.56423400000000001</v>
      </c>
      <c r="F4" s="1"/>
    </row>
    <row r="5" spans="1:6" x14ac:dyDescent="0.2">
      <c r="A5" s="1" t="s">
        <v>8</v>
      </c>
      <c r="B5" s="1">
        <v>5.5282999999999999E-2</v>
      </c>
      <c r="C5" s="1">
        <v>0.25469000000000003</v>
      </c>
      <c r="D5" s="1">
        <v>3.3510999999999999E-2</v>
      </c>
      <c r="E5" s="1">
        <v>0.65649999999999997</v>
      </c>
      <c r="F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1999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0.27893000000000001</v>
      </c>
      <c r="C2" s="1">
        <v>0.20815</v>
      </c>
      <c r="D2" s="1">
        <v>4.9974999999999999E-2</v>
      </c>
      <c r="E2" s="1">
        <v>0.46293800000000002</v>
      </c>
      <c r="F2" s="1"/>
    </row>
    <row r="3" spans="1:6" x14ac:dyDescent="0.2">
      <c r="A3" s="1" t="s">
        <v>6</v>
      </c>
      <c r="B3" s="1">
        <v>8.4796999999999997E-2</v>
      </c>
      <c r="C3" s="1">
        <v>0.27431299999999997</v>
      </c>
      <c r="D3" s="1">
        <v>5.4169000000000002E-2</v>
      </c>
      <c r="E3" s="1">
        <v>0.58671799999999996</v>
      </c>
      <c r="F3" s="1"/>
    </row>
    <row r="4" spans="1:6" x14ac:dyDescent="0.2">
      <c r="A4" s="1" t="s">
        <v>7</v>
      </c>
      <c r="B4" s="1">
        <v>9.3338999999999991E-3</v>
      </c>
      <c r="C4" s="1">
        <v>0.267424</v>
      </c>
      <c r="D4" s="1">
        <v>0.15017</v>
      </c>
      <c r="E4" s="1">
        <v>0.57306000000000001</v>
      </c>
      <c r="F4" s="1"/>
    </row>
    <row r="5" spans="1:6" x14ac:dyDescent="0.2">
      <c r="A5" s="1" t="s">
        <v>8</v>
      </c>
      <c r="B5" s="1">
        <v>5.7440999999999999E-2</v>
      </c>
      <c r="C5" s="1">
        <v>0.25691900000000001</v>
      </c>
      <c r="D5" s="1">
        <v>3.3399999999999999E-2</v>
      </c>
      <c r="E5" s="1">
        <v>0.65222999999999998</v>
      </c>
      <c r="F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2000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0.28640300000000002</v>
      </c>
      <c r="C2" s="1">
        <v>0.20569999999999999</v>
      </c>
      <c r="D2" s="1">
        <v>4.82E-2</v>
      </c>
      <c r="E2" s="1">
        <v>0.45967999999999998</v>
      </c>
      <c r="F2" s="1">
        <f>SUM(B2:E2)</f>
        <v>0.99998299999999996</v>
      </c>
    </row>
    <row r="3" spans="1:6" x14ac:dyDescent="0.2">
      <c r="A3" s="1" t="s">
        <v>6</v>
      </c>
      <c r="B3" s="1">
        <v>8.8969999999999994E-2</v>
      </c>
      <c r="C3" s="1">
        <v>0.27129199999999998</v>
      </c>
      <c r="D3" s="1">
        <v>5.4077300000000002E-2</v>
      </c>
      <c r="E3" s="1">
        <v>0.58565</v>
      </c>
      <c r="F3" s="1">
        <f t="shared" ref="F3:F5" si="0">SUM(B3:E3)</f>
        <v>0.99998929999999997</v>
      </c>
    </row>
    <row r="4" spans="1:6" x14ac:dyDescent="0.2">
      <c r="A4" s="1" t="s">
        <v>7</v>
      </c>
      <c r="B4" s="1">
        <v>9.9299999999999996E-3</v>
      </c>
      <c r="C4" s="1">
        <v>0.26741999999999999</v>
      </c>
      <c r="D4" s="1">
        <v>0.14967</v>
      </c>
      <c r="E4" s="1">
        <v>0.57296000000000002</v>
      </c>
      <c r="F4" s="1">
        <f t="shared" si="0"/>
        <v>0.99997999999999998</v>
      </c>
    </row>
    <row r="5" spans="1:6" x14ac:dyDescent="0.2">
      <c r="A5" s="1" t="s">
        <v>8</v>
      </c>
      <c r="B5" s="1">
        <v>6.2345999999999999E-2</v>
      </c>
      <c r="C5" s="1">
        <v>0.25609999999999999</v>
      </c>
      <c r="D5" s="1">
        <v>3.35132E-2</v>
      </c>
      <c r="E5" s="1">
        <v>0.64803299999999997</v>
      </c>
      <c r="F5" s="1">
        <f t="shared" si="0"/>
        <v>0.9999922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cols>
    <col min="1" max="1" width="11" bestFit="1" customWidth="1"/>
    <col min="2" max="3" width="13.83203125" bestFit="1" customWidth="1"/>
    <col min="4" max="4" width="12.6640625" bestFit="1" customWidth="1"/>
    <col min="5" max="6" width="13.83203125" bestFit="1" customWidth="1"/>
  </cols>
  <sheetData>
    <row r="1" spans="1:6" x14ac:dyDescent="0.2">
      <c r="A1" s="1">
        <v>2001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0.29439399999999999</v>
      </c>
      <c r="C2" s="1">
        <v>0.19814100000000001</v>
      </c>
      <c r="D2" s="1">
        <v>4.4610999999999998E-2</v>
      </c>
      <c r="E2" s="1">
        <v>0.46284999999999998</v>
      </c>
      <c r="F2" s="1"/>
    </row>
    <row r="3" spans="1:6" x14ac:dyDescent="0.2">
      <c r="A3" s="1" t="s">
        <v>6</v>
      </c>
      <c r="B3" s="1">
        <v>9.7420000000000007E-2</v>
      </c>
      <c r="C3" s="1">
        <v>0.26351799999999997</v>
      </c>
      <c r="D3" s="1">
        <v>5.32667E-2</v>
      </c>
      <c r="E3" s="1">
        <v>0.58579000000000003</v>
      </c>
      <c r="F3" s="1"/>
    </row>
    <row r="4" spans="1:6" x14ac:dyDescent="0.2">
      <c r="A4" s="1" t="s">
        <v>7</v>
      </c>
      <c r="B4" s="1">
        <v>1.11E-2</v>
      </c>
      <c r="C4" s="1">
        <v>0.25351600000000002</v>
      </c>
      <c r="D4" s="1">
        <v>0.147123</v>
      </c>
      <c r="E4" s="1">
        <v>0.588256</v>
      </c>
      <c r="F4" s="1"/>
    </row>
    <row r="5" spans="1:6" x14ac:dyDescent="0.2">
      <c r="A5" s="1" t="s">
        <v>8</v>
      </c>
      <c r="B5" s="1">
        <v>6.3269000000000006E-2</v>
      </c>
      <c r="C5" s="1">
        <v>0.25278</v>
      </c>
      <c r="D5" s="1">
        <v>3.3320000000000002E-2</v>
      </c>
      <c r="E5" s="1">
        <v>0.65061999999999998</v>
      </c>
      <c r="F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2016-04-25T10:48:20Z</dcterms:created>
  <dcterms:modified xsi:type="dcterms:W3CDTF">2016-04-25T15:47:09Z</dcterms:modified>
</cp:coreProperties>
</file>