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fau\Documents\COURS\IUT\Semestre4\Ressources\R4.09\"/>
    </mc:Choice>
  </mc:AlternateContent>
  <xr:revisionPtr revIDLastSave="0" documentId="13_ncr:1_{178A75B9-81C9-4B39-A2A4-7DDC0FA6EF14}" xr6:coauthVersionLast="47" xr6:coauthVersionMax="47" xr10:uidLastSave="{00000000-0000-0000-0000-000000000000}"/>
  <bookViews>
    <workbookView xWindow="-108" yWindow="-108" windowWidth="23256" windowHeight="12456" activeTab="1" xr2:uid="{9BF57440-A0DD-4E8F-A37F-18F323575587}"/>
  </bookViews>
  <sheets>
    <sheet name="TD1" sheetId="1" r:id="rId1"/>
    <sheet name="EXO EN 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D72" i="1"/>
  <c r="G72" i="1" s="1"/>
  <c r="C71" i="1" s="1"/>
  <c r="D11" i="1"/>
  <c r="G11" i="1" s="1"/>
  <c r="C58" i="1"/>
  <c r="C60" i="1" s="1"/>
  <c r="C61" i="1" s="1"/>
  <c r="G61" i="1" s="1"/>
  <c r="E49" i="1"/>
  <c r="E36" i="1"/>
  <c r="F39" i="1" s="1"/>
  <c r="C36" i="1"/>
  <c r="C39" i="1" s="1"/>
  <c r="E24" i="1"/>
  <c r="E27" i="1" s="1"/>
  <c r="E17" i="1"/>
  <c r="D10" i="1"/>
  <c r="D4" i="1"/>
  <c r="G4" i="1" s="1"/>
  <c r="D3" i="1"/>
  <c r="F41" i="1" l="1"/>
</calcChain>
</file>

<file path=xl/sharedStrings.xml><?xml version="1.0" encoding="utf-8"?>
<sst xmlns="http://schemas.openxmlformats.org/spreadsheetml/2006/main" count="105" uniqueCount="75">
  <si>
    <t>Exercice 1</t>
  </si>
  <si>
    <t>1. Calculer les taux mensuels proportionnel et équivalent à un taux annuel de 4%</t>
  </si>
  <si>
    <t>tk = t/k</t>
  </si>
  <si>
    <t>tk = (1+t)^(1/k) -1</t>
  </si>
  <si>
    <t>Taux annuel (%) :</t>
  </si>
  <si>
    <t>Taux proportionnel :</t>
  </si>
  <si>
    <t>Taux équivalent :</t>
  </si>
  <si>
    <t>En pourcentages =</t>
  </si>
  <si>
    <t>2. Calculer les taux mensuels proportionnel et équivalent à un taux annuel de 2%</t>
  </si>
  <si>
    <t xml:space="preserve"> Taux annuel (%) :</t>
  </si>
  <si>
    <t>Taux trimestriel</t>
  </si>
  <si>
    <t>Exercice 2</t>
  </si>
  <si>
    <t>1. Combien M. X aura-t-il au bout de 3 ans s'il laisse les intérêts sur le compte</t>
  </si>
  <si>
    <t>Argent placé (€) :</t>
  </si>
  <si>
    <t>Calcul :</t>
  </si>
  <si>
    <t>A *(t)^T</t>
  </si>
  <si>
    <t>Temps :</t>
  </si>
  <si>
    <t>2. Combien M.X aura-t-il au bout de 3 ans s'il enlève les intérêts dès qu'ils sont versés ?</t>
  </si>
  <si>
    <t>=</t>
  </si>
  <si>
    <t>Calcul  :</t>
  </si>
  <si>
    <t>Argent (€) :</t>
  </si>
  <si>
    <t>A*(t/100)</t>
  </si>
  <si>
    <t>3. En laissant les intérêts sur le compte, combien de temps doit-il laisser les 5000€ pour obtenir 6361,40€ ?</t>
  </si>
  <si>
    <t>Intérêts simples (1an) :</t>
  </si>
  <si>
    <t>Objectif (€) :</t>
  </si>
  <si>
    <t>A la fin il aura :</t>
  </si>
  <si>
    <t>A + I * T</t>
  </si>
  <si>
    <t>O = A (t)^n</t>
  </si>
  <si>
    <t>^n</t>
  </si>
  <si>
    <t xml:space="preserve">O/A </t>
  </si>
  <si>
    <t>t^n</t>
  </si>
  <si>
    <t>Log (O/A)</t>
  </si>
  <si>
    <t>nlog(t)</t>
  </si>
  <si>
    <t>n</t>
  </si>
  <si>
    <t>Donc</t>
  </si>
  <si>
    <t>Log (O/A) / Log(t) = n</t>
  </si>
  <si>
    <t>Donc n =</t>
  </si>
  <si>
    <t>Exercice 3</t>
  </si>
  <si>
    <t>1. Combien faudrait-il placer aujourd'hui sur un livret A à 3% par an, pour disposer de 100€ dans 8 ans</t>
  </si>
  <si>
    <t>Valeur actuelle :</t>
  </si>
  <si>
    <t>Cn * (1+t)^-n</t>
  </si>
  <si>
    <t>Taux (%) :</t>
  </si>
  <si>
    <t>Exercice 4</t>
  </si>
  <si>
    <t>1. A quel taux faut-il placer aujourd'hui 5000€ pour obtenir 6491,60€ dans 7 ans</t>
  </si>
  <si>
    <t>C0(1+t)^n</t>
  </si>
  <si>
    <t xml:space="preserve">Cn </t>
  </si>
  <si>
    <t>5000(1+T)^7</t>
  </si>
  <si>
    <t>Donc :</t>
  </si>
  <si>
    <t>(1+t)^7</t>
  </si>
  <si>
    <t>Taux :</t>
  </si>
  <si>
    <t>En pourcentages</t>
  </si>
  <si>
    <t>Exercice 5</t>
  </si>
  <si>
    <t>1. Combien aura-t-elle au bout de 6 ans ?</t>
  </si>
  <si>
    <t>Argent mensuel (€) :</t>
  </si>
  <si>
    <t>Taux mensuel (%) :</t>
  </si>
  <si>
    <t>En pourcentages :</t>
  </si>
  <si>
    <t>6 ans = 72 mois</t>
  </si>
  <si>
    <t>somme mensuelle * (((1+t)^n)-1)/t</t>
  </si>
  <si>
    <t>Valeur acquise des sommes versées =</t>
  </si>
  <si>
    <t>500*(((1+0,0025)^N)-1)/0,0025</t>
  </si>
  <si>
    <t>2. Combien doit placer Mme Z tous les mois pour obtenir 51717,37€ au bout de 5 ans ?</t>
  </si>
  <si>
    <t>Emprunt</t>
  </si>
  <si>
    <t>Duree</t>
  </si>
  <si>
    <t>Taux annuel</t>
  </si>
  <si>
    <t>ans</t>
  </si>
  <si>
    <t>nb mensualite</t>
  </si>
  <si>
    <t>taux mensuel</t>
  </si>
  <si>
    <t>remboursement par mensualite</t>
  </si>
  <si>
    <t>tableau amortissement de l'emprunt si amortissement est constant</t>
  </si>
  <si>
    <t>periode</t>
  </si>
  <si>
    <t>capital dû en debut de periode</t>
  </si>
  <si>
    <t>Interer de la periode</t>
  </si>
  <si>
    <t>Amortissement de la periode</t>
  </si>
  <si>
    <t>Annuite de la periode</t>
  </si>
  <si>
    <t>Capital dû en fin de 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</si>
</sst>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Poppins"/>
    </font>
    <font>
      <sz val="11"/>
      <color rgb="FFFF0000"/>
      <name val="Poppins"/>
    </font>
    <font>
      <sz val="11"/>
      <name val="Poppins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6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/>
    <xf numFmtId="0" fontId="0" fillId="5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4A30-0D42-4831-BD91-389C1B6FF9CB}">
  <dimension ref="A1:G82"/>
  <sheetViews>
    <sheetView topLeftCell="A69" zoomScale="89" workbookViewId="0">
      <selection activeCell="H82" sqref="H82"/>
    </sheetView>
  </sheetViews>
  <sheetFormatPr baseColWidth="10" defaultRowHeight="20.399999999999999" x14ac:dyDescent="0.7"/>
  <cols>
    <col min="1" max="2" width="11.5546875" style="1"/>
    <col min="3" max="3" width="18" style="1" bestFit="1" customWidth="1"/>
    <col min="4" max="4" width="14.88671875" style="1" bestFit="1" customWidth="1"/>
    <col min="5" max="5" width="11.5546875" style="1"/>
    <col min="6" max="6" width="20.21875" style="1" bestFit="1" customWidth="1"/>
    <col min="7" max="16384" width="11.5546875" style="1"/>
  </cols>
  <sheetData>
    <row r="1" spans="1:7" s="9" customFormat="1" x14ac:dyDescent="0.7">
      <c r="A1" s="9" t="s">
        <v>0</v>
      </c>
    </row>
    <row r="2" spans="1:7" s="7" customFormat="1" x14ac:dyDescent="0.7">
      <c r="A2" s="7" t="s">
        <v>1</v>
      </c>
    </row>
    <row r="3" spans="1:7" x14ac:dyDescent="0.7">
      <c r="A3" s="6" t="s">
        <v>5</v>
      </c>
      <c r="B3" s="6"/>
      <c r="C3" s="2" t="s">
        <v>2</v>
      </c>
      <c r="D3" s="1">
        <f xml:space="preserve"> C6/12</f>
        <v>0.33333333333333331</v>
      </c>
    </row>
    <row r="4" spans="1:7" x14ac:dyDescent="0.7">
      <c r="A4" s="6" t="s">
        <v>6</v>
      </c>
      <c r="B4" s="6"/>
      <c r="C4" s="2" t="s">
        <v>3</v>
      </c>
      <c r="D4" s="1">
        <f>((1+C6*0.01)^(1/12)) -1</f>
        <v>3.2737397821989145E-3</v>
      </c>
      <c r="F4" s="2" t="s">
        <v>7</v>
      </c>
      <c r="G4" s="4">
        <f>D4*100</f>
        <v>0.32737397821989145</v>
      </c>
    </row>
    <row r="6" spans="1:7" x14ac:dyDescent="0.7">
      <c r="A6" s="10" t="s">
        <v>4</v>
      </c>
      <c r="B6" s="10"/>
      <c r="C6" s="1">
        <v>4</v>
      </c>
    </row>
    <row r="8" spans="1:7" s="7" customFormat="1" x14ac:dyDescent="0.7">
      <c r="A8" s="7" t="s">
        <v>8</v>
      </c>
    </row>
    <row r="9" spans="1:7" s="12" customFormat="1" x14ac:dyDescent="0.7">
      <c r="A9" s="12" t="s">
        <v>10</v>
      </c>
    </row>
    <row r="10" spans="1:7" x14ac:dyDescent="0.7">
      <c r="A10" s="6" t="s">
        <v>5</v>
      </c>
      <c r="B10" s="6"/>
      <c r="C10" s="2" t="s">
        <v>2</v>
      </c>
      <c r="D10" s="1">
        <f>C13/4</f>
        <v>2</v>
      </c>
    </row>
    <row r="11" spans="1:7" x14ac:dyDescent="0.7">
      <c r="A11" s="6" t="s">
        <v>6</v>
      </c>
      <c r="B11" s="6"/>
      <c r="C11" s="2" t="s">
        <v>3</v>
      </c>
      <c r="D11" s="1">
        <f>((1+C13*0.01)^(1/4))-1</f>
        <v>1.9426546908273501E-2</v>
      </c>
      <c r="F11" s="2" t="s">
        <v>7</v>
      </c>
      <c r="G11" s="4">
        <f>D11*100</f>
        <v>1.9426546908273501</v>
      </c>
    </row>
    <row r="13" spans="1:7" x14ac:dyDescent="0.7">
      <c r="A13" s="10" t="s">
        <v>9</v>
      </c>
      <c r="B13" s="10"/>
      <c r="C13" s="1">
        <v>8</v>
      </c>
    </row>
    <row r="15" spans="1:7" s="9" customFormat="1" x14ac:dyDescent="0.7">
      <c r="A15" s="9" t="s">
        <v>11</v>
      </c>
    </row>
    <row r="16" spans="1:7" s="7" customFormat="1" x14ac:dyDescent="0.7">
      <c r="A16" s="7" t="s">
        <v>12</v>
      </c>
    </row>
    <row r="17" spans="1:5" x14ac:dyDescent="0.7">
      <c r="A17" s="6" t="s">
        <v>19</v>
      </c>
      <c r="B17" s="6"/>
      <c r="C17" s="1" t="s">
        <v>15</v>
      </c>
      <c r="D17" s="1" t="s">
        <v>18</v>
      </c>
      <c r="E17" s="4">
        <f xml:space="preserve"> C20 *(1+C19*0.01)^C21</f>
        <v>5543.5893749999987</v>
      </c>
    </row>
    <row r="19" spans="1:5" x14ac:dyDescent="0.7">
      <c r="A19" s="10" t="s">
        <v>4</v>
      </c>
      <c r="B19" s="10"/>
      <c r="C19" s="1">
        <v>3.5</v>
      </c>
    </row>
    <row r="20" spans="1:5" x14ac:dyDescent="0.7">
      <c r="A20" s="10" t="s">
        <v>13</v>
      </c>
      <c r="B20" s="10"/>
      <c r="C20" s="1">
        <v>5000</v>
      </c>
    </row>
    <row r="21" spans="1:5" x14ac:dyDescent="0.7">
      <c r="A21" s="10" t="s">
        <v>16</v>
      </c>
      <c r="B21" s="10"/>
      <c r="C21" s="1">
        <v>3</v>
      </c>
    </row>
    <row r="23" spans="1:5" s="7" customFormat="1" x14ac:dyDescent="0.7">
      <c r="A23" s="7" t="s">
        <v>17</v>
      </c>
    </row>
    <row r="24" spans="1:5" x14ac:dyDescent="0.7">
      <c r="A24" s="6" t="s">
        <v>23</v>
      </c>
      <c r="B24" s="6"/>
      <c r="C24" s="1" t="s">
        <v>21</v>
      </c>
      <c r="D24" s="1" t="s">
        <v>18</v>
      </c>
      <c r="E24" s="4">
        <f>C30*(C29/100)</f>
        <v>175.00000000000003</v>
      </c>
    </row>
    <row r="27" spans="1:5" x14ac:dyDescent="0.7">
      <c r="A27" s="6" t="s">
        <v>25</v>
      </c>
      <c r="B27" s="6"/>
      <c r="C27" s="1" t="s">
        <v>26</v>
      </c>
      <c r="D27" s="1" t="s">
        <v>18</v>
      </c>
      <c r="E27" s="4">
        <f>C30+(E24*C31)</f>
        <v>5525</v>
      </c>
    </row>
    <row r="29" spans="1:5" x14ac:dyDescent="0.7">
      <c r="A29" s="10" t="s">
        <v>4</v>
      </c>
      <c r="B29" s="10"/>
      <c r="C29" s="2">
        <v>3.5</v>
      </c>
    </row>
    <row r="30" spans="1:5" x14ac:dyDescent="0.7">
      <c r="A30" s="10" t="s">
        <v>20</v>
      </c>
      <c r="B30" s="10"/>
      <c r="C30" s="1">
        <v>5000</v>
      </c>
    </row>
    <row r="31" spans="1:5" x14ac:dyDescent="0.7">
      <c r="A31" s="10" t="s">
        <v>16</v>
      </c>
      <c r="B31" s="10"/>
      <c r="C31" s="1">
        <v>3</v>
      </c>
    </row>
    <row r="33" spans="1:6" s="3" customFormat="1" x14ac:dyDescent="0.7">
      <c r="A33" s="3" t="s">
        <v>22</v>
      </c>
    </row>
    <row r="34" spans="1:6" x14ac:dyDescent="0.7">
      <c r="A34" s="6" t="s">
        <v>14</v>
      </c>
      <c r="B34" s="6"/>
      <c r="C34" s="5" t="s">
        <v>27</v>
      </c>
    </row>
    <row r="35" spans="1:6" x14ac:dyDescent="0.7">
      <c r="C35" s="5" t="s">
        <v>29</v>
      </c>
      <c r="D35" s="1" t="s">
        <v>18</v>
      </c>
      <c r="E35" s="5" t="s">
        <v>30</v>
      </c>
    </row>
    <row r="36" spans="1:6" x14ac:dyDescent="0.7">
      <c r="C36" s="4">
        <f>C45/C44</f>
        <v>1.2722799999999999</v>
      </c>
      <c r="D36" s="1" t="s">
        <v>18</v>
      </c>
      <c r="E36" s="4">
        <f>1+ C43/100</f>
        <v>1.0349999999999999</v>
      </c>
      <c r="F36" s="4" t="s">
        <v>28</v>
      </c>
    </row>
    <row r="38" spans="1:6" x14ac:dyDescent="0.7">
      <c r="C38" s="5" t="s">
        <v>31</v>
      </c>
      <c r="D38" s="1" t="s">
        <v>18</v>
      </c>
      <c r="E38" s="5" t="s">
        <v>32</v>
      </c>
    </row>
    <row r="39" spans="1:6" x14ac:dyDescent="0.7">
      <c r="C39" s="4">
        <f>LOG(C36)</f>
        <v>0.10458270020624619</v>
      </c>
      <c r="D39" s="1" t="s">
        <v>18</v>
      </c>
      <c r="E39" s="4" t="s">
        <v>33</v>
      </c>
      <c r="F39" s="4">
        <f>LOG(E36)</f>
        <v>1.4940349792936524E-2</v>
      </c>
    </row>
    <row r="40" spans="1:6" x14ac:dyDescent="0.7">
      <c r="A40" s="2"/>
      <c r="B40" s="2"/>
    </row>
    <row r="41" spans="1:6" x14ac:dyDescent="0.7">
      <c r="A41" s="2" t="s">
        <v>34</v>
      </c>
      <c r="B41" s="8" t="s">
        <v>35</v>
      </c>
      <c r="C41" s="8"/>
      <c r="E41" s="1" t="s">
        <v>36</v>
      </c>
      <c r="F41" s="4">
        <f>C39/F39</f>
        <v>7.0000168440293571</v>
      </c>
    </row>
    <row r="42" spans="1:6" x14ac:dyDescent="0.7">
      <c r="A42" s="2"/>
      <c r="B42" s="2"/>
    </row>
    <row r="43" spans="1:6" x14ac:dyDescent="0.7">
      <c r="A43" s="10" t="s">
        <v>4</v>
      </c>
      <c r="B43" s="10"/>
      <c r="C43" s="1">
        <v>3.5</v>
      </c>
    </row>
    <row r="44" spans="1:6" x14ac:dyDescent="0.7">
      <c r="A44" s="10" t="s">
        <v>20</v>
      </c>
      <c r="B44" s="10"/>
      <c r="C44" s="1">
        <v>5000</v>
      </c>
    </row>
    <row r="45" spans="1:6" x14ac:dyDescent="0.7">
      <c r="A45" s="10" t="s">
        <v>24</v>
      </c>
      <c r="B45" s="10"/>
      <c r="C45" s="1">
        <v>6361.4</v>
      </c>
    </row>
    <row r="47" spans="1:6" s="9" customFormat="1" x14ac:dyDescent="0.7">
      <c r="A47" s="9" t="s">
        <v>37</v>
      </c>
    </row>
    <row r="48" spans="1:6" s="11" customFormat="1" x14ac:dyDescent="0.7">
      <c r="A48" s="11" t="s">
        <v>38</v>
      </c>
    </row>
    <row r="49" spans="1:7" x14ac:dyDescent="0.7">
      <c r="A49" s="6" t="s">
        <v>39</v>
      </c>
      <c r="B49" s="6"/>
      <c r="C49" s="1" t="s">
        <v>40</v>
      </c>
      <c r="E49" s="4">
        <f>C52 * (1+C51/100)^-C53</f>
        <v>789409.23431393574</v>
      </c>
    </row>
    <row r="51" spans="1:7" x14ac:dyDescent="0.7">
      <c r="A51" s="10" t="s">
        <v>41</v>
      </c>
      <c r="B51" s="10"/>
      <c r="C51" s="1">
        <v>3</v>
      </c>
    </row>
    <row r="52" spans="1:7" x14ac:dyDescent="0.7">
      <c r="A52" s="10" t="s">
        <v>24</v>
      </c>
      <c r="B52" s="10"/>
      <c r="C52" s="1">
        <v>1000000</v>
      </c>
    </row>
    <row r="53" spans="1:7" x14ac:dyDescent="0.7">
      <c r="A53" s="10" t="s">
        <v>16</v>
      </c>
      <c r="B53" s="10"/>
      <c r="C53" s="1">
        <v>8</v>
      </c>
    </row>
    <row r="55" spans="1:7" s="9" customFormat="1" x14ac:dyDescent="0.7">
      <c r="A55" s="9" t="s">
        <v>42</v>
      </c>
    </row>
    <row r="56" spans="1:7" s="7" customFormat="1" x14ac:dyDescent="0.7">
      <c r="A56" s="7" t="s">
        <v>43</v>
      </c>
    </row>
    <row r="57" spans="1:7" x14ac:dyDescent="0.7">
      <c r="A57" s="6" t="s">
        <v>14</v>
      </c>
      <c r="B57" s="6"/>
      <c r="C57" s="1" t="s">
        <v>45</v>
      </c>
      <c r="D57" s="1" t="s">
        <v>18</v>
      </c>
      <c r="E57" s="1" t="s">
        <v>44</v>
      </c>
    </row>
    <row r="58" spans="1:7" x14ac:dyDescent="0.7">
      <c r="C58" s="1">
        <f>C64</f>
        <v>6491.6</v>
      </c>
      <c r="E58" s="1" t="s">
        <v>46</v>
      </c>
    </row>
    <row r="60" spans="1:7" x14ac:dyDescent="0.7">
      <c r="A60" s="1" t="s">
        <v>47</v>
      </c>
      <c r="C60" s="1">
        <f>C58/C63</f>
        <v>1.2983200000000001</v>
      </c>
      <c r="D60" s="1" t="s">
        <v>18</v>
      </c>
      <c r="E60" s="1" t="s">
        <v>48</v>
      </c>
    </row>
    <row r="61" spans="1:7" x14ac:dyDescent="0.7">
      <c r="A61" s="1" t="s">
        <v>49</v>
      </c>
      <c r="C61" s="1">
        <f>((C60)^(1/C65))-1</f>
        <v>3.8000093096683729E-2</v>
      </c>
      <c r="F61" s="1" t="s">
        <v>50</v>
      </c>
      <c r="G61" s="4">
        <f>C61*100</f>
        <v>3.8000093096683729</v>
      </c>
    </row>
    <row r="63" spans="1:7" x14ac:dyDescent="0.7">
      <c r="A63" s="10" t="s">
        <v>20</v>
      </c>
      <c r="B63" s="10"/>
      <c r="C63" s="1">
        <v>5000</v>
      </c>
    </row>
    <row r="64" spans="1:7" x14ac:dyDescent="0.7">
      <c r="A64" s="10" t="s">
        <v>24</v>
      </c>
      <c r="B64" s="10"/>
      <c r="C64" s="1">
        <v>6491.6</v>
      </c>
    </row>
    <row r="65" spans="1:7" x14ac:dyDescent="0.7">
      <c r="A65" s="10" t="s">
        <v>16</v>
      </c>
      <c r="B65" s="10"/>
      <c r="C65" s="1">
        <v>7</v>
      </c>
    </row>
    <row r="67" spans="1:7" s="9" customFormat="1" x14ac:dyDescent="0.7">
      <c r="A67" s="9" t="s">
        <v>51</v>
      </c>
    </row>
    <row r="68" spans="1:7" s="7" customFormat="1" x14ac:dyDescent="0.7">
      <c r="A68" s="7" t="s">
        <v>52</v>
      </c>
    </row>
    <row r="69" spans="1:7" x14ac:dyDescent="0.7">
      <c r="A69" s="10" t="s">
        <v>53</v>
      </c>
      <c r="B69" s="10"/>
      <c r="C69" s="1">
        <v>500</v>
      </c>
    </row>
    <row r="70" spans="1:7" x14ac:dyDescent="0.7">
      <c r="A70" s="10" t="s">
        <v>4</v>
      </c>
      <c r="B70" s="10"/>
      <c r="C70" s="1">
        <v>3</v>
      </c>
    </row>
    <row r="71" spans="1:7" x14ac:dyDescent="0.7">
      <c r="A71" s="10" t="s">
        <v>54</v>
      </c>
      <c r="B71" s="10"/>
      <c r="C71" s="1">
        <f>G72</f>
        <v>0.24662697723036864</v>
      </c>
    </row>
    <row r="72" spans="1:7" x14ac:dyDescent="0.7">
      <c r="A72" s="6" t="s">
        <v>6</v>
      </c>
      <c r="B72" s="6"/>
      <c r="C72" s="2" t="s">
        <v>3</v>
      </c>
      <c r="D72" s="1">
        <f>(1+(C70/100))^(1/12)-1</f>
        <v>2.4662697723036864E-3</v>
      </c>
      <c r="F72" s="1" t="s">
        <v>55</v>
      </c>
      <c r="G72" s="4">
        <f>100*D72</f>
        <v>0.24662697723036864</v>
      </c>
    </row>
    <row r="74" spans="1:7" x14ac:dyDescent="0.7">
      <c r="A74" s="8" t="s">
        <v>56</v>
      </c>
      <c r="B74" s="8"/>
    </row>
    <row r="76" spans="1:7" x14ac:dyDescent="0.7">
      <c r="A76" s="6" t="s">
        <v>58</v>
      </c>
      <c r="B76" s="6"/>
      <c r="C76" s="6"/>
      <c r="D76" s="6" t="s">
        <v>57</v>
      </c>
      <c r="E76" s="6"/>
      <c r="F76" s="6"/>
    </row>
    <row r="77" spans="1:7" x14ac:dyDescent="0.7">
      <c r="D77" s="6" t="s">
        <v>59</v>
      </c>
      <c r="E77" s="6"/>
      <c r="F77" s="6"/>
      <c r="G77" s="4">
        <f>C69*(((1+C71/100)^72)-1)/(C71/100)</f>
        <v>39341.255102790783</v>
      </c>
    </row>
    <row r="79" spans="1:7" s="7" customFormat="1" x14ac:dyDescent="0.7">
      <c r="A79" s="7" t="s">
        <v>60</v>
      </c>
    </row>
    <row r="80" spans="1:7" x14ac:dyDescent="0.7">
      <c r="A80" s="10" t="s">
        <v>16</v>
      </c>
      <c r="B80" s="10"/>
      <c r="C80" s="1">
        <v>5</v>
      </c>
    </row>
    <row r="81" spans="1:3" x14ac:dyDescent="0.7">
      <c r="A81" s="10" t="s">
        <v>24</v>
      </c>
      <c r="B81" s="10"/>
      <c r="C81" s="1">
        <v>51717.37</v>
      </c>
    </row>
    <row r="82" spans="1:3" x14ac:dyDescent="0.7">
      <c r="A82" s="10" t="s">
        <v>53</v>
      </c>
      <c r="B82" s="10"/>
      <c r="C82" s="1">
        <v>500</v>
      </c>
    </row>
  </sheetData>
  <mergeCells count="53">
    <mergeCell ref="A80:B80"/>
    <mergeCell ref="A81:B81"/>
    <mergeCell ref="A82:B82"/>
    <mergeCell ref="A15:XFD15"/>
    <mergeCell ref="A16:XFD16"/>
    <mergeCell ref="A24:B24"/>
    <mergeCell ref="A29:B29"/>
    <mergeCell ref="A30:B30"/>
    <mergeCell ref="A17:B17"/>
    <mergeCell ref="A19:B19"/>
    <mergeCell ref="A20:B20"/>
    <mergeCell ref="A21:B21"/>
    <mergeCell ref="A23:XFD23"/>
    <mergeCell ref="A27:B27"/>
    <mergeCell ref="A31:B31"/>
    <mergeCell ref="A43:B43"/>
    <mergeCell ref="A34:B34"/>
    <mergeCell ref="A53:B53"/>
    <mergeCell ref="A49:B49"/>
    <mergeCell ref="A51:B51"/>
    <mergeCell ref="A1:XFD1"/>
    <mergeCell ref="A8:XFD8"/>
    <mergeCell ref="A10:B10"/>
    <mergeCell ref="A11:B11"/>
    <mergeCell ref="A13:B13"/>
    <mergeCell ref="A9:XFD9"/>
    <mergeCell ref="A3:B3"/>
    <mergeCell ref="A4:B4"/>
    <mergeCell ref="A6:B6"/>
    <mergeCell ref="A2:XFD2"/>
    <mergeCell ref="A55:XFD55"/>
    <mergeCell ref="B41:C41"/>
    <mergeCell ref="A47:XFD47"/>
    <mergeCell ref="A48:XFD48"/>
    <mergeCell ref="A52:B52"/>
    <mergeCell ref="A45:B45"/>
    <mergeCell ref="A44:B44"/>
    <mergeCell ref="A56:XFD56"/>
    <mergeCell ref="A63:B63"/>
    <mergeCell ref="A64:B64"/>
    <mergeCell ref="A65:B65"/>
    <mergeCell ref="A57:B57"/>
    <mergeCell ref="A67:XFD67"/>
    <mergeCell ref="A68:XFD68"/>
    <mergeCell ref="A69:B69"/>
    <mergeCell ref="A70:B70"/>
    <mergeCell ref="A71:B71"/>
    <mergeCell ref="D77:F77"/>
    <mergeCell ref="A79:XFD79"/>
    <mergeCell ref="A74:B74"/>
    <mergeCell ref="A72:B72"/>
    <mergeCell ref="D76:F76"/>
    <mergeCell ref="A76:C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6DAB-4C25-431E-9641-AEBBC3D23C59}">
  <dimension ref="A1:F131"/>
  <sheetViews>
    <sheetView tabSelected="1" workbookViewId="0">
      <selection activeCell="B5" sqref="B5"/>
    </sheetView>
  </sheetViews>
  <sheetFormatPr baseColWidth="10" defaultRowHeight="14.4" x14ac:dyDescent="0.3"/>
  <cols>
    <col min="1" max="1" width="54.77734375" bestFit="1" customWidth="1"/>
    <col min="2" max="2" width="25" bestFit="1" customWidth="1"/>
    <col min="3" max="3" width="17" bestFit="1" customWidth="1"/>
    <col min="4" max="4" width="24" bestFit="1" customWidth="1"/>
    <col min="5" max="5" width="17.77734375" bestFit="1" customWidth="1"/>
    <col min="6" max="6" width="22.6640625" bestFit="1" customWidth="1"/>
  </cols>
  <sheetData>
    <row r="1" spans="1:6" x14ac:dyDescent="0.3">
      <c r="A1" s="13" t="s">
        <v>61</v>
      </c>
      <c r="B1">
        <v>120000</v>
      </c>
    </row>
    <row r="2" spans="1:6" x14ac:dyDescent="0.3">
      <c r="A2" s="13" t="s">
        <v>62</v>
      </c>
      <c r="B2">
        <v>10</v>
      </c>
      <c r="C2" t="s">
        <v>64</v>
      </c>
      <c r="D2" s="13" t="s">
        <v>65</v>
      </c>
      <c r="E2">
        <v>120</v>
      </c>
    </row>
    <row r="3" spans="1:6" x14ac:dyDescent="0.3">
      <c r="A3" s="13" t="s">
        <v>63</v>
      </c>
      <c r="B3">
        <v>3</v>
      </c>
      <c r="D3" s="13" t="s">
        <v>66</v>
      </c>
      <c r="E3">
        <v>0.25</v>
      </c>
    </row>
    <row r="5" spans="1:6" x14ac:dyDescent="0.3">
      <c r="A5" t="s">
        <v>67</v>
      </c>
    </row>
    <row r="7" spans="1:6" x14ac:dyDescent="0.3">
      <c r="A7" t="s">
        <v>68</v>
      </c>
    </row>
    <row r="11" spans="1:6" x14ac:dyDescent="0.3">
      <c r="A11" s="14" t="s">
        <v>69</v>
      </c>
      <c r="B11" s="14" t="s">
        <v>70</v>
      </c>
      <c r="C11" s="14" t="s">
        <v>71</v>
      </c>
      <c r="D11" s="14" t="s">
        <v>72</v>
      </c>
      <c r="E11" s="14" t="s">
        <v>73</v>
      </c>
      <c r="F11" s="14" t="s">
        <v>74</v>
      </c>
    </row>
    <row r="12" spans="1:6" x14ac:dyDescent="0.3">
      <c r="A12" s="14">
        <v>1</v>
      </c>
      <c r="B12" s="15"/>
      <c r="C12" s="15"/>
      <c r="D12" s="15"/>
      <c r="E12" s="15"/>
      <c r="F12" s="15"/>
    </row>
    <row r="13" spans="1:6" x14ac:dyDescent="0.3">
      <c r="A13" s="14">
        <v>2</v>
      </c>
      <c r="B13" s="15"/>
      <c r="C13" s="15"/>
      <c r="D13" s="15"/>
      <c r="E13" s="15"/>
      <c r="F13" s="15"/>
    </row>
    <row r="14" spans="1:6" x14ac:dyDescent="0.3">
      <c r="A14" s="14">
        <v>3</v>
      </c>
      <c r="B14" s="15"/>
      <c r="C14" s="15"/>
      <c r="D14" s="15"/>
      <c r="E14" s="15"/>
      <c r="F14" s="15"/>
    </row>
    <row r="15" spans="1:6" x14ac:dyDescent="0.3">
      <c r="A15" s="14">
        <v>4</v>
      </c>
      <c r="B15" s="15"/>
      <c r="C15" s="15"/>
      <c r="D15" s="15"/>
      <c r="E15" s="15"/>
      <c r="F15" s="15"/>
    </row>
    <row r="16" spans="1:6" x14ac:dyDescent="0.3">
      <c r="A16" s="14">
        <v>5</v>
      </c>
      <c r="B16" s="15"/>
      <c r="C16" s="15"/>
      <c r="D16" s="15"/>
      <c r="E16" s="15"/>
      <c r="F16" s="15"/>
    </row>
    <row r="17" spans="1:6" x14ac:dyDescent="0.3">
      <c r="A17" s="14">
        <v>6</v>
      </c>
      <c r="B17" s="15"/>
      <c r="C17" s="15"/>
      <c r="D17" s="15"/>
      <c r="E17" s="15"/>
      <c r="F17" s="15"/>
    </row>
    <row r="18" spans="1:6" x14ac:dyDescent="0.3">
      <c r="A18" s="14">
        <v>7</v>
      </c>
      <c r="B18" s="15"/>
      <c r="C18" s="15"/>
      <c r="D18" s="15"/>
      <c r="E18" s="15"/>
      <c r="F18" s="15"/>
    </row>
    <row r="19" spans="1:6" x14ac:dyDescent="0.3">
      <c r="A19" s="14">
        <v>8</v>
      </c>
      <c r="B19" s="15"/>
      <c r="C19" s="15"/>
      <c r="D19" s="15"/>
      <c r="E19" s="15"/>
      <c r="F19" s="15"/>
    </row>
    <row r="20" spans="1:6" x14ac:dyDescent="0.3">
      <c r="A20" s="14">
        <v>9</v>
      </c>
      <c r="B20" s="15"/>
      <c r="C20" s="15"/>
      <c r="D20" s="15"/>
      <c r="E20" s="15"/>
      <c r="F20" s="15"/>
    </row>
    <row r="21" spans="1:6" x14ac:dyDescent="0.3">
      <c r="A21" s="14">
        <v>10</v>
      </c>
      <c r="B21" s="15"/>
      <c r="C21" s="15"/>
      <c r="D21" s="15"/>
      <c r="E21" s="15"/>
      <c r="F21" s="15"/>
    </row>
    <row r="22" spans="1:6" x14ac:dyDescent="0.3">
      <c r="A22" s="14">
        <v>11</v>
      </c>
      <c r="B22" s="15"/>
      <c r="C22" s="15"/>
      <c r="D22" s="15"/>
      <c r="E22" s="15"/>
      <c r="F22" s="15"/>
    </row>
    <row r="23" spans="1:6" x14ac:dyDescent="0.3">
      <c r="A23" s="14">
        <v>12</v>
      </c>
      <c r="B23" s="15"/>
      <c r="C23" s="15"/>
      <c r="D23" s="15"/>
      <c r="E23" s="15"/>
      <c r="F23" s="15"/>
    </row>
    <row r="24" spans="1:6" x14ac:dyDescent="0.3">
      <c r="A24" s="14">
        <v>13</v>
      </c>
      <c r="B24" s="15"/>
      <c r="C24" s="15"/>
      <c r="D24" s="15"/>
      <c r="E24" s="15"/>
      <c r="F24" s="15"/>
    </row>
    <row r="25" spans="1:6" x14ac:dyDescent="0.3">
      <c r="A25" s="14">
        <v>14</v>
      </c>
      <c r="B25" s="15"/>
      <c r="C25" s="15"/>
      <c r="D25" s="15"/>
      <c r="E25" s="15"/>
      <c r="F25" s="15"/>
    </row>
    <row r="26" spans="1:6" x14ac:dyDescent="0.3">
      <c r="A26" s="14">
        <v>15</v>
      </c>
      <c r="B26" s="15"/>
      <c r="C26" s="15"/>
      <c r="D26" s="15"/>
      <c r="E26" s="15"/>
      <c r="F26" s="15"/>
    </row>
    <row r="27" spans="1:6" x14ac:dyDescent="0.3">
      <c r="A27" s="14">
        <v>16</v>
      </c>
      <c r="B27" s="15"/>
      <c r="C27" s="15"/>
      <c r="D27" s="15"/>
      <c r="E27" s="15"/>
      <c r="F27" s="15"/>
    </row>
    <row r="28" spans="1:6" x14ac:dyDescent="0.3">
      <c r="A28" s="14">
        <v>17</v>
      </c>
      <c r="B28" s="15"/>
      <c r="C28" s="15"/>
      <c r="D28" s="15"/>
      <c r="E28" s="15"/>
      <c r="F28" s="15"/>
    </row>
    <row r="29" spans="1:6" x14ac:dyDescent="0.3">
      <c r="A29" s="14">
        <v>18</v>
      </c>
      <c r="B29" s="15"/>
      <c r="C29" s="15"/>
      <c r="D29" s="15"/>
      <c r="E29" s="15"/>
      <c r="F29" s="15"/>
    </row>
    <row r="30" spans="1:6" x14ac:dyDescent="0.3">
      <c r="A30" s="14">
        <v>19</v>
      </c>
      <c r="B30" s="15"/>
      <c r="C30" s="15"/>
      <c r="D30" s="15"/>
      <c r="E30" s="15"/>
      <c r="F30" s="15"/>
    </row>
    <row r="31" spans="1:6" x14ac:dyDescent="0.3">
      <c r="A31" s="14">
        <v>20</v>
      </c>
      <c r="B31" s="15"/>
      <c r="C31" s="15"/>
      <c r="D31" s="15"/>
      <c r="E31" s="15"/>
      <c r="F31" s="15"/>
    </row>
    <row r="32" spans="1:6" x14ac:dyDescent="0.3">
      <c r="A32" s="14">
        <v>21</v>
      </c>
      <c r="B32" s="15"/>
      <c r="C32" s="15"/>
      <c r="D32" s="15"/>
      <c r="E32" s="15"/>
      <c r="F32" s="15"/>
    </row>
    <row r="33" spans="1:6" x14ac:dyDescent="0.3">
      <c r="A33" s="14">
        <v>22</v>
      </c>
      <c r="B33" s="15"/>
      <c r="C33" s="15"/>
      <c r="D33" s="15"/>
      <c r="E33" s="15"/>
      <c r="F33" s="15"/>
    </row>
    <row r="34" spans="1:6" x14ac:dyDescent="0.3">
      <c r="A34" s="14">
        <v>23</v>
      </c>
      <c r="B34" s="15"/>
      <c r="C34" s="15"/>
      <c r="D34" s="15"/>
      <c r="E34" s="15"/>
      <c r="F34" s="15"/>
    </row>
    <row r="35" spans="1:6" x14ac:dyDescent="0.3">
      <c r="A35" s="14">
        <v>24</v>
      </c>
      <c r="B35" s="15"/>
      <c r="C35" s="15"/>
      <c r="D35" s="15"/>
      <c r="E35" s="15"/>
      <c r="F35" s="15"/>
    </row>
    <row r="36" spans="1:6" x14ac:dyDescent="0.3">
      <c r="A36" s="14">
        <v>25</v>
      </c>
      <c r="B36" s="15"/>
      <c r="C36" s="15"/>
      <c r="D36" s="15"/>
      <c r="E36" s="15"/>
      <c r="F36" s="15"/>
    </row>
    <row r="37" spans="1:6" x14ac:dyDescent="0.3">
      <c r="A37" s="14">
        <v>26</v>
      </c>
      <c r="B37" s="15"/>
      <c r="C37" s="15"/>
      <c r="D37" s="15"/>
      <c r="E37" s="15"/>
      <c r="F37" s="15"/>
    </row>
    <row r="38" spans="1:6" x14ac:dyDescent="0.3">
      <c r="A38" s="14">
        <v>27</v>
      </c>
      <c r="B38" s="15"/>
      <c r="C38" s="15"/>
      <c r="D38" s="15"/>
      <c r="E38" s="15"/>
      <c r="F38" s="15"/>
    </row>
    <row r="39" spans="1:6" x14ac:dyDescent="0.3">
      <c r="A39" s="14">
        <v>28</v>
      </c>
      <c r="B39" s="15"/>
      <c r="C39" s="15"/>
      <c r="D39" s="15"/>
      <c r="E39" s="15"/>
      <c r="F39" s="15"/>
    </row>
    <row r="40" spans="1:6" x14ac:dyDescent="0.3">
      <c r="A40" s="14">
        <v>29</v>
      </c>
      <c r="B40" s="15"/>
      <c r="C40" s="15"/>
      <c r="D40" s="15"/>
      <c r="E40" s="15"/>
      <c r="F40" s="15"/>
    </row>
    <row r="41" spans="1:6" x14ac:dyDescent="0.3">
      <c r="A41" s="14">
        <v>30</v>
      </c>
      <c r="B41" s="15"/>
      <c r="C41" s="15"/>
      <c r="D41" s="15"/>
      <c r="E41" s="15"/>
      <c r="F41" s="15"/>
    </row>
    <row r="42" spans="1:6" x14ac:dyDescent="0.3">
      <c r="A42" s="14">
        <v>31</v>
      </c>
      <c r="B42" s="15"/>
      <c r="C42" s="15"/>
      <c r="D42" s="15"/>
      <c r="E42" s="15"/>
      <c r="F42" s="15"/>
    </row>
    <row r="43" spans="1:6" x14ac:dyDescent="0.3">
      <c r="A43" s="14">
        <v>32</v>
      </c>
      <c r="B43" s="15"/>
      <c r="C43" s="15"/>
      <c r="D43" s="15"/>
      <c r="E43" s="15"/>
      <c r="F43" s="15"/>
    </row>
    <row r="44" spans="1:6" x14ac:dyDescent="0.3">
      <c r="A44" s="14">
        <v>33</v>
      </c>
      <c r="B44" s="15"/>
      <c r="C44" s="15"/>
      <c r="D44" s="15"/>
      <c r="E44" s="15"/>
      <c r="F44" s="15"/>
    </row>
    <row r="45" spans="1:6" x14ac:dyDescent="0.3">
      <c r="A45" s="14">
        <v>34</v>
      </c>
      <c r="B45" s="15"/>
      <c r="C45" s="15"/>
      <c r="D45" s="15"/>
      <c r="E45" s="15"/>
      <c r="F45" s="15"/>
    </row>
    <row r="46" spans="1:6" x14ac:dyDescent="0.3">
      <c r="A46" s="14">
        <v>35</v>
      </c>
      <c r="B46" s="15"/>
      <c r="C46" s="15"/>
      <c r="D46" s="15"/>
      <c r="E46" s="15"/>
      <c r="F46" s="15"/>
    </row>
    <row r="47" spans="1:6" x14ac:dyDescent="0.3">
      <c r="A47" s="14">
        <v>36</v>
      </c>
      <c r="B47" s="15"/>
      <c r="C47" s="15"/>
      <c r="D47" s="15"/>
      <c r="E47" s="15"/>
      <c r="F47" s="15"/>
    </row>
    <row r="48" spans="1:6" x14ac:dyDescent="0.3">
      <c r="A48" s="14">
        <v>37</v>
      </c>
      <c r="B48" s="15"/>
      <c r="C48" s="15"/>
      <c r="D48" s="15"/>
      <c r="E48" s="15"/>
      <c r="F48" s="15"/>
    </row>
    <row r="49" spans="1:6" x14ac:dyDescent="0.3">
      <c r="A49" s="14">
        <v>38</v>
      </c>
      <c r="B49" s="15"/>
      <c r="C49" s="15"/>
      <c r="D49" s="15"/>
      <c r="E49" s="15"/>
      <c r="F49" s="15"/>
    </row>
    <row r="50" spans="1:6" x14ac:dyDescent="0.3">
      <c r="A50" s="14">
        <v>39</v>
      </c>
      <c r="B50" s="15"/>
      <c r="C50" s="15"/>
      <c r="D50" s="15"/>
      <c r="E50" s="15"/>
      <c r="F50" s="15"/>
    </row>
    <row r="51" spans="1:6" x14ac:dyDescent="0.3">
      <c r="A51" s="14">
        <v>40</v>
      </c>
      <c r="B51" s="15"/>
      <c r="C51" s="15"/>
      <c r="D51" s="15"/>
      <c r="E51" s="15"/>
      <c r="F51" s="15"/>
    </row>
    <row r="52" spans="1:6" x14ac:dyDescent="0.3">
      <c r="A52" s="14">
        <v>41</v>
      </c>
      <c r="B52" s="15"/>
      <c r="C52" s="15"/>
      <c r="D52" s="15"/>
      <c r="E52" s="15"/>
      <c r="F52" s="15"/>
    </row>
    <row r="53" spans="1:6" x14ac:dyDescent="0.3">
      <c r="A53" s="14">
        <v>42</v>
      </c>
      <c r="B53" s="15"/>
      <c r="C53" s="15"/>
      <c r="D53" s="15"/>
      <c r="E53" s="15"/>
      <c r="F53" s="15"/>
    </row>
    <row r="54" spans="1:6" x14ac:dyDescent="0.3">
      <c r="A54" s="14">
        <v>43</v>
      </c>
      <c r="B54" s="15"/>
      <c r="C54" s="15"/>
      <c r="D54" s="15"/>
      <c r="E54" s="15"/>
      <c r="F54" s="15"/>
    </row>
    <row r="55" spans="1:6" x14ac:dyDescent="0.3">
      <c r="A55" s="14">
        <v>44</v>
      </c>
      <c r="B55" s="15"/>
      <c r="C55" s="15"/>
      <c r="D55" s="15"/>
      <c r="E55" s="15"/>
      <c r="F55" s="15"/>
    </row>
    <row r="56" spans="1:6" x14ac:dyDescent="0.3">
      <c r="A56" s="14">
        <v>45</v>
      </c>
      <c r="B56" s="15"/>
      <c r="C56" s="15"/>
      <c r="D56" s="15"/>
      <c r="E56" s="15"/>
      <c r="F56" s="15"/>
    </row>
    <row r="57" spans="1:6" x14ac:dyDescent="0.3">
      <c r="A57" s="14">
        <v>46</v>
      </c>
      <c r="B57" s="15"/>
      <c r="C57" s="15"/>
      <c r="D57" s="15"/>
      <c r="E57" s="15"/>
      <c r="F57" s="15"/>
    </row>
    <row r="58" spans="1:6" x14ac:dyDescent="0.3">
      <c r="A58" s="14">
        <v>47</v>
      </c>
      <c r="B58" s="15"/>
      <c r="C58" s="15"/>
      <c r="D58" s="15"/>
      <c r="E58" s="15"/>
      <c r="F58" s="15"/>
    </row>
    <row r="59" spans="1:6" x14ac:dyDescent="0.3">
      <c r="A59" s="14">
        <v>48</v>
      </c>
      <c r="B59" s="15"/>
      <c r="C59" s="15"/>
      <c r="D59" s="15"/>
      <c r="E59" s="15"/>
      <c r="F59" s="15"/>
    </row>
    <row r="60" spans="1:6" x14ac:dyDescent="0.3">
      <c r="A60" s="14">
        <v>49</v>
      </c>
      <c r="B60" s="15"/>
      <c r="C60" s="15"/>
      <c r="D60" s="15"/>
      <c r="E60" s="15"/>
      <c r="F60" s="15"/>
    </row>
    <row r="61" spans="1:6" x14ac:dyDescent="0.3">
      <c r="A61" s="14">
        <v>50</v>
      </c>
      <c r="B61" s="15"/>
      <c r="C61" s="15"/>
      <c r="D61" s="15"/>
      <c r="E61" s="15"/>
      <c r="F61" s="15"/>
    </row>
    <row r="62" spans="1:6" x14ac:dyDescent="0.3">
      <c r="A62" s="14">
        <v>51</v>
      </c>
      <c r="B62" s="15"/>
      <c r="C62" s="15"/>
      <c r="D62" s="15"/>
      <c r="E62" s="15"/>
      <c r="F62" s="15"/>
    </row>
    <row r="63" spans="1:6" x14ac:dyDescent="0.3">
      <c r="A63" s="14">
        <v>52</v>
      </c>
      <c r="B63" s="15"/>
      <c r="C63" s="15"/>
      <c r="D63" s="15"/>
      <c r="E63" s="15"/>
      <c r="F63" s="15"/>
    </row>
    <row r="64" spans="1:6" x14ac:dyDescent="0.3">
      <c r="A64" s="14">
        <v>53</v>
      </c>
      <c r="B64" s="15"/>
      <c r="C64" s="15"/>
      <c r="D64" s="15"/>
      <c r="E64" s="15"/>
      <c r="F64" s="15"/>
    </row>
    <row r="65" spans="1:6" x14ac:dyDescent="0.3">
      <c r="A65" s="14">
        <v>54</v>
      </c>
      <c r="B65" s="15"/>
      <c r="C65" s="15"/>
      <c r="D65" s="15"/>
      <c r="E65" s="15"/>
      <c r="F65" s="15"/>
    </row>
    <row r="66" spans="1:6" x14ac:dyDescent="0.3">
      <c r="A66" s="14">
        <v>55</v>
      </c>
      <c r="B66" s="15"/>
      <c r="C66" s="15"/>
      <c r="D66" s="15"/>
      <c r="E66" s="15"/>
      <c r="F66" s="15"/>
    </row>
    <row r="67" spans="1:6" x14ac:dyDescent="0.3">
      <c r="A67" s="14">
        <v>56</v>
      </c>
      <c r="B67" s="15"/>
      <c r="C67" s="15"/>
      <c r="D67" s="15"/>
      <c r="E67" s="15"/>
      <c r="F67" s="15"/>
    </row>
    <row r="68" spans="1:6" x14ac:dyDescent="0.3">
      <c r="A68" s="14">
        <v>57</v>
      </c>
      <c r="B68" s="15"/>
      <c r="C68" s="15"/>
      <c r="D68" s="15"/>
      <c r="E68" s="15"/>
      <c r="F68" s="15"/>
    </row>
    <row r="69" spans="1:6" x14ac:dyDescent="0.3">
      <c r="A69" s="14">
        <v>58</v>
      </c>
      <c r="B69" s="15"/>
      <c r="C69" s="15"/>
      <c r="D69" s="15"/>
      <c r="E69" s="15"/>
      <c r="F69" s="15"/>
    </row>
    <row r="70" spans="1:6" x14ac:dyDescent="0.3">
      <c r="A70" s="14">
        <v>59</v>
      </c>
      <c r="B70" s="15"/>
      <c r="C70" s="15"/>
      <c r="D70" s="15"/>
      <c r="E70" s="15"/>
      <c r="F70" s="15"/>
    </row>
    <row r="71" spans="1:6" x14ac:dyDescent="0.3">
      <c r="A71" s="14">
        <v>60</v>
      </c>
      <c r="B71" s="15"/>
      <c r="C71" s="15"/>
      <c r="D71" s="15"/>
      <c r="E71" s="15"/>
      <c r="F71" s="15"/>
    </row>
    <row r="72" spans="1:6" x14ac:dyDescent="0.3">
      <c r="A72" s="14">
        <v>61</v>
      </c>
      <c r="B72" s="15"/>
      <c r="C72" s="15"/>
      <c r="D72" s="15"/>
      <c r="E72" s="15"/>
      <c r="F72" s="15"/>
    </row>
    <row r="73" spans="1:6" x14ac:dyDescent="0.3">
      <c r="A73" s="14">
        <v>62</v>
      </c>
      <c r="B73" s="15"/>
      <c r="C73" s="15"/>
      <c r="D73" s="15"/>
      <c r="E73" s="15"/>
      <c r="F73" s="15"/>
    </row>
    <row r="74" spans="1:6" x14ac:dyDescent="0.3">
      <c r="A74" s="14">
        <v>63</v>
      </c>
      <c r="B74" s="15"/>
      <c r="C74" s="15"/>
      <c r="D74" s="15"/>
      <c r="E74" s="15"/>
      <c r="F74" s="15"/>
    </row>
    <row r="75" spans="1:6" x14ac:dyDescent="0.3">
      <c r="A75" s="14">
        <v>64</v>
      </c>
      <c r="B75" s="15"/>
      <c r="C75" s="15"/>
      <c r="D75" s="15"/>
      <c r="E75" s="15"/>
      <c r="F75" s="15"/>
    </row>
    <row r="76" spans="1:6" x14ac:dyDescent="0.3">
      <c r="A76" s="14">
        <v>65</v>
      </c>
      <c r="B76" s="15"/>
      <c r="C76" s="15"/>
      <c r="D76" s="15"/>
      <c r="E76" s="15"/>
      <c r="F76" s="15"/>
    </row>
    <row r="77" spans="1:6" x14ac:dyDescent="0.3">
      <c r="A77" s="14">
        <v>66</v>
      </c>
      <c r="B77" s="15"/>
      <c r="C77" s="15"/>
      <c r="D77" s="15"/>
      <c r="E77" s="15"/>
      <c r="F77" s="15"/>
    </row>
    <row r="78" spans="1:6" x14ac:dyDescent="0.3">
      <c r="A78" s="14">
        <v>67</v>
      </c>
      <c r="B78" s="15"/>
      <c r="C78" s="15"/>
      <c r="D78" s="15"/>
      <c r="E78" s="15"/>
      <c r="F78" s="15"/>
    </row>
    <row r="79" spans="1:6" x14ac:dyDescent="0.3">
      <c r="A79" s="14">
        <v>68</v>
      </c>
      <c r="B79" s="15"/>
      <c r="C79" s="15"/>
      <c r="D79" s="15"/>
      <c r="E79" s="15"/>
      <c r="F79" s="15"/>
    </row>
    <row r="80" spans="1:6" x14ac:dyDescent="0.3">
      <c r="A80" s="14">
        <v>69</v>
      </c>
      <c r="B80" s="15"/>
      <c r="C80" s="15"/>
      <c r="D80" s="15"/>
      <c r="E80" s="15"/>
      <c r="F80" s="15"/>
    </row>
    <row r="81" spans="1:6" x14ac:dyDescent="0.3">
      <c r="A81" s="14">
        <v>70</v>
      </c>
      <c r="B81" s="15"/>
      <c r="C81" s="15"/>
      <c r="D81" s="15"/>
      <c r="E81" s="15"/>
      <c r="F81" s="15"/>
    </row>
    <row r="82" spans="1:6" x14ac:dyDescent="0.3">
      <c r="A82" s="14">
        <v>71</v>
      </c>
      <c r="B82" s="15"/>
      <c r="C82" s="15"/>
      <c r="D82" s="15"/>
      <c r="E82" s="15"/>
      <c r="F82" s="15"/>
    </row>
    <row r="83" spans="1:6" x14ac:dyDescent="0.3">
      <c r="A83" s="14">
        <v>72</v>
      </c>
      <c r="B83" s="15"/>
      <c r="C83" s="15"/>
      <c r="D83" s="15"/>
      <c r="E83" s="15"/>
      <c r="F83" s="15"/>
    </row>
    <row r="84" spans="1:6" x14ac:dyDescent="0.3">
      <c r="A84" s="14">
        <v>73</v>
      </c>
      <c r="B84" s="15"/>
      <c r="C84" s="15"/>
      <c r="D84" s="15"/>
      <c r="E84" s="15"/>
      <c r="F84" s="15"/>
    </row>
    <row r="85" spans="1:6" x14ac:dyDescent="0.3">
      <c r="A85" s="14">
        <v>74</v>
      </c>
      <c r="B85" s="15"/>
      <c r="C85" s="15"/>
      <c r="D85" s="15"/>
      <c r="E85" s="15"/>
      <c r="F85" s="15"/>
    </row>
    <row r="86" spans="1:6" x14ac:dyDescent="0.3">
      <c r="A86" s="14">
        <v>75</v>
      </c>
      <c r="B86" s="15"/>
      <c r="C86" s="15"/>
      <c r="D86" s="15"/>
      <c r="E86" s="15"/>
      <c r="F86" s="15"/>
    </row>
    <row r="87" spans="1:6" x14ac:dyDescent="0.3">
      <c r="A87" s="14">
        <v>76</v>
      </c>
      <c r="B87" s="15"/>
      <c r="C87" s="15"/>
      <c r="D87" s="15"/>
      <c r="E87" s="15"/>
      <c r="F87" s="15"/>
    </row>
    <row r="88" spans="1:6" x14ac:dyDescent="0.3">
      <c r="A88" s="14">
        <v>77</v>
      </c>
      <c r="B88" s="15"/>
      <c r="C88" s="15"/>
      <c r="D88" s="15"/>
      <c r="E88" s="15"/>
      <c r="F88" s="15"/>
    </row>
    <row r="89" spans="1:6" x14ac:dyDescent="0.3">
      <c r="A89" s="14">
        <v>78</v>
      </c>
      <c r="B89" s="15"/>
      <c r="C89" s="15"/>
      <c r="D89" s="15"/>
      <c r="E89" s="15"/>
      <c r="F89" s="15"/>
    </row>
    <row r="90" spans="1:6" x14ac:dyDescent="0.3">
      <c r="A90" s="14">
        <v>79</v>
      </c>
      <c r="B90" s="15"/>
      <c r="C90" s="15"/>
      <c r="D90" s="15"/>
      <c r="E90" s="15"/>
      <c r="F90" s="15"/>
    </row>
    <row r="91" spans="1:6" x14ac:dyDescent="0.3">
      <c r="A91" s="14">
        <v>80</v>
      </c>
      <c r="B91" s="15"/>
      <c r="C91" s="15"/>
      <c r="D91" s="15"/>
      <c r="E91" s="15"/>
      <c r="F91" s="15"/>
    </row>
    <row r="92" spans="1:6" x14ac:dyDescent="0.3">
      <c r="A92" s="14">
        <v>81</v>
      </c>
      <c r="B92" s="15"/>
      <c r="C92" s="15"/>
      <c r="D92" s="15"/>
      <c r="E92" s="15"/>
      <c r="F92" s="15"/>
    </row>
    <row r="93" spans="1:6" x14ac:dyDescent="0.3">
      <c r="A93" s="14">
        <v>82</v>
      </c>
      <c r="B93" s="15"/>
      <c r="C93" s="15"/>
      <c r="D93" s="15"/>
      <c r="E93" s="15"/>
      <c r="F93" s="15"/>
    </row>
    <row r="94" spans="1:6" x14ac:dyDescent="0.3">
      <c r="A94" s="14">
        <v>83</v>
      </c>
      <c r="B94" s="15"/>
      <c r="C94" s="15"/>
      <c r="D94" s="15"/>
      <c r="E94" s="15"/>
      <c r="F94" s="15"/>
    </row>
    <row r="95" spans="1:6" x14ac:dyDescent="0.3">
      <c r="A95" s="14">
        <v>84</v>
      </c>
      <c r="B95" s="15"/>
      <c r="C95" s="15"/>
      <c r="D95" s="15"/>
      <c r="E95" s="15"/>
      <c r="F95" s="15"/>
    </row>
    <row r="96" spans="1:6" x14ac:dyDescent="0.3">
      <c r="A96" s="14">
        <v>85</v>
      </c>
      <c r="B96" s="15"/>
      <c r="C96" s="15"/>
      <c r="D96" s="15"/>
      <c r="E96" s="15"/>
      <c r="F96" s="15"/>
    </row>
    <row r="97" spans="1:6" x14ac:dyDescent="0.3">
      <c r="A97" s="14">
        <v>86</v>
      </c>
      <c r="B97" s="15"/>
      <c r="C97" s="15"/>
      <c r="D97" s="15"/>
      <c r="E97" s="15"/>
      <c r="F97" s="15"/>
    </row>
    <row r="98" spans="1:6" x14ac:dyDescent="0.3">
      <c r="A98" s="14">
        <v>87</v>
      </c>
      <c r="B98" s="15"/>
      <c r="C98" s="15"/>
      <c r="D98" s="15"/>
      <c r="E98" s="15"/>
      <c r="F98" s="15"/>
    </row>
    <row r="99" spans="1:6" x14ac:dyDescent="0.3">
      <c r="A99" s="14">
        <v>88</v>
      </c>
      <c r="B99" s="15"/>
      <c r="C99" s="15"/>
      <c r="D99" s="15"/>
      <c r="E99" s="15"/>
      <c r="F99" s="15"/>
    </row>
    <row r="100" spans="1:6" x14ac:dyDescent="0.3">
      <c r="A100" s="14">
        <v>89</v>
      </c>
      <c r="B100" s="15"/>
      <c r="C100" s="15"/>
      <c r="D100" s="15"/>
      <c r="E100" s="15"/>
      <c r="F100" s="15"/>
    </row>
    <row r="101" spans="1:6" x14ac:dyDescent="0.3">
      <c r="A101" s="14">
        <v>90</v>
      </c>
      <c r="B101" s="15"/>
      <c r="C101" s="15"/>
      <c r="D101" s="15"/>
      <c r="E101" s="15"/>
      <c r="F101" s="15"/>
    </row>
    <row r="102" spans="1:6" x14ac:dyDescent="0.3">
      <c r="A102" s="14">
        <v>91</v>
      </c>
      <c r="B102" s="15"/>
      <c r="C102" s="15"/>
      <c r="D102" s="15"/>
      <c r="E102" s="15"/>
      <c r="F102" s="15"/>
    </row>
    <row r="103" spans="1:6" x14ac:dyDescent="0.3">
      <c r="A103" s="14">
        <v>92</v>
      </c>
      <c r="B103" s="15"/>
      <c r="C103" s="15"/>
      <c r="D103" s="15"/>
      <c r="E103" s="15"/>
      <c r="F103" s="15"/>
    </row>
    <row r="104" spans="1:6" x14ac:dyDescent="0.3">
      <c r="A104" s="14">
        <v>93</v>
      </c>
      <c r="B104" s="15"/>
      <c r="C104" s="15"/>
      <c r="D104" s="15"/>
      <c r="E104" s="15"/>
      <c r="F104" s="15"/>
    </row>
    <row r="105" spans="1:6" x14ac:dyDescent="0.3">
      <c r="A105" s="14">
        <v>94</v>
      </c>
      <c r="B105" s="15"/>
      <c r="C105" s="15"/>
      <c r="D105" s="15"/>
      <c r="E105" s="15"/>
      <c r="F105" s="15"/>
    </row>
    <row r="106" spans="1:6" x14ac:dyDescent="0.3">
      <c r="A106" s="14">
        <v>95</v>
      </c>
      <c r="B106" s="15"/>
      <c r="C106" s="15"/>
      <c r="D106" s="15"/>
      <c r="E106" s="15"/>
      <c r="F106" s="15"/>
    </row>
    <row r="107" spans="1:6" x14ac:dyDescent="0.3">
      <c r="A107" s="14">
        <v>96</v>
      </c>
      <c r="B107" s="15"/>
      <c r="C107" s="15"/>
      <c r="D107" s="15"/>
      <c r="E107" s="15"/>
      <c r="F107" s="15"/>
    </row>
    <row r="108" spans="1:6" x14ac:dyDescent="0.3">
      <c r="A108" s="14">
        <v>97</v>
      </c>
      <c r="B108" s="15"/>
      <c r="C108" s="15"/>
      <c r="D108" s="15"/>
      <c r="E108" s="15"/>
      <c r="F108" s="15"/>
    </row>
    <row r="109" spans="1:6" x14ac:dyDescent="0.3">
      <c r="A109" s="14">
        <v>98</v>
      </c>
      <c r="B109" s="15"/>
      <c r="C109" s="15"/>
      <c r="D109" s="15"/>
      <c r="E109" s="15"/>
      <c r="F109" s="15"/>
    </row>
    <row r="110" spans="1:6" x14ac:dyDescent="0.3">
      <c r="A110" s="14">
        <v>99</v>
      </c>
      <c r="B110" s="15"/>
      <c r="C110" s="15"/>
      <c r="D110" s="15"/>
      <c r="E110" s="15"/>
      <c r="F110" s="15"/>
    </row>
    <row r="111" spans="1:6" x14ac:dyDescent="0.3">
      <c r="A111" s="14">
        <v>100</v>
      </c>
      <c r="B111" s="15"/>
      <c r="C111" s="15"/>
      <c r="D111" s="15"/>
      <c r="E111" s="15"/>
      <c r="F111" s="15"/>
    </row>
    <row r="112" spans="1:6" x14ac:dyDescent="0.3">
      <c r="A112" s="14">
        <v>101</v>
      </c>
      <c r="B112" s="15"/>
      <c r="C112" s="15"/>
      <c r="D112" s="15"/>
      <c r="E112" s="15"/>
      <c r="F112" s="15"/>
    </row>
    <row r="113" spans="1:6" x14ac:dyDescent="0.3">
      <c r="A113" s="14">
        <v>102</v>
      </c>
      <c r="B113" s="15"/>
      <c r="C113" s="15"/>
      <c r="D113" s="15"/>
      <c r="E113" s="15"/>
      <c r="F113" s="15"/>
    </row>
    <row r="114" spans="1:6" x14ac:dyDescent="0.3">
      <c r="A114" s="14">
        <v>103</v>
      </c>
      <c r="B114" s="15"/>
      <c r="C114" s="15"/>
      <c r="D114" s="15"/>
      <c r="E114" s="15"/>
      <c r="F114" s="15"/>
    </row>
    <row r="115" spans="1:6" x14ac:dyDescent="0.3">
      <c r="A115" s="14">
        <v>104</v>
      </c>
      <c r="B115" s="15"/>
      <c r="C115" s="15"/>
      <c r="D115" s="15"/>
      <c r="E115" s="15"/>
      <c r="F115" s="15"/>
    </row>
    <row r="116" spans="1:6" x14ac:dyDescent="0.3">
      <c r="A116" s="14">
        <v>105</v>
      </c>
      <c r="B116" s="15"/>
      <c r="C116" s="15"/>
      <c r="D116" s="15"/>
      <c r="E116" s="15"/>
      <c r="F116" s="15"/>
    </row>
    <row r="117" spans="1:6" x14ac:dyDescent="0.3">
      <c r="A117" s="14">
        <v>106</v>
      </c>
      <c r="B117" s="15"/>
      <c r="C117" s="15"/>
      <c r="D117" s="15"/>
      <c r="E117" s="15"/>
      <c r="F117" s="15"/>
    </row>
    <row r="118" spans="1:6" x14ac:dyDescent="0.3">
      <c r="A118" s="14">
        <v>107</v>
      </c>
      <c r="B118" s="15"/>
      <c r="C118" s="15"/>
      <c r="D118" s="15"/>
      <c r="E118" s="15"/>
      <c r="F118" s="15"/>
    </row>
    <row r="119" spans="1:6" x14ac:dyDescent="0.3">
      <c r="A119" s="14">
        <v>108</v>
      </c>
      <c r="B119" s="15"/>
      <c r="C119" s="15"/>
      <c r="D119" s="15"/>
      <c r="E119" s="15"/>
      <c r="F119" s="15"/>
    </row>
    <row r="120" spans="1:6" x14ac:dyDescent="0.3">
      <c r="A120" s="14">
        <v>109</v>
      </c>
      <c r="B120" s="15"/>
      <c r="C120" s="15"/>
      <c r="D120" s="15"/>
      <c r="E120" s="15"/>
      <c r="F120" s="15"/>
    </row>
    <row r="121" spans="1:6" x14ac:dyDescent="0.3">
      <c r="A121" s="14">
        <v>110</v>
      </c>
      <c r="B121" s="15"/>
      <c r="C121" s="15"/>
      <c r="D121" s="15"/>
      <c r="E121" s="15"/>
      <c r="F121" s="15"/>
    </row>
    <row r="122" spans="1:6" x14ac:dyDescent="0.3">
      <c r="A122" s="14">
        <v>111</v>
      </c>
      <c r="B122" s="15"/>
      <c r="C122" s="15"/>
      <c r="D122" s="15"/>
      <c r="E122" s="15"/>
      <c r="F122" s="15"/>
    </row>
    <row r="123" spans="1:6" x14ac:dyDescent="0.3">
      <c r="A123" s="14">
        <v>112</v>
      </c>
      <c r="B123" s="15"/>
      <c r="C123" s="15"/>
      <c r="D123" s="15"/>
      <c r="E123" s="15"/>
      <c r="F123" s="15"/>
    </row>
    <row r="124" spans="1:6" x14ac:dyDescent="0.3">
      <c r="A124" s="14">
        <v>113</v>
      </c>
      <c r="B124" s="15"/>
      <c r="C124" s="15"/>
      <c r="D124" s="15"/>
      <c r="E124" s="15"/>
      <c r="F124" s="15"/>
    </row>
    <row r="125" spans="1:6" x14ac:dyDescent="0.3">
      <c r="A125" s="14">
        <v>114</v>
      </c>
      <c r="B125" s="15"/>
      <c r="C125" s="15"/>
      <c r="D125" s="15"/>
      <c r="E125" s="15"/>
      <c r="F125" s="15"/>
    </row>
    <row r="126" spans="1:6" x14ac:dyDescent="0.3">
      <c r="A126" s="14">
        <v>115</v>
      </c>
      <c r="B126" s="15"/>
      <c r="C126" s="15"/>
      <c r="D126" s="15"/>
      <c r="E126" s="15"/>
      <c r="F126" s="15"/>
    </row>
    <row r="127" spans="1:6" x14ac:dyDescent="0.3">
      <c r="A127" s="14">
        <v>116</v>
      </c>
      <c r="B127" s="15"/>
      <c r="C127" s="15"/>
      <c r="D127" s="15"/>
      <c r="E127" s="15"/>
      <c r="F127" s="15"/>
    </row>
    <row r="128" spans="1:6" x14ac:dyDescent="0.3">
      <c r="A128" s="14">
        <v>117</v>
      </c>
      <c r="B128" s="15"/>
      <c r="C128" s="15"/>
      <c r="D128" s="15"/>
      <c r="E128" s="15"/>
      <c r="F128" s="15"/>
    </row>
    <row r="129" spans="1:6" x14ac:dyDescent="0.3">
      <c r="A129" s="14">
        <v>118</v>
      </c>
      <c r="B129" s="15"/>
      <c r="C129" s="15"/>
      <c r="D129" s="15"/>
      <c r="E129" s="15"/>
      <c r="F129" s="15"/>
    </row>
    <row r="130" spans="1:6" x14ac:dyDescent="0.3">
      <c r="A130" s="14">
        <v>119</v>
      </c>
      <c r="B130" s="15"/>
      <c r="C130" s="15"/>
      <c r="D130" s="15"/>
      <c r="E130" s="15"/>
      <c r="F130" s="15"/>
    </row>
    <row r="131" spans="1:6" x14ac:dyDescent="0.3">
      <c r="A131" s="14">
        <v>120</v>
      </c>
      <c r="B131" s="15"/>
      <c r="C131" s="15"/>
      <c r="D131" s="15"/>
      <c r="E131" s="15"/>
      <c r="F13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TD1</vt:lpstr>
      <vt:lpstr>EXO EN 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lilou dufau</dc:creator>
  <cp:lastModifiedBy>lilou dufau</cp:lastModifiedBy>
  <dcterms:created xsi:type="dcterms:W3CDTF">2025-02-11T09:31:49Z</dcterms:created>
  <dcterms:modified xsi:type="dcterms:W3CDTF">2025-02-19T15:55:30Z</dcterms:modified>
</cp:coreProperties>
</file>