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10710" windowHeight="6915"/>
  </bookViews>
  <sheets>
    <sheet name="Main" sheetId="1" r:id="rId1"/>
    <sheet name="Database" sheetId="2" state="hidden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5" i="2" l="1"/>
  <c r="G24" i="2"/>
  <c r="G23" i="2"/>
  <c r="G22" i="2"/>
  <c r="G21" i="2"/>
  <c r="G20" i="2"/>
  <c r="G19" i="2"/>
  <c r="G17" i="2"/>
  <c r="G18" i="2"/>
  <c r="E25" i="2"/>
  <c r="A25" i="2"/>
  <c r="B25" i="2"/>
  <c r="C25" i="2"/>
  <c r="D25" i="2"/>
  <c r="B24" i="2"/>
  <c r="C24" i="2"/>
  <c r="D24" i="2"/>
  <c r="E24" i="2"/>
  <c r="A24" i="2"/>
  <c r="D23" i="2"/>
  <c r="E23" i="2"/>
  <c r="C23" i="2"/>
  <c r="B23" i="2"/>
  <c r="A23" i="2"/>
  <c r="D22" i="2"/>
  <c r="E22" i="2"/>
  <c r="C22" i="2"/>
  <c r="B22" i="2"/>
  <c r="A22" i="2"/>
  <c r="E21" i="2"/>
  <c r="D21" i="2"/>
  <c r="C21" i="2"/>
  <c r="B21" i="2"/>
  <c r="A21" i="2"/>
  <c r="E20" i="2"/>
  <c r="D20" i="2"/>
  <c r="C20" i="2"/>
  <c r="B20" i="2"/>
  <c r="A20" i="2"/>
  <c r="G2" i="2"/>
  <c r="A19" i="2"/>
  <c r="B19" i="2"/>
  <c r="C19" i="2"/>
  <c r="D19" i="2"/>
  <c r="E19" i="2"/>
  <c r="B18" i="2"/>
  <c r="C18" i="2"/>
  <c r="D18" i="2"/>
  <c r="E18" i="2"/>
  <c r="A18" i="2"/>
  <c r="B17" i="2"/>
  <c r="C17" i="2"/>
  <c r="D17" i="2"/>
  <c r="E17" i="2"/>
  <c r="A17" i="2"/>
  <c r="K14" i="1"/>
  <c r="AB18" i="2" l="1"/>
  <c r="AC23" i="2"/>
  <c r="AC20" i="2"/>
  <c r="M25" i="2"/>
  <c r="AF20" i="2"/>
  <c r="P20" i="2"/>
  <c r="AB20" i="2"/>
  <c r="AD20" i="2"/>
  <c r="AJ20" i="2"/>
  <c r="N23" i="2"/>
  <c r="AG24" i="2"/>
  <c r="AG17" i="2"/>
  <c r="AB23" i="2"/>
  <c r="AC17" i="2"/>
  <c r="AD25" i="2"/>
  <c r="O24" i="2"/>
  <c r="AB21" i="2"/>
  <c r="AB24" i="2"/>
  <c r="AE24" i="2"/>
  <c r="K24" i="2"/>
  <c r="AC24" i="2"/>
  <c r="AB22" i="2"/>
  <c r="I23" i="2"/>
  <c r="K20" i="2"/>
  <c r="I22" i="2"/>
  <c r="O22" i="2"/>
  <c r="AH22" i="2"/>
  <c r="AD22" i="2"/>
  <c r="AC22" i="2"/>
  <c r="H22" i="2"/>
  <c r="I24" i="2"/>
  <c r="K22" i="2"/>
  <c r="AI24" i="2"/>
  <c r="AJ22" i="2"/>
  <c r="AF22" i="2"/>
  <c r="K21" i="2"/>
  <c r="K17" i="2"/>
  <c r="O17" i="2"/>
  <c r="P21" i="2"/>
  <c r="AJ17" i="2"/>
  <c r="AE17" i="2"/>
  <c r="AH21" i="2"/>
  <c r="AD21" i="2"/>
  <c r="AC21" i="2"/>
  <c r="I21" i="2"/>
  <c r="I20" i="2"/>
  <c r="I17" i="2"/>
  <c r="N21" i="2"/>
  <c r="N20" i="2"/>
  <c r="M20" i="2"/>
  <c r="AH17" i="2"/>
  <c r="AJ21" i="2"/>
  <c r="AF21" i="2"/>
  <c r="AH20" i="2"/>
  <c r="AJ25" i="2"/>
  <c r="AF25" i="2"/>
  <c r="AB25" i="2"/>
  <c r="AH23" i="2"/>
  <c r="AD23" i="2"/>
  <c r="I25" i="2"/>
  <c r="P25" i="2"/>
  <c r="AC19" i="2"/>
  <c r="AC25" i="2"/>
  <c r="H25" i="2"/>
  <c r="K25" i="2"/>
  <c r="K23" i="2"/>
  <c r="N25" i="2"/>
  <c r="P23" i="2"/>
  <c r="AH25" i="2"/>
  <c r="AJ23" i="2"/>
  <c r="AF23" i="2"/>
  <c r="H18" i="2"/>
  <c r="K18" i="2"/>
  <c r="I18" i="2"/>
  <c r="O18" i="2"/>
  <c r="AI18" i="2"/>
  <c r="AG18" i="2"/>
  <c r="AE18" i="2"/>
  <c r="AC18" i="2"/>
  <c r="H20" i="2"/>
  <c r="L22" i="2"/>
  <c r="J22" i="2"/>
  <c r="L20" i="2"/>
  <c r="J20" i="2"/>
  <c r="L18" i="2"/>
  <c r="J18" i="2"/>
  <c r="P22" i="2"/>
  <c r="N22" i="2"/>
  <c r="O20" i="2"/>
  <c r="P18" i="2"/>
  <c r="N18" i="2"/>
  <c r="M22" i="2"/>
  <c r="M18" i="2"/>
  <c r="AI22" i="2"/>
  <c r="AG22" i="2"/>
  <c r="AE22" i="2"/>
  <c r="AI20" i="2"/>
  <c r="AG20" i="2"/>
  <c r="AE20" i="2"/>
  <c r="AJ18" i="2"/>
  <c r="AH18" i="2"/>
  <c r="AF18" i="2"/>
  <c r="AD18" i="2"/>
  <c r="H17" i="2"/>
  <c r="H24" i="2"/>
  <c r="L25" i="2"/>
  <c r="J25" i="2"/>
  <c r="L24" i="2"/>
  <c r="J24" i="2"/>
  <c r="L17" i="2"/>
  <c r="J17" i="2"/>
  <c r="P17" i="2"/>
  <c r="N17" i="2"/>
  <c r="O25" i="2"/>
  <c r="P24" i="2"/>
  <c r="N24" i="2"/>
  <c r="M17" i="2"/>
  <c r="M24" i="2"/>
  <c r="AB17" i="2"/>
  <c r="AI17" i="2"/>
  <c r="AF17" i="2"/>
  <c r="AD17" i="2"/>
  <c r="AI25" i="2"/>
  <c r="AG25" i="2"/>
  <c r="AE25" i="2"/>
  <c r="AJ24" i="2"/>
  <c r="AH24" i="2"/>
  <c r="AF24" i="2"/>
  <c r="AD24" i="2"/>
  <c r="K19" i="2"/>
  <c r="I19" i="2"/>
  <c r="P19" i="2"/>
  <c r="N19" i="2"/>
  <c r="AJ19" i="2"/>
  <c r="AH19" i="2"/>
  <c r="AF19" i="2"/>
  <c r="AD19" i="2"/>
  <c r="AB19" i="2"/>
  <c r="H23" i="2"/>
  <c r="H21" i="2"/>
  <c r="H19" i="2"/>
  <c r="L23" i="2"/>
  <c r="J23" i="2"/>
  <c r="L21" i="2"/>
  <c r="J21" i="2"/>
  <c r="L19" i="2"/>
  <c r="J19" i="2"/>
  <c r="O23" i="2"/>
  <c r="O21" i="2"/>
  <c r="O19" i="2"/>
  <c r="M23" i="2"/>
  <c r="M21" i="2"/>
  <c r="M19" i="2"/>
  <c r="AI23" i="2"/>
  <c r="AG23" i="2"/>
  <c r="AE23" i="2"/>
  <c r="AI21" i="2"/>
  <c r="AG21" i="2"/>
  <c r="AE21" i="2"/>
  <c r="AI19" i="2"/>
  <c r="AG19" i="2"/>
  <c r="AE19" i="2"/>
  <c r="Q25" i="2" l="1"/>
  <c r="U25" i="2" s="1"/>
  <c r="Q21" i="2"/>
  <c r="R21" i="2" s="1"/>
  <c r="T21" i="2" s="1"/>
  <c r="Q23" i="2"/>
  <c r="U23" i="2" s="1"/>
  <c r="Q19" i="2"/>
  <c r="U19" i="2" s="1"/>
  <c r="Q22" i="2"/>
  <c r="R22" i="2" s="1"/>
  <c r="T22" i="2" s="1"/>
  <c r="Q24" i="2"/>
  <c r="U24" i="2" s="1"/>
  <c r="Q17" i="2"/>
  <c r="R17" i="2" s="1"/>
  <c r="T17" i="2" s="1"/>
  <c r="Q20" i="2"/>
  <c r="U20" i="2" s="1"/>
  <c r="Q18" i="2"/>
  <c r="S17" i="2" l="1"/>
  <c r="U22" i="2"/>
  <c r="R25" i="2"/>
  <c r="S25" i="2" s="1"/>
  <c r="U17" i="2"/>
  <c r="R19" i="2"/>
  <c r="T19" i="2" s="1"/>
  <c r="R23" i="2"/>
  <c r="S23" i="2" s="1"/>
  <c r="U21" i="2"/>
  <c r="R24" i="2"/>
  <c r="T24" i="2" s="1"/>
  <c r="R20" i="2"/>
  <c r="S22" i="2"/>
  <c r="U18" i="2"/>
  <c r="R18" i="2"/>
  <c r="T18" i="2" s="1"/>
  <c r="S21" i="2"/>
  <c r="U27" i="2" l="1"/>
  <c r="T25" i="2"/>
  <c r="V25" i="2" s="1"/>
  <c r="V22" i="2"/>
  <c r="V17" i="2"/>
  <c r="V21" i="2"/>
  <c r="S24" i="2"/>
  <c r="V24" i="2" s="1"/>
  <c r="T23" i="2"/>
  <c r="V23" i="2" s="1"/>
  <c r="S19" i="2"/>
  <c r="V19" i="2" s="1"/>
  <c r="S20" i="2"/>
  <c r="T20" i="2"/>
  <c r="S18" i="2"/>
  <c r="V18" i="2" s="1"/>
  <c r="V20" i="2" l="1"/>
</calcChain>
</file>

<file path=xl/sharedStrings.xml><?xml version="1.0" encoding="utf-8"?>
<sst xmlns="http://schemas.openxmlformats.org/spreadsheetml/2006/main" count="38" uniqueCount="38">
  <si>
    <t>Credits</t>
  </si>
  <si>
    <t>Bets Per Line</t>
  </si>
  <si>
    <t>Lines Betted</t>
  </si>
  <si>
    <t>Total Bets</t>
  </si>
  <si>
    <t>Angry Birds Slot Programmed By Remy Lim 2017</t>
  </si>
  <si>
    <t>&lt; Get $$$</t>
  </si>
  <si>
    <t>Line1</t>
  </si>
  <si>
    <t>Line2</t>
  </si>
  <si>
    <t>Line3</t>
  </si>
  <si>
    <t>Line4</t>
  </si>
  <si>
    <t>Line5</t>
  </si>
  <si>
    <t>Line6</t>
  </si>
  <si>
    <t>Line7</t>
  </si>
  <si>
    <t>Line8</t>
  </si>
  <si>
    <t>Line9</t>
  </si>
  <si>
    <t>Picture1</t>
  </si>
  <si>
    <t>Picture2</t>
  </si>
  <si>
    <t>Picture3</t>
  </si>
  <si>
    <t>Picture4</t>
  </si>
  <si>
    <t>Picture5</t>
  </si>
  <si>
    <t>Picture6</t>
  </si>
  <si>
    <t>Picture7</t>
  </si>
  <si>
    <t>Picture8</t>
  </si>
  <si>
    <t>Picture9</t>
  </si>
  <si>
    <t>Picture10</t>
  </si>
  <si>
    <t>Scatters</t>
  </si>
  <si>
    <t>Win</t>
  </si>
  <si>
    <t>Terence</t>
  </si>
  <si>
    <t>Wild Pig</t>
  </si>
  <si>
    <t>Chuck</t>
  </si>
  <si>
    <t>Bomb</t>
  </si>
  <si>
    <t>Matilda</t>
  </si>
  <si>
    <t>Bubbles</t>
  </si>
  <si>
    <t>Stella</t>
  </si>
  <si>
    <t>The Blues</t>
  </si>
  <si>
    <t>Hal</t>
  </si>
  <si>
    <t>Total Win</t>
  </si>
  <si>
    <t>FreeSpins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</si>
</sst>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DigifaceWide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2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0" borderId="0" xfId="0" applyAlignment="1">
      <alignment horizontal="center"/>
    </xf>
    <xf numFmtId="0" fontId="0" fillId="3" borderId="0" xfId="0" applyFill="1"/>
    <xf numFmtId="0" fontId="0" fillId="3" borderId="0" xfId="0" applyFill="1" applyBorder="1"/>
    <xf numFmtId="0" fontId="0" fillId="2" borderId="6" xfId="0" applyFill="1" applyBorder="1"/>
    <xf numFmtId="0" fontId="0" fillId="4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64" fontId="2" fillId="2" borderId="4" xfId="1" applyNumberFormat="1" applyFont="1" applyFill="1" applyBorder="1" applyAlignment="1">
      <alignment horizontal="center"/>
    </xf>
    <xf numFmtId="164" fontId="2" fillId="2" borderId="5" xfId="1" applyNumberFormat="1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gif"/><Relationship Id="rId13" Type="http://schemas.openxmlformats.org/officeDocument/2006/relationships/image" Target="../media/image13.jpeg"/><Relationship Id="rId18" Type="http://schemas.openxmlformats.org/officeDocument/2006/relationships/image" Target="../media/image18.png"/><Relationship Id="rId3" Type="http://schemas.openxmlformats.org/officeDocument/2006/relationships/image" Target="../media/image3.gif"/><Relationship Id="rId7" Type="http://schemas.openxmlformats.org/officeDocument/2006/relationships/image" Target="../media/image7.gif"/><Relationship Id="rId12" Type="http://schemas.openxmlformats.org/officeDocument/2006/relationships/image" Target="../media/image12.jpeg"/><Relationship Id="rId17" Type="http://schemas.openxmlformats.org/officeDocument/2006/relationships/image" Target="../media/image17.png"/><Relationship Id="rId2" Type="http://schemas.openxmlformats.org/officeDocument/2006/relationships/image" Target="../media/image2.gif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gif"/><Relationship Id="rId6" Type="http://schemas.openxmlformats.org/officeDocument/2006/relationships/image" Target="../media/image6.gif"/><Relationship Id="rId11" Type="http://schemas.openxmlformats.org/officeDocument/2006/relationships/image" Target="../media/image11.jpeg"/><Relationship Id="rId5" Type="http://schemas.openxmlformats.org/officeDocument/2006/relationships/image" Target="../media/image5.gif"/><Relationship Id="rId15" Type="http://schemas.openxmlformats.org/officeDocument/2006/relationships/image" Target="../media/image15.gif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gif"/><Relationship Id="rId9" Type="http://schemas.openxmlformats.org/officeDocument/2006/relationships/image" Target="../media/image9.gif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gif"/><Relationship Id="rId3" Type="http://schemas.openxmlformats.org/officeDocument/2006/relationships/image" Target="../media/image3.gif"/><Relationship Id="rId7" Type="http://schemas.openxmlformats.org/officeDocument/2006/relationships/image" Target="../media/image7.gif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6" Type="http://schemas.openxmlformats.org/officeDocument/2006/relationships/image" Target="../media/image6.gif"/><Relationship Id="rId11" Type="http://schemas.openxmlformats.org/officeDocument/2006/relationships/image" Target="../media/image20.png"/><Relationship Id="rId5" Type="http://schemas.openxmlformats.org/officeDocument/2006/relationships/image" Target="../media/image5.gif"/><Relationship Id="rId10" Type="http://schemas.openxmlformats.org/officeDocument/2006/relationships/image" Target="../media/image10.png"/><Relationship Id="rId4" Type="http://schemas.openxmlformats.org/officeDocument/2006/relationships/image" Target="../media/image4.gif"/><Relationship Id="rId9" Type="http://schemas.openxmlformats.org/officeDocument/2006/relationships/image" Target="../media/image9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50800</xdr:colOff>
      <xdr:row>7</xdr:row>
      <xdr:rowOff>38100</xdr:rowOff>
    </xdr:from>
    <xdr:to>
      <xdr:col>3</xdr:col>
      <xdr:colOff>558800</xdr:colOff>
      <xdr:row>9</xdr:row>
      <xdr:rowOff>165100</xdr:rowOff>
    </xdr:to>
    <xdr:pic>
      <xdr:nvPicPr>
        <xdr:cNvPr id="491" name="R1Picture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9600" y="13716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3</xdr:col>
      <xdr:colOff>50800</xdr:colOff>
      <xdr:row>16</xdr:row>
      <xdr:rowOff>63500</xdr:rowOff>
    </xdr:from>
    <xdr:to>
      <xdr:col>3</xdr:col>
      <xdr:colOff>558800</xdr:colOff>
      <xdr:row>19</xdr:row>
      <xdr:rowOff>0</xdr:rowOff>
    </xdr:to>
    <xdr:pic>
      <xdr:nvPicPr>
        <xdr:cNvPr id="492" name="R1Picture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96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3</xdr:col>
      <xdr:colOff>50800</xdr:colOff>
      <xdr:row>16</xdr:row>
      <xdr:rowOff>63500</xdr:rowOff>
    </xdr:from>
    <xdr:to>
      <xdr:col>3</xdr:col>
      <xdr:colOff>558800</xdr:colOff>
      <xdr:row>19</xdr:row>
      <xdr:rowOff>0</xdr:rowOff>
    </xdr:to>
    <xdr:pic>
      <xdr:nvPicPr>
        <xdr:cNvPr id="493" name="R1Picture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96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3</xdr:col>
      <xdr:colOff>50800</xdr:colOff>
      <xdr:row>16</xdr:row>
      <xdr:rowOff>63500</xdr:rowOff>
    </xdr:from>
    <xdr:to>
      <xdr:col>3</xdr:col>
      <xdr:colOff>558800</xdr:colOff>
      <xdr:row>19</xdr:row>
      <xdr:rowOff>0</xdr:rowOff>
    </xdr:to>
    <xdr:pic>
      <xdr:nvPicPr>
        <xdr:cNvPr id="494" name="R1Picture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96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3</xdr:col>
      <xdr:colOff>50800</xdr:colOff>
      <xdr:row>16</xdr:row>
      <xdr:rowOff>63500</xdr:rowOff>
    </xdr:from>
    <xdr:to>
      <xdr:col>3</xdr:col>
      <xdr:colOff>558800</xdr:colOff>
      <xdr:row>19</xdr:row>
      <xdr:rowOff>0</xdr:rowOff>
    </xdr:to>
    <xdr:pic>
      <xdr:nvPicPr>
        <xdr:cNvPr id="495" name="R1Picture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96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3</xdr:col>
      <xdr:colOff>50800</xdr:colOff>
      <xdr:row>10</xdr:row>
      <xdr:rowOff>38100</xdr:rowOff>
    </xdr:from>
    <xdr:to>
      <xdr:col>3</xdr:col>
      <xdr:colOff>558800</xdr:colOff>
      <xdr:row>12</xdr:row>
      <xdr:rowOff>165100</xdr:rowOff>
    </xdr:to>
    <xdr:pic>
      <xdr:nvPicPr>
        <xdr:cNvPr id="496" name="R1Picture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9600" y="19431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3</xdr:col>
      <xdr:colOff>50800</xdr:colOff>
      <xdr:row>16</xdr:row>
      <xdr:rowOff>63500</xdr:rowOff>
    </xdr:from>
    <xdr:to>
      <xdr:col>3</xdr:col>
      <xdr:colOff>558800</xdr:colOff>
      <xdr:row>19</xdr:row>
      <xdr:rowOff>0</xdr:rowOff>
    </xdr:to>
    <xdr:pic>
      <xdr:nvPicPr>
        <xdr:cNvPr id="497" name="R1Picture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96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3</xdr:col>
      <xdr:colOff>50800</xdr:colOff>
      <xdr:row>16</xdr:row>
      <xdr:rowOff>63500</xdr:rowOff>
    </xdr:from>
    <xdr:to>
      <xdr:col>3</xdr:col>
      <xdr:colOff>558800</xdr:colOff>
      <xdr:row>19</xdr:row>
      <xdr:rowOff>0</xdr:rowOff>
    </xdr:to>
    <xdr:pic>
      <xdr:nvPicPr>
        <xdr:cNvPr id="498" name="R1Picture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96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3</xdr:col>
      <xdr:colOff>50800</xdr:colOff>
      <xdr:row>16</xdr:row>
      <xdr:rowOff>63500</xdr:rowOff>
    </xdr:from>
    <xdr:to>
      <xdr:col>3</xdr:col>
      <xdr:colOff>558800</xdr:colOff>
      <xdr:row>19</xdr:row>
      <xdr:rowOff>0</xdr:rowOff>
    </xdr:to>
    <xdr:pic>
      <xdr:nvPicPr>
        <xdr:cNvPr id="499" name="R1Picture4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96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16</xdr:row>
      <xdr:rowOff>63500</xdr:rowOff>
    </xdr:from>
    <xdr:to>
      <xdr:col>4</xdr:col>
      <xdr:colOff>558800</xdr:colOff>
      <xdr:row>19</xdr:row>
      <xdr:rowOff>0</xdr:rowOff>
    </xdr:to>
    <xdr:pic>
      <xdr:nvPicPr>
        <xdr:cNvPr id="500" name="R2Picture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92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16</xdr:row>
      <xdr:rowOff>63500</xdr:rowOff>
    </xdr:from>
    <xdr:to>
      <xdr:col>4</xdr:col>
      <xdr:colOff>558800</xdr:colOff>
      <xdr:row>19</xdr:row>
      <xdr:rowOff>0</xdr:rowOff>
    </xdr:to>
    <xdr:pic>
      <xdr:nvPicPr>
        <xdr:cNvPr id="501" name="R2Picture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92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7</xdr:row>
      <xdr:rowOff>38100</xdr:rowOff>
    </xdr:from>
    <xdr:to>
      <xdr:col>4</xdr:col>
      <xdr:colOff>558800</xdr:colOff>
      <xdr:row>9</xdr:row>
      <xdr:rowOff>165100</xdr:rowOff>
    </xdr:to>
    <xdr:pic>
      <xdr:nvPicPr>
        <xdr:cNvPr id="502" name="R2Picture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9200" y="13716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16</xdr:row>
      <xdr:rowOff>63500</xdr:rowOff>
    </xdr:from>
    <xdr:to>
      <xdr:col>4</xdr:col>
      <xdr:colOff>558800</xdr:colOff>
      <xdr:row>19</xdr:row>
      <xdr:rowOff>0</xdr:rowOff>
    </xdr:to>
    <xdr:pic>
      <xdr:nvPicPr>
        <xdr:cNvPr id="503" name="R2Picture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92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10</xdr:row>
      <xdr:rowOff>38100</xdr:rowOff>
    </xdr:from>
    <xdr:to>
      <xdr:col>4</xdr:col>
      <xdr:colOff>558800</xdr:colOff>
      <xdr:row>12</xdr:row>
      <xdr:rowOff>165100</xdr:rowOff>
    </xdr:to>
    <xdr:pic>
      <xdr:nvPicPr>
        <xdr:cNvPr id="504" name="R2Picture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9200" y="19431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16</xdr:row>
      <xdr:rowOff>63500</xdr:rowOff>
    </xdr:from>
    <xdr:to>
      <xdr:col>4</xdr:col>
      <xdr:colOff>558800</xdr:colOff>
      <xdr:row>19</xdr:row>
      <xdr:rowOff>0</xdr:rowOff>
    </xdr:to>
    <xdr:pic>
      <xdr:nvPicPr>
        <xdr:cNvPr id="505" name="R2Picture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92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13</xdr:row>
      <xdr:rowOff>38100</xdr:rowOff>
    </xdr:from>
    <xdr:to>
      <xdr:col>4</xdr:col>
      <xdr:colOff>558800</xdr:colOff>
      <xdr:row>15</xdr:row>
      <xdr:rowOff>165100</xdr:rowOff>
    </xdr:to>
    <xdr:pic>
      <xdr:nvPicPr>
        <xdr:cNvPr id="506" name="R2Picture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9200" y="25146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16</xdr:row>
      <xdr:rowOff>63500</xdr:rowOff>
    </xdr:from>
    <xdr:to>
      <xdr:col>4</xdr:col>
      <xdr:colOff>558800</xdr:colOff>
      <xdr:row>19</xdr:row>
      <xdr:rowOff>0</xdr:rowOff>
    </xdr:to>
    <xdr:pic>
      <xdr:nvPicPr>
        <xdr:cNvPr id="507" name="R2Picture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92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16</xdr:row>
      <xdr:rowOff>63500</xdr:rowOff>
    </xdr:from>
    <xdr:to>
      <xdr:col>4</xdr:col>
      <xdr:colOff>558800</xdr:colOff>
      <xdr:row>19</xdr:row>
      <xdr:rowOff>0</xdr:rowOff>
    </xdr:to>
    <xdr:pic>
      <xdr:nvPicPr>
        <xdr:cNvPr id="508" name="R2Picture4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92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10</xdr:row>
      <xdr:rowOff>38100</xdr:rowOff>
    </xdr:from>
    <xdr:to>
      <xdr:col>5</xdr:col>
      <xdr:colOff>571500</xdr:colOff>
      <xdr:row>12</xdr:row>
      <xdr:rowOff>165100</xdr:rowOff>
    </xdr:to>
    <xdr:pic>
      <xdr:nvPicPr>
        <xdr:cNvPr id="509" name="R3Picture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19431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13</xdr:row>
      <xdr:rowOff>38100</xdr:rowOff>
    </xdr:from>
    <xdr:to>
      <xdr:col>5</xdr:col>
      <xdr:colOff>571500</xdr:colOff>
      <xdr:row>15</xdr:row>
      <xdr:rowOff>165100</xdr:rowOff>
    </xdr:to>
    <xdr:pic>
      <xdr:nvPicPr>
        <xdr:cNvPr id="510" name="R3Picture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25146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16</xdr:row>
      <xdr:rowOff>63500</xdr:rowOff>
    </xdr:from>
    <xdr:to>
      <xdr:col>5</xdr:col>
      <xdr:colOff>571500</xdr:colOff>
      <xdr:row>19</xdr:row>
      <xdr:rowOff>0</xdr:rowOff>
    </xdr:to>
    <xdr:pic>
      <xdr:nvPicPr>
        <xdr:cNvPr id="511" name="R3Picture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16</xdr:row>
      <xdr:rowOff>63500</xdr:rowOff>
    </xdr:from>
    <xdr:to>
      <xdr:col>5</xdr:col>
      <xdr:colOff>571500</xdr:colOff>
      <xdr:row>19</xdr:row>
      <xdr:rowOff>0</xdr:rowOff>
    </xdr:to>
    <xdr:pic>
      <xdr:nvPicPr>
        <xdr:cNvPr id="512" name="R3Picture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16</xdr:row>
      <xdr:rowOff>63500</xdr:rowOff>
    </xdr:from>
    <xdr:to>
      <xdr:col>5</xdr:col>
      <xdr:colOff>571500</xdr:colOff>
      <xdr:row>19</xdr:row>
      <xdr:rowOff>0</xdr:rowOff>
    </xdr:to>
    <xdr:pic>
      <xdr:nvPicPr>
        <xdr:cNvPr id="513" name="R3Picture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16</xdr:row>
      <xdr:rowOff>63500</xdr:rowOff>
    </xdr:from>
    <xdr:to>
      <xdr:col>5</xdr:col>
      <xdr:colOff>571500</xdr:colOff>
      <xdr:row>19</xdr:row>
      <xdr:rowOff>0</xdr:rowOff>
    </xdr:to>
    <xdr:pic>
      <xdr:nvPicPr>
        <xdr:cNvPr id="514" name="R3Picture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16</xdr:row>
      <xdr:rowOff>63500</xdr:rowOff>
    </xdr:from>
    <xdr:to>
      <xdr:col>5</xdr:col>
      <xdr:colOff>571500</xdr:colOff>
      <xdr:row>19</xdr:row>
      <xdr:rowOff>0</xdr:rowOff>
    </xdr:to>
    <xdr:pic>
      <xdr:nvPicPr>
        <xdr:cNvPr id="515" name="R3Picture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16</xdr:row>
      <xdr:rowOff>63500</xdr:rowOff>
    </xdr:from>
    <xdr:to>
      <xdr:col>5</xdr:col>
      <xdr:colOff>571500</xdr:colOff>
      <xdr:row>19</xdr:row>
      <xdr:rowOff>0</xdr:rowOff>
    </xdr:to>
    <xdr:pic>
      <xdr:nvPicPr>
        <xdr:cNvPr id="516" name="R3Picture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7</xdr:row>
      <xdr:rowOff>38100</xdr:rowOff>
    </xdr:from>
    <xdr:to>
      <xdr:col>5</xdr:col>
      <xdr:colOff>571500</xdr:colOff>
      <xdr:row>9</xdr:row>
      <xdr:rowOff>165100</xdr:rowOff>
    </xdr:to>
    <xdr:pic>
      <xdr:nvPicPr>
        <xdr:cNvPr id="517" name="R3Picture4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13716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63500</xdr:colOff>
      <xdr:row>16</xdr:row>
      <xdr:rowOff>63500</xdr:rowOff>
    </xdr:from>
    <xdr:to>
      <xdr:col>6</xdr:col>
      <xdr:colOff>571500</xdr:colOff>
      <xdr:row>19</xdr:row>
      <xdr:rowOff>0</xdr:rowOff>
    </xdr:to>
    <xdr:pic>
      <xdr:nvPicPr>
        <xdr:cNvPr id="518" name="R4Picture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11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63500</xdr:colOff>
      <xdr:row>13</xdr:row>
      <xdr:rowOff>38100</xdr:rowOff>
    </xdr:from>
    <xdr:to>
      <xdr:col>6</xdr:col>
      <xdr:colOff>571500</xdr:colOff>
      <xdr:row>15</xdr:row>
      <xdr:rowOff>165100</xdr:rowOff>
    </xdr:to>
    <xdr:pic>
      <xdr:nvPicPr>
        <xdr:cNvPr id="519" name="R4Picture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1100" y="25146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63500</xdr:colOff>
      <xdr:row>16</xdr:row>
      <xdr:rowOff>63500</xdr:rowOff>
    </xdr:from>
    <xdr:to>
      <xdr:col>6</xdr:col>
      <xdr:colOff>571500</xdr:colOff>
      <xdr:row>19</xdr:row>
      <xdr:rowOff>0</xdr:rowOff>
    </xdr:to>
    <xdr:pic>
      <xdr:nvPicPr>
        <xdr:cNvPr id="520" name="R4Picture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11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63500</xdr:colOff>
      <xdr:row>16</xdr:row>
      <xdr:rowOff>63500</xdr:rowOff>
    </xdr:from>
    <xdr:to>
      <xdr:col>6</xdr:col>
      <xdr:colOff>571500</xdr:colOff>
      <xdr:row>19</xdr:row>
      <xdr:rowOff>0</xdr:rowOff>
    </xdr:to>
    <xdr:pic>
      <xdr:nvPicPr>
        <xdr:cNvPr id="521" name="R4Picture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11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63500</xdr:colOff>
      <xdr:row>16</xdr:row>
      <xdr:rowOff>63500</xdr:rowOff>
    </xdr:from>
    <xdr:to>
      <xdr:col>6</xdr:col>
      <xdr:colOff>571500</xdr:colOff>
      <xdr:row>19</xdr:row>
      <xdr:rowOff>0</xdr:rowOff>
    </xdr:to>
    <xdr:pic>
      <xdr:nvPicPr>
        <xdr:cNvPr id="522" name="R4Picture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11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63500</xdr:colOff>
      <xdr:row>7</xdr:row>
      <xdr:rowOff>38100</xdr:rowOff>
    </xdr:from>
    <xdr:to>
      <xdr:col>6</xdr:col>
      <xdr:colOff>571500</xdr:colOff>
      <xdr:row>9</xdr:row>
      <xdr:rowOff>165100</xdr:rowOff>
    </xdr:to>
    <xdr:pic>
      <xdr:nvPicPr>
        <xdr:cNvPr id="523" name="R4Picture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1100" y="13716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63500</xdr:colOff>
      <xdr:row>16</xdr:row>
      <xdr:rowOff>63500</xdr:rowOff>
    </xdr:from>
    <xdr:to>
      <xdr:col>6</xdr:col>
      <xdr:colOff>571500</xdr:colOff>
      <xdr:row>19</xdr:row>
      <xdr:rowOff>0</xdr:rowOff>
    </xdr:to>
    <xdr:pic>
      <xdr:nvPicPr>
        <xdr:cNvPr id="524" name="R4Picture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11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63500</xdr:colOff>
      <xdr:row>10</xdr:row>
      <xdr:rowOff>38100</xdr:rowOff>
    </xdr:from>
    <xdr:to>
      <xdr:col>6</xdr:col>
      <xdr:colOff>571500</xdr:colOff>
      <xdr:row>12</xdr:row>
      <xdr:rowOff>165100</xdr:rowOff>
    </xdr:to>
    <xdr:pic>
      <xdr:nvPicPr>
        <xdr:cNvPr id="525" name="R4Picture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1100" y="19431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63500</xdr:colOff>
      <xdr:row>16</xdr:row>
      <xdr:rowOff>63500</xdr:rowOff>
    </xdr:from>
    <xdr:to>
      <xdr:col>6</xdr:col>
      <xdr:colOff>571500</xdr:colOff>
      <xdr:row>19</xdr:row>
      <xdr:rowOff>0</xdr:rowOff>
    </xdr:to>
    <xdr:pic>
      <xdr:nvPicPr>
        <xdr:cNvPr id="526" name="R4Picture4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11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16</xdr:row>
      <xdr:rowOff>63500</xdr:rowOff>
    </xdr:from>
    <xdr:to>
      <xdr:col>7</xdr:col>
      <xdr:colOff>571500</xdr:colOff>
      <xdr:row>19</xdr:row>
      <xdr:rowOff>0</xdr:rowOff>
    </xdr:to>
    <xdr:pic>
      <xdr:nvPicPr>
        <xdr:cNvPr id="527" name="R5Picture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16</xdr:row>
      <xdr:rowOff>63500</xdr:rowOff>
    </xdr:from>
    <xdr:to>
      <xdr:col>7</xdr:col>
      <xdr:colOff>571500</xdr:colOff>
      <xdr:row>19</xdr:row>
      <xdr:rowOff>0</xdr:rowOff>
    </xdr:to>
    <xdr:pic>
      <xdr:nvPicPr>
        <xdr:cNvPr id="528" name="R5Picture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16</xdr:row>
      <xdr:rowOff>63500</xdr:rowOff>
    </xdr:from>
    <xdr:to>
      <xdr:col>7</xdr:col>
      <xdr:colOff>571500</xdr:colOff>
      <xdr:row>19</xdr:row>
      <xdr:rowOff>0</xdr:rowOff>
    </xdr:to>
    <xdr:pic>
      <xdr:nvPicPr>
        <xdr:cNvPr id="529" name="R5Picture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10</xdr:row>
      <xdr:rowOff>38100</xdr:rowOff>
    </xdr:from>
    <xdr:to>
      <xdr:col>7</xdr:col>
      <xdr:colOff>571500</xdr:colOff>
      <xdr:row>12</xdr:row>
      <xdr:rowOff>165100</xdr:rowOff>
    </xdr:to>
    <xdr:pic>
      <xdr:nvPicPr>
        <xdr:cNvPr id="530" name="R5Picture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19431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7</xdr:row>
      <xdr:rowOff>38100</xdr:rowOff>
    </xdr:from>
    <xdr:to>
      <xdr:col>7</xdr:col>
      <xdr:colOff>571500</xdr:colOff>
      <xdr:row>9</xdr:row>
      <xdr:rowOff>165100</xdr:rowOff>
    </xdr:to>
    <xdr:pic>
      <xdr:nvPicPr>
        <xdr:cNvPr id="531" name="R5Picture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13716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16</xdr:row>
      <xdr:rowOff>63500</xdr:rowOff>
    </xdr:from>
    <xdr:to>
      <xdr:col>7</xdr:col>
      <xdr:colOff>571500</xdr:colOff>
      <xdr:row>19</xdr:row>
      <xdr:rowOff>0</xdr:rowOff>
    </xdr:to>
    <xdr:pic>
      <xdr:nvPicPr>
        <xdr:cNvPr id="532" name="R5Picture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16</xdr:row>
      <xdr:rowOff>63500</xdr:rowOff>
    </xdr:from>
    <xdr:to>
      <xdr:col>7</xdr:col>
      <xdr:colOff>571500</xdr:colOff>
      <xdr:row>19</xdr:row>
      <xdr:rowOff>0</xdr:rowOff>
    </xdr:to>
    <xdr:pic>
      <xdr:nvPicPr>
        <xdr:cNvPr id="533" name="R5Picture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13</xdr:row>
      <xdr:rowOff>38100</xdr:rowOff>
    </xdr:from>
    <xdr:to>
      <xdr:col>7</xdr:col>
      <xdr:colOff>571500</xdr:colOff>
      <xdr:row>15</xdr:row>
      <xdr:rowOff>165100</xdr:rowOff>
    </xdr:to>
    <xdr:pic>
      <xdr:nvPicPr>
        <xdr:cNvPr id="534" name="R5Picture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25146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16</xdr:row>
      <xdr:rowOff>63500</xdr:rowOff>
    </xdr:from>
    <xdr:to>
      <xdr:col>7</xdr:col>
      <xdr:colOff>571500</xdr:colOff>
      <xdr:row>19</xdr:row>
      <xdr:rowOff>0</xdr:rowOff>
    </xdr:to>
    <xdr:pic>
      <xdr:nvPicPr>
        <xdr:cNvPr id="535" name="R5Picture4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3</xdr:col>
      <xdr:colOff>50800</xdr:colOff>
      <xdr:row>13</xdr:row>
      <xdr:rowOff>38100</xdr:rowOff>
    </xdr:from>
    <xdr:to>
      <xdr:col>3</xdr:col>
      <xdr:colOff>558800</xdr:colOff>
      <xdr:row>15</xdr:row>
      <xdr:rowOff>165100</xdr:rowOff>
    </xdr:to>
    <xdr:pic>
      <xdr:nvPicPr>
        <xdr:cNvPr id="52" name="R1Picture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79600" y="25146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16</xdr:row>
      <xdr:rowOff>63500</xdr:rowOff>
    </xdr:from>
    <xdr:to>
      <xdr:col>4</xdr:col>
      <xdr:colOff>558800</xdr:colOff>
      <xdr:row>19</xdr:row>
      <xdr:rowOff>0</xdr:rowOff>
    </xdr:to>
    <xdr:pic>
      <xdr:nvPicPr>
        <xdr:cNvPr id="54" name="R2Picture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892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16</xdr:row>
      <xdr:rowOff>63500</xdr:rowOff>
    </xdr:from>
    <xdr:to>
      <xdr:col>5</xdr:col>
      <xdr:colOff>571500</xdr:colOff>
      <xdr:row>19</xdr:row>
      <xdr:rowOff>0</xdr:rowOff>
    </xdr:to>
    <xdr:pic>
      <xdr:nvPicPr>
        <xdr:cNvPr id="55" name="R3Picture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1115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63500</xdr:colOff>
      <xdr:row>16</xdr:row>
      <xdr:rowOff>63500</xdr:rowOff>
    </xdr:from>
    <xdr:to>
      <xdr:col>6</xdr:col>
      <xdr:colOff>571500</xdr:colOff>
      <xdr:row>19</xdr:row>
      <xdr:rowOff>0</xdr:rowOff>
    </xdr:to>
    <xdr:pic>
      <xdr:nvPicPr>
        <xdr:cNvPr id="57" name="R4Picture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721100" y="3111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16</xdr:row>
      <xdr:rowOff>63500</xdr:rowOff>
    </xdr:from>
    <xdr:to>
      <xdr:col>7</xdr:col>
      <xdr:colOff>571500</xdr:colOff>
      <xdr:row>19</xdr:row>
      <xdr:rowOff>0</xdr:rowOff>
    </xdr:to>
    <xdr:pic>
      <xdr:nvPicPr>
        <xdr:cNvPr id="58" name="R5Picture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30700" y="3111500"/>
          <a:ext cx="508000" cy="508000"/>
        </a:xfrm>
        <a:prstGeom prst="rect">
          <a:avLst/>
        </a:prstGeom>
      </xdr:spPr>
    </xdr:pic>
    <xdr:clientData/>
  </xdr:twoCellAnchor>
  <xdr:twoCellAnchor>
    <xdr:from>
      <xdr:col>9</xdr:col>
      <xdr:colOff>314325</xdr:colOff>
      <xdr:row>14</xdr:row>
      <xdr:rowOff>38100</xdr:rowOff>
    </xdr:from>
    <xdr:to>
      <xdr:col>12</xdr:col>
      <xdr:colOff>209550</xdr:colOff>
      <xdr:row>16</xdr:row>
      <xdr:rowOff>85725</xdr:rowOff>
    </xdr:to>
    <xdr:sp macro="[0]!Spin" textlink="">
      <xdr:nvSpPr>
        <xdr:cNvPr id="2" name="Rounded Rectangle 1"/>
        <xdr:cNvSpPr/>
      </xdr:nvSpPr>
      <xdr:spPr>
        <a:xfrm>
          <a:off x="5800725" y="2705100"/>
          <a:ext cx="1438275" cy="428625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SPIN</a:t>
          </a:r>
        </a:p>
      </xdr:txBody>
    </xdr:sp>
    <xdr:clientData/>
  </xdr:twoCellAnchor>
  <xdr:twoCellAnchor>
    <xdr:from>
      <xdr:col>1</xdr:col>
      <xdr:colOff>304800</xdr:colOff>
      <xdr:row>0</xdr:row>
      <xdr:rowOff>0</xdr:rowOff>
    </xdr:from>
    <xdr:to>
      <xdr:col>9</xdr:col>
      <xdr:colOff>304801</xdr:colOff>
      <xdr:row>40</xdr:row>
      <xdr:rowOff>35585</xdr:rowOff>
    </xdr:to>
    <xdr:grpSp>
      <xdr:nvGrpSpPr>
        <xdr:cNvPr id="6" name="Group 5"/>
        <xdr:cNvGrpSpPr/>
      </xdr:nvGrpSpPr>
      <xdr:grpSpPr>
        <a:xfrm>
          <a:off x="914400" y="0"/>
          <a:ext cx="4876801" cy="7655585"/>
          <a:chOff x="914400" y="0"/>
          <a:chExt cx="4876801" cy="7655585"/>
        </a:xfrm>
      </xdr:grpSpPr>
      <xdr:pic>
        <xdr:nvPicPr>
          <xdr:cNvPr id="59" name="Picture 58" descr="Image result for angry birds slingshot 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4400" y="3067050"/>
            <a:ext cx="4876800" cy="16002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61" name="Picture 60" descr="Image result for angry birds characters name"/>
          <xdr:cNvPicPr>
            <a:picLocks noChangeAspect="1" noChangeArrowheads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4400" y="4657725"/>
            <a:ext cx="4876799" cy="299786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65" name="Picture 64" descr="Related image"/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23925" y="0"/>
            <a:ext cx="4867276" cy="132159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" name="Picture 4"/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4886326" y="1343024"/>
            <a:ext cx="904874" cy="1733155"/>
          </a:xfrm>
          <a:prstGeom prst="rect">
            <a:avLst/>
          </a:prstGeom>
        </xdr:spPr>
      </xdr:pic>
      <xdr:pic>
        <xdr:nvPicPr>
          <xdr:cNvPr id="68" name="Picture 67"/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 flipH="1">
            <a:off x="914400" y="1333500"/>
            <a:ext cx="904874" cy="1733155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314325</xdr:colOff>
      <xdr:row>16</xdr:row>
      <xdr:rowOff>114300</xdr:rowOff>
    </xdr:from>
    <xdr:to>
      <xdr:col>12</xdr:col>
      <xdr:colOff>209550</xdr:colOff>
      <xdr:row>18</xdr:row>
      <xdr:rowOff>123825</xdr:rowOff>
    </xdr:to>
    <xdr:sp macro="[0]!Max_Bet" textlink="">
      <xdr:nvSpPr>
        <xdr:cNvPr id="7" name="Rounded Rectangle 6"/>
        <xdr:cNvSpPr/>
      </xdr:nvSpPr>
      <xdr:spPr>
        <a:xfrm>
          <a:off x="5800725" y="3162300"/>
          <a:ext cx="1438275" cy="390525"/>
        </a:xfrm>
        <a:prstGeom prst="roundRect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MAX BET</a:t>
          </a:r>
        </a:p>
      </xdr:txBody>
    </xdr:sp>
    <xdr:clientData/>
  </xdr:twoCellAnchor>
  <xdr:twoCellAnchor>
    <xdr:from>
      <xdr:col>10</xdr:col>
      <xdr:colOff>0</xdr:colOff>
      <xdr:row>18</xdr:row>
      <xdr:rowOff>161925</xdr:rowOff>
    </xdr:from>
    <xdr:to>
      <xdr:col>12</xdr:col>
      <xdr:colOff>219075</xdr:colOff>
      <xdr:row>20</xdr:row>
      <xdr:rowOff>171450</xdr:rowOff>
    </xdr:to>
    <xdr:sp macro="[0]!Bet_Per_Line" textlink="">
      <xdr:nvSpPr>
        <xdr:cNvPr id="74" name="Rounded Rectangle 73"/>
        <xdr:cNvSpPr/>
      </xdr:nvSpPr>
      <xdr:spPr>
        <a:xfrm>
          <a:off x="5810250" y="3590925"/>
          <a:ext cx="1438275" cy="390525"/>
        </a:xfrm>
        <a:prstGeom prst="roundRect">
          <a:avLst/>
        </a:prstGeom>
        <a:solidFill>
          <a:srgbClr val="FFC000"/>
        </a:solidFill>
        <a:ln>
          <a:solidFill>
            <a:srgbClr val="FFFF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BETS</a:t>
          </a:r>
          <a:r>
            <a:rPr lang="en-US" sz="1100" baseline="0">
              <a:solidFill>
                <a:srgbClr val="FF0000"/>
              </a:solidFill>
            </a:rPr>
            <a:t> PER LINE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0</xdr:colOff>
      <xdr:row>21</xdr:row>
      <xdr:rowOff>19050</xdr:rowOff>
    </xdr:from>
    <xdr:to>
      <xdr:col>12</xdr:col>
      <xdr:colOff>219075</xdr:colOff>
      <xdr:row>23</xdr:row>
      <xdr:rowOff>28575</xdr:rowOff>
    </xdr:to>
    <xdr:sp macro="[0]!Line_Bet" textlink="">
      <xdr:nvSpPr>
        <xdr:cNvPr id="76" name="Rounded Rectangle 75"/>
        <xdr:cNvSpPr/>
      </xdr:nvSpPr>
      <xdr:spPr>
        <a:xfrm>
          <a:off x="5810250" y="4019550"/>
          <a:ext cx="1438275" cy="3905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LINES</a:t>
          </a:r>
          <a:r>
            <a:rPr lang="en-US" sz="1100" baseline="0"/>
            <a:t> BET</a:t>
          </a:r>
          <a:endParaRPr lang="en-US" sz="1100"/>
        </a:p>
      </xdr:txBody>
    </xdr:sp>
    <xdr:clientData/>
  </xdr:twoCellAnchor>
  <xdr:twoCellAnchor>
    <xdr:from>
      <xdr:col>10</xdr:col>
      <xdr:colOff>0</xdr:colOff>
      <xdr:row>0</xdr:row>
      <xdr:rowOff>9525</xdr:rowOff>
    </xdr:from>
    <xdr:to>
      <xdr:col>11</xdr:col>
      <xdr:colOff>571500</xdr:colOff>
      <xdr:row>5</xdr:row>
      <xdr:rowOff>95250</xdr:rowOff>
    </xdr:to>
    <xdr:sp macro="[0]!Top_Up" textlink="">
      <xdr:nvSpPr>
        <xdr:cNvPr id="9" name="Rounded Rectangle 8"/>
        <xdr:cNvSpPr/>
      </xdr:nvSpPr>
      <xdr:spPr>
        <a:xfrm>
          <a:off x="5810250" y="9525"/>
          <a:ext cx="1181100" cy="1038225"/>
        </a:xfrm>
        <a:prstGeom prst="roundRect">
          <a:avLst/>
        </a:prstGeom>
        <a:blipFill dpi="0" rotWithShape="1">
          <a:blip xmlns:r="http://schemas.openxmlformats.org/officeDocument/2006/relationships" r:embed="rId15"/>
          <a:srcRect/>
          <a:stretch>
            <a:fillRect/>
          </a:stretch>
        </a:blipFill>
        <a:scene3d>
          <a:camera prst="orthographicFront"/>
          <a:lightRig rig="threePt" dir="t"/>
        </a:scene3d>
        <a:sp3d prstMaterial="dkEdge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323850</xdr:colOff>
      <xdr:row>11</xdr:row>
      <xdr:rowOff>47625</xdr:rowOff>
    </xdr:to>
    <xdr:pic>
      <xdr:nvPicPr>
        <xdr:cNvPr id="10" name="Picture 9"/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0" y="0"/>
          <a:ext cx="933450" cy="21431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95250</xdr:rowOff>
    </xdr:from>
    <xdr:to>
      <xdr:col>1</xdr:col>
      <xdr:colOff>295275</xdr:colOff>
      <xdr:row>29</xdr:row>
      <xdr:rowOff>161925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0" y="3714750"/>
          <a:ext cx="904875" cy="19716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171451</xdr:rowOff>
    </xdr:from>
    <xdr:to>
      <xdr:col>1</xdr:col>
      <xdr:colOff>304800</xdr:colOff>
      <xdr:row>40</xdr:row>
      <xdr:rowOff>38101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0" y="5695951"/>
          <a:ext cx="914400" cy="19621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47625</xdr:rowOff>
    </xdr:from>
    <xdr:to>
      <xdr:col>1</xdr:col>
      <xdr:colOff>295275</xdr:colOff>
      <xdr:row>19</xdr:row>
      <xdr:rowOff>85725</xdr:rowOff>
    </xdr:to>
    <xdr:pic>
      <xdr:nvPicPr>
        <xdr:cNvPr id="14" name="Picture 13"/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0" y="2143125"/>
          <a:ext cx="904875" cy="1562100"/>
        </a:xfrm>
        <a:prstGeom prst="rect">
          <a:avLst/>
        </a:prstGeom>
      </xdr:spPr>
    </xdr:pic>
    <xdr:clientData/>
  </xdr:twoCellAnchor>
  <xdr:twoCellAnchor editAs="oneCell">
    <xdr:from>
      <xdr:col>9</xdr:col>
      <xdr:colOff>304800</xdr:colOff>
      <xdr:row>23</xdr:row>
      <xdr:rowOff>47625</xdr:rowOff>
    </xdr:from>
    <xdr:to>
      <xdr:col>12</xdr:col>
      <xdr:colOff>590550</xdr:colOff>
      <xdr:row>40</xdr:row>
      <xdr:rowOff>41742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5791200" y="4429125"/>
          <a:ext cx="1828800" cy="3232617"/>
        </a:xfrm>
        <a:prstGeom prst="rect">
          <a:avLst/>
        </a:prstGeom>
      </xdr:spPr>
    </xdr:pic>
    <xdr:clientData/>
  </xdr:twoCellAnchor>
  <xdr:twoCellAnchor>
    <xdr:from>
      <xdr:col>12</xdr:col>
      <xdr:colOff>266700</xdr:colOff>
      <xdr:row>14</xdr:row>
      <xdr:rowOff>47625</xdr:rowOff>
    </xdr:from>
    <xdr:to>
      <xdr:col>12</xdr:col>
      <xdr:colOff>581025</xdr:colOff>
      <xdr:row>15</xdr:row>
      <xdr:rowOff>152400</xdr:rowOff>
    </xdr:to>
    <xdr:sp macro="[0]!_xludf.Info" textlink="">
      <xdr:nvSpPr>
        <xdr:cNvPr id="38" name="Oval 37"/>
        <xdr:cNvSpPr/>
      </xdr:nvSpPr>
      <xdr:spPr>
        <a:xfrm>
          <a:off x="7296150" y="2714625"/>
          <a:ext cx="314325" cy="295275"/>
        </a:xfrm>
        <a:prstGeom prst="ellipse">
          <a:avLst/>
        </a:prstGeom>
        <a:solidFill>
          <a:schemeClr val="bg1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1">
              <a:solidFill>
                <a:schemeClr val="accent5"/>
              </a:solidFill>
            </a:rPr>
            <a:t>i</a:t>
          </a:r>
        </a:p>
      </xdr:txBody>
    </xdr:sp>
    <xdr:clientData/>
  </xdr:twoCellAnchor>
  <xdr:twoCellAnchor>
    <xdr:from>
      <xdr:col>3</xdr:col>
      <xdr:colOff>50800</xdr:colOff>
      <xdr:row>16</xdr:row>
      <xdr:rowOff>0</xdr:rowOff>
    </xdr:from>
    <xdr:to>
      <xdr:col>6</xdr:col>
      <xdr:colOff>127000</xdr:colOff>
      <xdr:row>29</xdr:row>
      <xdr:rowOff>63500</xdr:rowOff>
    </xdr:to>
    <xdr:sp macro="" textlink="">
      <xdr:nvSpPr>
        <xdr:cNvPr id="48" name="Win"/>
        <xdr:cNvSpPr/>
      </xdr:nvSpPr>
      <xdr:spPr>
        <a:xfrm>
          <a:off x="1879600" y="3048000"/>
          <a:ext cx="1905000" cy="2540000"/>
        </a:xfrm>
        <a:prstGeom prst="rect">
          <a:avLst/>
        </a:prstGeom>
        <a:solidFill>
          <a:schemeClr val="accent1">
            <a:alpha val="0"/>
          </a:schemeClr>
        </a:solidFill>
        <a:ln w="12700" cap="flat" cmpd="sng" algn="ctr">
          <a:solidFill>
            <a:schemeClr val="accent1">
              <a:shade val="50000"/>
              <a:alpha val="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just"/>
          <a:r>
            <a:rPr lang="en-US" sz="1800">
              <a:solidFill>
                <a:srgbClr val="FF0000"/>
              </a:solidFill>
            </a:rPr>
            <a:t>Hit Spin To Start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568325</xdr:colOff>
      <xdr:row>13</xdr:row>
      <xdr:rowOff>76200</xdr:rowOff>
    </xdr:from>
    <xdr:to>
      <xdr:col>24</xdr:col>
      <xdr:colOff>466725</xdr:colOff>
      <xdr:row>16</xdr:row>
      <xdr:rowOff>12700</xdr:rowOff>
    </xdr:to>
    <xdr:pic>
      <xdr:nvPicPr>
        <xdr:cNvPr id="2" name="Picture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25527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568325</xdr:colOff>
      <xdr:row>10</xdr:row>
      <xdr:rowOff>139700</xdr:rowOff>
    </xdr:from>
    <xdr:to>
      <xdr:col>24</xdr:col>
      <xdr:colOff>466725</xdr:colOff>
      <xdr:row>13</xdr:row>
      <xdr:rowOff>76200</xdr:rowOff>
    </xdr:to>
    <xdr:pic>
      <xdr:nvPicPr>
        <xdr:cNvPr id="3" name="Picture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20447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568325</xdr:colOff>
      <xdr:row>0</xdr:row>
      <xdr:rowOff>12700</xdr:rowOff>
    </xdr:from>
    <xdr:to>
      <xdr:col>24</xdr:col>
      <xdr:colOff>466725</xdr:colOff>
      <xdr:row>2</xdr:row>
      <xdr:rowOff>139700</xdr:rowOff>
    </xdr:to>
    <xdr:pic>
      <xdr:nvPicPr>
        <xdr:cNvPr id="4" name="Picture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127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568325</xdr:colOff>
      <xdr:row>18</xdr:row>
      <xdr:rowOff>139700</xdr:rowOff>
    </xdr:from>
    <xdr:to>
      <xdr:col>24</xdr:col>
      <xdr:colOff>466725</xdr:colOff>
      <xdr:row>21</xdr:row>
      <xdr:rowOff>76200</xdr:rowOff>
    </xdr:to>
    <xdr:pic>
      <xdr:nvPicPr>
        <xdr:cNvPr id="5" name="Picture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35687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568325</xdr:colOff>
      <xdr:row>5</xdr:row>
      <xdr:rowOff>76200</xdr:rowOff>
    </xdr:from>
    <xdr:to>
      <xdr:col>24</xdr:col>
      <xdr:colOff>466725</xdr:colOff>
      <xdr:row>8</xdr:row>
      <xdr:rowOff>12700</xdr:rowOff>
    </xdr:to>
    <xdr:pic>
      <xdr:nvPicPr>
        <xdr:cNvPr id="6" name="Picture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10287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568325</xdr:colOff>
      <xdr:row>2</xdr:row>
      <xdr:rowOff>139700</xdr:rowOff>
    </xdr:from>
    <xdr:to>
      <xdr:col>24</xdr:col>
      <xdr:colOff>466725</xdr:colOff>
      <xdr:row>5</xdr:row>
      <xdr:rowOff>76200</xdr:rowOff>
    </xdr:to>
    <xdr:pic>
      <xdr:nvPicPr>
        <xdr:cNvPr id="7" name="Picture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5207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568325</xdr:colOff>
      <xdr:row>16</xdr:row>
      <xdr:rowOff>12700</xdr:rowOff>
    </xdr:from>
    <xdr:to>
      <xdr:col>24</xdr:col>
      <xdr:colOff>466725</xdr:colOff>
      <xdr:row>18</xdr:row>
      <xdr:rowOff>139700</xdr:rowOff>
    </xdr:to>
    <xdr:pic>
      <xdr:nvPicPr>
        <xdr:cNvPr id="8" name="Picture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30607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568325</xdr:colOff>
      <xdr:row>21</xdr:row>
      <xdr:rowOff>76200</xdr:rowOff>
    </xdr:from>
    <xdr:to>
      <xdr:col>24</xdr:col>
      <xdr:colOff>466725</xdr:colOff>
      <xdr:row>24</xdr:row>
      <xdr:rowOff>12700</xdr:rowOff>
    </xdr:to>
    <xdr:pic>
      <xdr:nvPicPr>
        <xdr:cNvPr id="9" name="Picture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40767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568325</xdr:colOff>
      <xdr:row>8</xdr:row>
      <xdr:rowOff>12700</xdr:rowOff>
    </xdr:from>
    <xdr:to>
      <xdr:col>24</xdr:col>
      <xdr:colOff>466725</xdr:colOff>
      <xdr:row>10</xdr:row>
      <xdr:rowOff>139700</xdr:rowOff>
    </xdr:to>
    <xdr:pic>
      <xdr:nvPicPr>
        <xdr:cNvPr id="10" name="Picture4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1536700"/>
          <a:ext cx="508000" cy="508000"/>
        </a:xfrm>
        <a:prstGeom prst="rect">
          <a:avLst/>
        </a:prstGeom>
      </xdr:spPr>
    </xdr:pic>
    <xdr:clientData/>
  </xdr:twoCellAnchor>
  <xdr:twoCellAnchor>
    <xdr:from>
      <xdr:col>22</xdr:col>
      <xdr:colOff>342900</xdr:colOff>
      <xdr:row>0</xdr:row>
      <xdr:rowOff>0</xdr:rowOff>
    </xdr:from>
    <xdr:to>
      <xdr:col>24</xdr:col>
      <xdr:colOff>9525</xdr:colOff>
      <xdr:row>1</xdr:row>
      <xdr:rowOff>161925</xdr:rowOff>
    </xdr:to>
    <xdr:sp macro="[0]!Arrange" textlink="">
      <xdr:nvSpPr>
        <xdr:cNvPr id="11" name="Rounded Rectangle 10"/>
        <xdr:cNvSpPr/>
      </xdr:nvSpPr>
      <xdr:spPr>
        <a:xfrm>
          <a:off x="9324975" y="0"/>
          <a:ext cx="885825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Arrange</a:t>
          </a:r>
        </a:p>
      </xdr:txBody>
    </xdr:sp>
    <xdr:clientData/>
  </xdr:twoCellAnchor>
  <xdr:twoCellAnchor>
    <xdr:from>
      <xdr:col>7</xdr:col>
      <xdr:colOff>0</xdr:colOff>
      <xdr:row>0</xdr:row>
      <xdr:rowOff>19050</xdr:rowOff>
    </xdr:from>
    <xdr:to>
      <xdr:col>9</xdr:col>
      <xdr:colOff>180975</xdr:colOff>
      <xdr:row>2</xdr:row>
      <xdr:rowOff>47625</xdr:rowOff>
    </xdr:to>
    <xdr:sp macro="[0]!Rearrange" textlink="">
      <xdr:nvSpPr>
        <xdr:cNvPr id="12" name="Rounded Rectangle 11"/>
        <xdr:cNvSpPr/>
      </xdr:nvSpPr>
      <xdr:spPr>
        <a:xfrm>
          <a:off x="2124075" y="19050"/>
          <a:ext cx="942975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Rearrange Main</a:t>
          </a:r>
        </a:p>
      </xdr:txBody>
    </xdr:sp>
    <xdr:clientData/>
  </xdr:twoCellAnchor>
  <xdr:twoCellAnchor editAs="oneCell">
    <xdr:from>
      <xdr:col>23</xdr:col>
      <xdr:colOff>568325</xdr:colOff>
      <xdr:row>24</xdr:row>
      <xdr:rowOff>12700</xdr:rowOff>
    </xdr:from>
    <xdr:to>
      <xdr:col>24</xdr:col>
      <xdr:colOff>466725</xdr:colOff>
      <xdr:row>26</xdr:row>
      <xdr:rowOff>139700</xdr:rowOff>
    </xdr:to>
    <xdr:pic>
      <xdr:nvPicPr>
        <xdr:cNvPr id="17" name="Picture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160000" y="45847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24</xdr:col>
      <xdr:colOff>9525</xdr:colOff>
      <xdr:row>27</xdr:row>
      <xdr:rowOff>123825</xdr:rowOff>
    </xdr:from>
    <xdr:to>
      <xdr:col>26</xdr:col>
      <xdr:colOff>352230</xdr:colOff>
      <xdr:row>51</xdr:row>
      <xdr:rowOff>85158</xdr:rowOff>
    </xdr:to>
    <xdr:pic>
      <xdr:nvPicPr>
        <xdr:cNvPr id="105" name="Picture 104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210800" y="5267325"/>
          <a:ext cx="1561905" cy="45333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41"/>
  <sheetViews>
    <sheetView tabSelected="1" workbookViewId="0">
      <selection activeCell="M21" sqref="M21"/>
    </sheetView>
  </sheetViews>
  <sheetFormatPr defaultColWidth="0" defaultRowHeight="15" zeroHeight="1" x14ac:dyDescent="0.25"/>
  <cols>
    <col min="1" max="9" width="9.140625" style="1" customWidth="1"/>
    <col min="10" max="10" width="4.85546875" style="1" customWidth="1"/>
    <col min="11" max="13" width="9.140625" style="1" customWidth="1"/>
    <col min="14" max="16384" width="9.140625" style="1" hidden="1"/>
  </cols>
  <sheetData>
    <row r="1" spans="3:13" x14ac:dyDescent="0.25">
      <c r="C1" s="1">
        <v>0</v>
      </c>
      <c r="K1" s="4"/>
      <c r="L1" s="4"/>
      <c r="M1" s="4"/>
    </row>
    <row r="2" spans="3:13" x14ac:dyDescent="0.25">
      <c r="K2" s="4"/>
      <c r="L2" s="4"/>
      <c r="M2" s="4" t="s">
        <v>5</v>
      </c>
    </row>
    <row r="3" spans="3:13" x14ac:dyDescent="0.25">
      <c r="D3" s="2"/>
      <c r="E3" s="2"/>
      <c r="F3" s="2"/>
      <c r="G3" s="2"/>
      <c r="H3" s="2"/>
      <c r="K3" s="4"/>
      <c r="L3" s="4"/>
      <c r="M3" s="4"/>
    </row>
    <row r="4" spans="3:13" x14ac:dyDescent="0.25">
      <c r="K4" s="4"/>
      <c r="L4" s="4"/>
      <c r="M4" s="4" t="s">
        <v>37</v>
      </c>
    </row>
    <row r="5" spans="3:13" x14ac:dyDescent="0.25">
      <c r="K5" s="4"/>
      <c r="L5" s="4"/>
      <c r="M5" s="6">
        <v>0</v>
      </c>
    </row>
    <row r="6" spans="3:13" x14ac:dyDescent="0.25">
      <c r="K6" s="4"/>
      <c r="L6" s="4"/>
      <c r="M6" s="4"/>
    </row>
    <row r="7" spans="3:13" x14ac:dyDescent="0.25">
      <c r="K7" s="4" t="s">
        <v>0</v>
      </c>
      <c r="L7" s="4"/>
      <c r="M7" s="4"/>
    </row>
    <row r="8" spans="3:13" x14ac:dyDescent="0.25">
      <c r="D8" s="7"/>
      <c r="E8" s="7"/>
      <c r="F8" s="7"/>
      <c r="G8" s="7"/>
      <c r="H8" s="7"/>
      <c r="K8" s="10">
        <v>610</v>
      </c>
      <c r="L8" s="11"/>
      <c r="M8" s="4"/>
    </row>
    <row r="9" spans="3:13" x14ac:dyDescent="0.25">
      <c r="D9" s="8"/>
      <c r="E9" s="8"/>
      <c r="F9" s="8"/>
      <c r="G9" s="8"/>
      <c r="H9" s="8"/>
      <c r="K9" s="5" t="s">
        <v>1</v>
      </c>
      <c r="L9" s="5"/>
      <c r="M9" s="4"/>
    </row>
    <row r="10" spans="3:13" x14ac:dyDescent="0.25">
      <c r="D10" s="9"/>
      <c r="E10" s="9"/>
      <c r="F10" s="9"/>
      <c r="G10" s="9"/>
      <c r="H10" s="9"/>
      <c r="K10" s="10">
        <v>5</v>
      </c>
      <c r="L10" s="11"/>
      <c r="M10" s="4"/>
    </row>
    <row r="11" spans="3:13" x14ac:dyDescent="0.25">
      <c r="D11" s="7"/>
      <c r="E11" s="7"/>
      <c r="F11" s="7"/>
      <c r="G11" s="7"/>
      <c r="H11" s="7"/>
      <c r="K11" s="5" t="s">
        <v>2</v>
      </c>
      <c r="L11" s="5"/>
      <c r="M11" s="4"/>
    </row>
    <row r="12" spans="3:13" x14ac:dyDescent="0.25">
      <c r="D12" s="8"/>
      <c r="E12" s="8"/>
      <c r="F12" s="8"/>
      <c r="G12" s="8"/>
      <c r="H12" s="8"/>
      <c r="K12" s="10">
        <v>9</v>
      </c>
      <c r="L12" s="11"/>
      <c r="M12" s="4"/>
    </row>
    <row r="13" spans="3:13" x14ac:dyDescent="0.25">
      <c r="D13" s="9"/>
      <c r="E13" s="9"/>
      <c r="F13" s="9"/>
      <c r="G13" s="9"/>
      <c r="H13" s="9"/>
      <c r="K13" s="5" t="s">
        <v>3</v>
      </c>
      <c r="L13" s="5"/>
      <c r="M13" s="4"/>
    </row>
    <row r="14" spans="3:13" x14ac:dyDescent="0.25">
      <c r="D14" s="7"/>
      <c r="E14" s="7"/>
      <c r="F14" s="7"/>
      <c r="G14" s="7"/>
      <c r="H14" s="7"/>
      <c r="K14" s="10">
        <f>K12*K10</f>
        <v>45</v>
      </c>
      <c r="L14" s="11"/>
      <c r="M14" s="4"/>
    </row>
    <row r="15" spans="3:13" x14ac:dyDescent="0.25">
      <c r="D15" s="8"/>
      <c r="E15" s="8"/>
      <c r="F15" s="8"/>
      <c r="G15" s="8"/>
      <c r="H15" s="8"/>
      <c r="J15" s="4"/>
      <c r="K15" s="4"/>
      <c r="L15" s="4"/>
      <c r="M15" s="4"/>
    </row>
    <row r="16" spans="3:13" x14ac:dyDescent="0.25">
      <c r="D16" s="9"/>
      <c r="E16" s="9"/>
      <c r="F16" s="9"/>
      <c r="G16" s="9"/>
      <c r="H16" s="9"/>
      <c r="J16" s="4"/>
      <c r="K16" s="4"/>
      <c r="L16" s="4"/>
      <c r="M16" s="4"/>
    </row>
    <row r="17" spans="10:13" x14ac:dyDescent="0.25">
      <c r="J17" s="4"/>
      <c r="K17" s="4"/>
      <c r="L17" s="4"/>
      <c r="M17" s="4"/>
    </row>
    <row r="18" spans="10:13" x14ac:dyDescent="0.25">
      <c r="J18" s="4"/>
      <c r="K18" s="4"/>
      <c r="L18" s="4"/>
      <c r="M18" s="4"/>
    </row>
    <row r="19" spans="10:13" x14ac:dyDescent="0.25">
      <c r="J19" s="4"/>
      <c r="K19" s="4"/>
      <c r="L19" s="4"/>
      <c r="M19" s="4"/>
    </row>
    <row r="20" spans="10:13" x14ac:dyDescent="0.25">
      <c r="J20" s="4"/>
      <c r="K20" s="4"/>
      <c r="L20" s="4"/>
      <c r="M20" s="4"/>
    </row>
    <row r="21" spans="10:13" x14ac:dyDescent="0.25">
      <c r="J21" s="4"/>
      <c r="K21" s="4"/>
      <c r="L21" s="4"/>
      <c r="M21" s="4"/>
    </row>
    <row r="22" spans="10:13" x14ac:dyDescent="0.25">
      <c r="J22" s="4"/>
      <c r="K22" s="4"/>
      <c r="L22" s="4"/>
      <c r="M22" s="4"/>
    </row>
    <row r="23" spans="10:13" x14ac:dyDescent="0.25">
      <c r="J23" s="4"/>
      <c r="K23" s="4"/>
      <c r="L23" s="4"/>
      <c r="M23" s="4"/>
    </row>
    <row r="24" spans="10:13" x14ac:dyDescent="0.25">
      <c r="J24" s="4"/>
      <c r="K24" s="4"/>
      <c r="L24" s="4"/>
      <c r="M24" s="4"/>
    </row>
    <row r="25" spans="10:13" x14ac:dyDescent="0.25">
      <c r="J25" s="4"/>
      <c r="K25" s="4"/>
      <c r="L25" s="4"/>
      <c r="M25" s="4"/>
    </row>
    <row r="26" spans="10:13" x14ac:dyDescent="0.25">
      <c r="J26" s="4"/>
      <c r="K26" s="4"/>
      <c r="L26" s="4"/>
      <c r="M26" s="4"/>
    </row>
    <row r="27" spans="10:13" x14ac:dyDescent="0.25">
      <c r="J27" s="4"/>
      <c r="K27" s="4"/>
      <c r="L27" s="4"/>
      <c r="M27" s="4"/>
    </row>
    <row r="28" spans="10:13" x14ac:dyDescent="0.25">
      <c r="J28" s="4"/>
      <c r="K28" s="4"/>
      <c r="L28" s="4"/>
      <c r="M28" s="4"/>
    </row>
    <row r="29" spans="10:13" x14ac:dyDescent="0.25">
      <c r="J29" s="4"/>
      <c r="K29" s="4"/>
      <c r="L29" s="4"/>
      <c r="M29" s="4"/>
    </row>
    <row r="30" spans="10:13" x14ac:dyDescent="0.25">
      <c r="J30" s="4"/>
      <c r="K30" s="4"/>
      <c r="L30" s="4"/>
      <c r="M30" s="4"/>
    </row>
    <row r="31" spans="10:13" x14ac:dyDescent="0.25">
      <c r="J31" s="4"/>
      <c r="K31" s="4"/>
      <c r="L31" s="4"/>
      <c r="M31" s="4"/>
    </row>
    <row r="32" spans="10:13" x14ac:dyDescent="0.25">
      <c r="J32" s="4"/>
      <c r="K32" s="4"/>
      <c r="L32" s="4"/>
      <c r="M32" s="4"/>
    </row>
    <row r="33" spans="8:13" x14ac:dyDescent="0.25">
      <c r="J33" s="4"/>
      <c r="K33" s="4"/>
      <c r="L33" s="4"/>
      <c r="M33" s="4"/>
    </row>
    <row r="34" spans="8:13" x14ac:dyDescent="0.25">
      <c r="J34" s="4"/>
      <c r="K34" s="4"/>
      <c r="L34" s="4"/>
      <c r="M34" s="4"/>
    </row>
    <row r="35" spans="8:13" x14ac:dyDescent="0.25">
      <c r="J35" s="4"/>
      <c r="K35" s="4"/>
      <c r="L35" s="4"/>
      <c r="M35" s="4"/>
    </row>
    <row r="36" spans="8:13" x14ac:dyDescent="0.25">
      <c r="J36" s="4"/>
      <c r="K36" s="4"/>
      <c r="L36" s="4"/>
      <c r="M36" s="4"/>
    </row>
    <row r="37" spans="8:13" x14ac:dyDescent="0.25">
      <c r="J37" s="4"/>
      <c r="K37" s="4"/>
      <c r="L37" s="4"/>
      <c r="M37" s="4"/>
    </row>
    <row r="38" spans="8:13" x14ac:dyDescent="0.25">
      <c r="J38" s="4"/>
      <c r="K38" s="4"/>
      <c r="L38" s="4"/>
      <c r="M38" s="4"/>
    </row>
    <row r="39" spans="8:13" x14ac:dyDescent="0.25">
      <c r="J39" s="4"/>
      <c r="K39" s="4"/>
      <c r="L39" s="4"/>
      <c r="M39" s="4"/>
    </row>
    <row r="40" spans="8:13" x14ac:dyDescent="0.25">
      <c r="J40" s="4"/>
      <c r="K40" s="4"/>
      <c r="L40" s="4"/>
      <c r="M40" s="4"/>
    </row>
    <row r="41" spans="8:13" x14ac:dyDescent="0.25">
      <c r="H41" s="1" t="s">
        <v>4</v>
      </c>
    </row>
  </sheetData>
  <mergeCells count="19">
    <mergeCell ref="F8:F10"/>
    <mergeCell ref="G8:G10"/>
    <mergeCell ref="H8:H10"/>
    <mergeCell ref="D8:D10"/>
    <mergeCell ref="H14:H16"/>
    <mergeCell ref="H11:H13"/>
    <mergeCell ref="K14:L14"/>
    <mergeCell ref="D11:D13"/>
    <mergeCell ref="D14:D16"/>
    <mergeCell ref="E14:E16"/>
    <mergeCell ref="F14:F16"/>
    <mergeCell ref="G14:G16"/>
    <mergeCell ref="G11:G13"/>
    <mergeCell ref="F11:F13"/>
    <mergeCell ref="E11:E13"/>
    <mergeCell ref="K8:L8"/>
    <mergeCell ref="K10:L10"/>
    <mergeCell ref="K12:L12"/>
    <mergeCell ref="E8:E10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27"/>
  <sheetViews>
    <sheetView workbookViewId="0">
      <selection activeCell="L14" sqref="L14"/>
    </sheetView>
  </sheetViews>
  <sheetFormatPr defaultRowHeight="15" x14ac:dyDescent="0.25"/>
  <cols>
    <col min="1" max="5" width="2.7109375" customWidth="1"/>
    <col min="8" max="17" width="5.7109375" customWidth="1"/>
  </cols>
  <sheetData>
    <row r="1" spans="1:36" x14ac:dyDescent="0.25">
      <c r="A1">
        <v>6</v>
      </c>
      <c r="B1">
        <v>1</v>
      </c>
      <c r="C1">
        <v>4</v>
      </c>
      <c r="D1">
        <v>2</v>
      </c>
      <c r="E1">
        <v>3</v>
      </c>
      <c r="G1" s="3" t="s">
        <v>25</v>
      </c>
    </row>
    <row r="2" spans="1:36" x14ac:dyDescent="0.25">
      <c r="A2">
        <v>2</v>
      </c>
      <c r="B2">
        <v>3</v>
      </c>
      <c r="C2">
        <v>6</v>
      </c>
      <c r="D2">
        <v>9</v>
      </c>
      <c r="E2">
        <v>8</v>
      </c>
      <c r="G2" s="3">
        <f>COUNTIF(A1:E3,10)</f>
        <v>1</v>
      </c>
      <c r="Z2" t="s">
        <v>15</v>
      </c>
    </row>
    <row r="3" spans="1:36" x14ac:dyDescent="0.25">
      <c r="A3">
        <v>10</v>
      </c>
      <c r="B3">
        <v>7</v>
      </c>
      <c r="C3">
        <v>5</v>
      </c>
      <c r="D3">
        <v>5</v>
      </c>
      <c r="E3">
        <v>9</v>
      </c>
    </row>
    <row r="4" spans="1:36" x14ac:dyDescent="0.25">
      <c r="A4">
        <v>5</v>
      </c>
      <c r="B4">
        <v>8</v>
      </c>
      <c r="C4">
        <v>2</v>
      </c>
      <c r="D4">
        <v>3</v>
      </c>
      <c r="E4">
        <v>4</v>
      </c>
    </row>
    <row r="5" spans="1:36" x14ac:dyDescent="0.25">
      <c r="A5">
        <v>8</v>
      </c>
      <c r="B5">
        <v>9</v>
      </c>
      <c r="C5">
        <v>1</v>
      </c>
      <c r="D5">
        <v>1</v>
      </c>
      <c r="E5">
        <v>1</v>
      </c>
      <c r="Z5" t="s">
        <v>16</v>
      </c>
    </row>
    <row r="7" spans="1:36" x14ac:dyDescent="0.25">
      <c r="Z7" t="s">
        <v>17</v>
      </c>
    </row>
    <row r="9" spans="1:36" x14ac:dyDescent="0.25"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</row>
    <row r="10" spans="1:36" x14ac:dyDescent="0.25"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Z10" t="s">
        <v>18</v>
      </c>
    </row>
    <row r="11" spans="1:36" x14ac:dyDescent="0.25"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1:36" x14ac:dyDescent="0.25">
      <c r="G12">
        <v>3</v>
      </c>
      <c r="H12">
        <v>1</v>
      </c>
      <c r="I12">
        <v>1</v>
      </c>
      <c r="J12">
        <v>1</v>
      </c>
      <c r="K12">
        <v>5</v>
      </c>
      <c r="L12">
        <v>5</v>
      </c>
      <c r="M12">
        <v>25</v>
      </c>
      <c r="N12">
        <v>10</v>
      </c>
      <c r="O12">
        <v>20</v>
      </c>
      <c r="P12">
        <v>20</v>
      </c>
    </row>
    <row r="13" spans="1:36" x14ac:dyDescent="0.25">
      <c r="G13">
        <v>4</v>
      </c>
      <c r="H13">
        <v>2</v>
      </c>
      <c r="I13">
        <v>2</v>
      </c>
      <c r="J13">
        <v>2</v>
      </c>
      <c r="K13">
        <v>10</v>
      </c>
      <c r="L13">
        <v>10</v>
      </c>
      <c r="M13">
        <v>50</v>
      </c>
      <c r="N13">
        <v>20</v>
      </c>
      <c r="O13">
        <v>40</v>
      </c>
      <c r="P13">
        <v>40</v>
      </c>
      <c r="Z13" t="s">
        <v>19</v>
      </c>
    </row>
    <row r="14" spans="1:36" x14ac:dyDescent="0.25">
      <c r="G14">
        <v>5</v>
      </c>
      <c r="H14">
        <v>5</v>
      </c>
      <c r="I14">
        <v>5</v>
      </c>
      <c r="J14">
        <v>5</v>
      </c>
      <c r="K14">
        <v>25</v>
      </c>
      <c r="L14">
        <v>25</v>
      </c>
      <c r="M14">
        <v>125</v>
      </c>
      <c r="N14">
        <v>50</v>
      </c>
      <c r="O14">
        <v>100</v>
      </c>
      <c r="P14">
        <v>100</v>
      </c>
    </row>
    <row r="15" spans="1:36" x14ac:dyDescent="0.25">
      <c r="H15" t="s">
        <v>32</v>
      </c>
      <c r="I15" t="s">
        <v>31</v>
      </c>
      <c r="J15" t="s">
        <v>35</v>
      </c>
      <c r="K15" t="s">
        <v>34</v>
      </c>
      <c r="L15" t="s">
        <v>30</v>
      </c>
      <c r="M15" t="s">
        <v>28</v>
      </c>
      <c r="N15" t="s">
        <v>33</v>
      </c>
      <c r="O15" t="s">
        <v>29</v>
      </c>
      <c r="P15" t="s">
        <v>27</v>
      </c>
      <c r="Z15" t="s">
        <v>20</v>
      </c>
    </row>
    <row r="16" spans="1:36" x14ac:dyDescent="0.25">
      <c r="H16">
        <v>1</v>
      </c>
      <c r="I16">
        <v>2</v>
      </c>
      <c r="J16">
        <v>3</v>
      </c>
      <c r="K16">
        <v>4</v>
      </c>
      <c r="L16">
        <v>5</v>
      </c>
      <c r="M16">
        <v>6</v>
      </c>
      <c r="N16">
        <v>7</v>
      </c>
      <c r="O16">
        <v>8</v>
      </c>
      <c r="P16">
        <v>9</v>
      </c>
      <c r="Q16" t="s">
        <v>26</v>
      </c>
      <c r="AB16">
        <v>1</v>
      </c>
      <c r="AC16">
        <v>2</v>
      </c>
      <c r="AD16">
        <v>3</v>
      </c>
      <c r="AE16">
        <v>4</v>
      </c>
      <c r="AF16">
        <v>5</v>
      </c>
      <c r="AG16">
        <v>6</v>
      </c>
      <c r="AH16">
        <v>7</v>
      </c>
      <c r="AI16">
        <v>8</v>
      </c>
      <c r="AJ16">
        <v>9</v>
      </c>
    </row>
    <row r="17" spans="1:36" x14ac:dyDescent="0.25">
      <c r="A17">
        <f>A2</f>
        <v>2</v>
      </c>
      <c r="B17">
        <f t="shared" ref="B17:E17" si="0">B2</f>
        <v>3</v>
      </c>
      <c r="C17">
        <f t="shared" si="0"/>
        <v>6</v>
      </c>
      <c r="D17">
        <f t="shared" si="0"/>
        <v>9</v>
      </c>
      <c r="E17">
        <f t="shared" si="0"/>
        <v>8</v>
      </c>
      <c r="F17" t="s">
        <v>6</v>
      </c>
      <c r="G17">
        <f>IF(Main!$K$12&gt;=1,Main!$K$10,0)</f>
        <v>5</v>
      </c>
      <c r="H17">
        <f>INDEX(H$9:H$14,COUNTIF($A17:$E17,H$16)+COUNTIF($A17:$E17,6)+1)</f>
        <v>0</v>
      </c>
      <c r="I17">
        <f t="shared" ref="I17:P25" si="1">INDEX(I$9:I$14,COUNTIF($A17:$E17,I$16)+COUNTIF($A17:$E17,6)+1)</f>
        <v>0</v>
      </c>
      <c r="J17">
        <f t="shared" si="1"/>
        <v>0</v>
      </c>
      <c r="K17">
        <f t="shared" si="1"/>
        <v>0</v>
      </c>
      <c r="L17">
        <f t="shared" si="1"/>
        <v>0</v>
      </c>
      <c r="M17">
        <f>INDEX(M$9:M$14,COUNTIF($A17:$E17,M$16)+1)</f>
        <v>0</v>
      </c>
      <c r="N17">
        <f t="shared" si="1"/>
        <v>0</v>
      </c>
      <c r="O17">
        <f t="shared" si="1"/>
        <v>0</v>
      </c>
      <c r="P17">
        <f t="shared" si="1"/>
        <v>0</v>
      </c>
      <c r="Q17">
        <f>LARGE(H17:P17,1)</f>
        <v>0</v>
      </c>
      <c r="R17" t="str">
        <f>IF(Q17&gt;0,MATCH(Q17,H17:P17,0),"")</f>
        <v/>
      </c>
      <c r="S17" t="str">
        <f>IF(Q17&gt;0,INDEX(AB17:AJ17,1,R17),"")</f>
        <v/>
      </c>
      <c r="T17" t="str">
        <f>IF(Q17&gt;0,INDEX($H$15:$P$15,1,R17),"")</f>
        <v/>
      </c>
      <c r="U17">
        <f>Q17*G17</f>
        <v>0</v>
      </c>
      <c r="V17" t="str">
        <f>CONCATENATE(T17," x ",S17, " = ", G17," x ",Q17," = ",U17)</f>
        <v xml:space="preserve"> x  = 5 x 0 = 0</v>
      </c>
      <c r="AB17">
        <f>COUNTIF($A17:$E17,AB$16)+COUNTIF($A17:$E17,6)</f>
        <v>1</v>
      </c>
      <c r="AC17">
        <f t="shared" ref="AC17:AJ25" si="2">COUNTIF($A17:$E17,AC$16)+COUNTIF($A17:$E17,6)</f>
        <v>2</v>
      </c>
      <c r="AD17">
        <f t="shared" si="2"/>
        <v>2</v>
      </c>
      <c r="AE17">
        <f t="shared" si="2"/>
        <v>1</v>
      </c>
      <c r="AF17">
        <f t="shared" si="2"/>
        <v>1</v>
      </c>
      <c r="AG17">
        <f>COUNTIF($A17:$E17,AG$16)</f>
        <v>1</v>
      </c>
      <c r="AH17">
        <f t="shared" si="2"/>
        <v>1</v>
      </c>
      <c r="AI17">
        <f t="shared" si="2"/>
        <v>2</v>
      </c>
      <c r="AJ17">
        <f t="shared" si="2"/>
        <v>2</v>
      </c>
    </row>
    <row r="18" spans="1:36" x14ac:dyDescent="0.25">
      <c r="A18">
        <f>A1</f>
        <v>6</v>
      </c>
      <c r="B18">
        <f>B1</f>
        <v>1</v>
      </c>
      <c r="C18">
        <f>C1</f>
        <v>4</v>
      </c>
      <c r="D18">
        <f>D1</f>
        <v>2</v>
      </c>
      <c r="E18">
        <f>E1</f>
        <v>3</v>
      </c>
      <c r="F18" t="s">
        <v>7</v>
      </c>
      <c r="G18">
        <f>IF(Main!$K$12&gt;=2,Main!$K$10,0)</f>
        <v>5</v>
      </c>
      <c r="H18">
        <f t="shared" ref="H18:L25" si="3">INDEX(H$9:H$14,COUNTIF($A18:$E18,H$16)+COUNTIF($A18:$E18,6)+1)</f>
        <v>0</v>
      </c>
      <c r="I18">
        <f t="shared" si="3"/>
        <v>0</v>
      </c>
      <c r="J18">
        <f t="shared" si="3"/>
        <v>0</v>
      </c>
      <c r="K18">
        <f t="shared" si="3"/>
        <v>0</v>
      </c>
      <c r="L18">
        <f t="shared" si="3"/>
        <v>0</v>
      </c>
      <c r="M18">
        <f t="shared" ref="M18:M25" si="4">INDEX(M$9:M$14,COUNTIF($A18:$E18,M$16)+1)</f>
        <v>0</v>
      </c>
      <c r="N18">
        <f t="shared" si="1"/>
        <v>0</v>
      </c>
      <c r="O18">
        <f t="shared" si="1"/>
        <v>0</v>
      </c>
      <c r="P18">
        <f t="shared" si="1"/>
        <v>0</v>
      </c>
      <c r="Q18">
        <f t="shared" ref="Q18:Q25" si="5">LARGE(H18:P18,1)</f>
        <v>0</v>
      </c>
      <c r="R18" t="str">
        <f t="shared" ref="R18:R25" si="6">IF(Q18&gt;0,MATCH(Q18,H18:P18,0),"")</f>
        <v/>
      </c>
      <c r="S18" t="str">
        <f t="shared" ref="S18:S25" si="7">IF(Q18&gt;0,INDEX(AB18:AJ18,1,R18),"")</f>
        <v/>
      </c>
      <c r="T18" t="str">
        <f t="shared" ref="T18:T25" si="8">IF(Q18&gt;0,INDEX($H$15:$P$15,1,R18),"")</f>
        <v/>
      </c>
      <c r="U18">
        <f t="shared" ref="U18:U25" si="9">Q18*G18</f>
        <v>0</v>
      </c>
      <c r="V18" t="str">
        <f t="shared" ref="V18:V25" si="10">CONCATENATE(T18," x ",S18, " = ", G18," x ",Q18," = ",U18)</f>
        <v xml:space="preserve"> x  = 5 x 0 = 0</v>
      </c>
      <c r="Z18" t="s">
        <v>21</v>
      </c>
      <c r="AB18">
        <f t="shared" ref="AB18:AB25" si="11">COUNTIF($A18:$E18,AB$16)+COUNTIF($A18:$E18,6)</f>
        <v>2</v>
      </c>
      <c r="AC18">
        <f t="shared" si="2"/>
        <v>2</v>
      </c>
      <c r="AD18">
        <f t="shared" si="2"/>
        <v>2</v>
      </c>
      <c r="AE18">
        <f t="shared" si="2"/>
        <v>2</v>
      </c>
      <c r="AF18">
        <f t="shared" si="2"/>
        <v>1</v>
      </c>
      <c r="AG18">
        <f t="shared" ref="AG18:AG25" si="12">COUNTIF($A18:$E18,AG$16)</f>
        <v>1</v>
      </c>
      <c r="AH18">
        <f t="shared" si="2"/>
        <v>1</v>
      </c>
      <c r="AI18">
        <f t="shared" si="2"/>
        <v>1</v>
      </c>
      <c r="AJ18">
        <f t="shared" si="2"/>
        <v>1</v>
      </c>
    </row>
    <row r="19" spans="1:36" x14ac:dyDescent="0.25">
      <c r="A19">
        <f>A3</f>
        <v>10</v>
      </c>
      <c r="B19">
        <f>B3</f>
        <v>7</v>
      </c>
      <c r="C19">
        <f>C3</f>
        <v>5</v>
      </c>
      <c r="D19">
        <f>D3</f>
        <v>5</v>
      </c>
      <c r="E19">
        <f>E3</f>
        <v>9</v>
      </c>
      <c r="F19" t="s">
        <v>8</v>
      </c>
      <c r="G19">
        <f>IF(Main!$K$12&gt;=3,Main!$K$10,0)</f>
        <v>5</v>
      </c>
      <c r="H19">
        <f t="shared" si="3"/>
        <v>0</v>
      </c>
      <c r="I19">
        <f t="shared" si="3"/>
        <v>0</v>
      </c>
      <c r="J19">
        <f t="shared" si="3"/>
        <v>0</v>
      </c>
      <c r="K19">
        <f t="shared" si="3"/>
        <v>0</v>
      </c>
      <c r="L19">
        <f t="shared" si="3"/>
        <v>0</v>
      </c>
      <c r="M19">
        <f t="shared" si="4"/>
        <v>0</v>
      </c>
      <c r="N19">
        <f t="shared" si="1"/>
        <v>0</v>
      </c>
      <c r="O19">
        <f t="shared" si="1"/>
        <v>0</v>
      </c>
      <c r="P19">
        <f t="shared" si="1"/>
        <v>0</v>
      </c>
      <c r="Q19">
        <f t="shared" si="5"/>
        <v>0</v>
      </c>
      <c r="R19" t="str">
        <f t="shared" si="6"/>
        <v/>
      </c>
      <c r="S19" t="str">
        <f t="shared" si="7"/>
        <v/>
      </c>
      <c r="T19" t="str">
        <f t="shared" si="8"/>
        <v/>
      </c>
      <c r="U19">
        <f t="shared" si="9"/>
        <v>0</v>
      </c>
      <c r="V19" t="str">
        <f t="shared" si="10"/>
        <v xml:space="preserve"> x  = 5 x 0 = 0</v>
      </c>
      <c r="AB19">
        <f t="shared" si="11"/>
        <v>0</v>
      </c>
      <c r="AC19">
        <f t="shared" si="2"/>
        <v>0</v>
      </c>
      <c r="AD19">
        <f t="shared" si="2"/>
        <v>0</v>
      </c>
      <c r="AE19">
        <f t="shared" si="2"/>
        <v>0</v>
      </c>
      <c r="AF19">
        <f t="shared" si="2"/>
        <v>2</v>
      </c>
      <c r="AG19">
        <f t="shared" si="12"/>
        <v>0</v>
      </c>
      <c r="AH19">
        <f t="shared" si="2"/>
        <v>1</v>
      </c>
      <c r="AI19">
        <f t="shared" si="2"/>
        <v>0</v>
      </c>
      <c r="AJ19">
        <f t="shared" si="2"/>
        <v>1</v>
      </c>
    </row>
    <row r="20" spans="1:36" x14ac:dyDescent="0.25">
      <c r="A20">
        <f>A1</f>
        <v>6</v>
      </c>
      <c r="B20">
        <f>B2</f>
        <v>3</v>
      </c>
      <c r="C20">
        <f>C3</f>
        <v>5</v>
      </c>
      <c r="D20">
        <f>D2</f>
        <v>9</v>
      </c>
      <c r="E20">
        <f>E1</f>
        <v>3</v>
      </c>
      <c r="F20" t="s">
        <v>9</v>
      </c>
      <c r="G20">
        <f>IF(Main!$K$12&gt;=4,Main!$K$10,0)</f>
        <v>5</v>
      </c>
      <c r="H20">
        <f t="shared" si="3"/>
        <v>0</v>
      </c>
      <c r="I20">
        <f t="shared" si="3"/>
        <v>0</v>
      </c>
      <c r="J20">
        <f t="shared" si="3"/>
        <v>1</v>
      </c>
      <c r="K20">
        <f t="shared" si="3"/>
        <v>0</v>
      </c>
      <c r="L20">
        <f t="shared" si="3"/>
        <v>0</v>
      </c>
      <c r="M20">
        <f t="shared" si="4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5"/>
        <v>1</v>
      </c>
      <c r="R20">
        <f t="shared" si="6"/>
        <v>3</v>
      </c>
      <c r="S20">
        <f t="shared" si="7"/>
        <v>3</v>
      </c>
      <c r="T20" t="str">
        <f t="shared" si="8"/>
        <v>Hal</v>
      </c>
      <c r="U20">
        <f t="shared" si="9"/>
        <v>5</v>
      </c>
      <c r="V20" t="str">
        <f t="shared" si="10"/>
        <v>Hal x 3 = 5 x 1 = 5</v>
      </c>
      <c r="AB20">
        <f t="shared" si="11"/>
        <v>1</v>
      </c>
      <c r="AC20">
        <f t="shared" si="2"/>
        <v>1</v>
      </c>
      <c r="AD20">
        <f t="shared" si="2"/>
        <v>3</v>
      </c>
      <c r="AE20">
        <f t="shared" si="2"/>
        <v>1</v>
      </c>
      <c r="AF20">
        <f t="shared" si="2"/>
        <v>2</v>
      </c>
      <c r="AG20">
        <f t="shared" si="12"/>
        <v>1</v>
      </c>
      <c r="AH20">
        <f t="shared" si="2"/>
        <v>1</v>
      </c>
      <c r="AI20">
        <f t="shared" si="2"/>
        <v>1</v>
      </c>
      <c r="AJ20">
        <f t="shared" si="2"/>
        <v>2</v>
      </c>
    </row>
    <row r="21" spans="1:36" x14ac:dyDescent="0.25">
      <c r="A21">
        <f>A3</f>
        <v>10</v>
      </c>
      <c r="B21">
        <f>B2</f>
        <v>3</v>
      </c>
      <c r="C21">
        <f>C1</f>
        <v>4</v>
      </c>
      <c r="D21">
        <f>D2</f>
        <v>9</v>
      </c>
      <c r="E21">
        <f>E3</f>
        <v>9</v>
      </c>
      <c r="F21" t="s">
        <v>10</v>
      </c>
      <c r="G21">
        <f>IF(Main!$K$12&gt;=5,Main!$K$10,0)</f>
        <v>5</v>
      </c>
      <c r="H21">
        <f t="shared" si="3"/>
        <v>0</v>
      </c>
      <c r="I21">
        <f t="shared" si="3"/>
        <v>0</v>
      </c>
      <c r="J21">
        <f t="shared" si="3"/>
        <v>0</v>
      </c>
      <c r="K21">
        <f t="shared" si="3"/>
        <v>0</v>
      </c>
      <c r="L21">
        <f t="shared" si="3"/>
        <v>0</v>
      </c>
      <c r="M21">
        <f t="shared" si="4"/>
        <v>0</v>
      </c>
      <c r="N21">
        <f t="shared" si="1"/>
        <v>0</v>
      </c>
      <c r="O21">
        <f t="shared" si="1"/>
        <v>0</v>
      </c>
      <c r="P21">
        <f t="shared" si="1"/>
        <v>0</v>
      </c>
      <c r="Q21">
        <f t="shared" si="5"/>
        <v>0</v>
      </c>
      <c r="R21" t="str">
        <f t="shared" si="6"/>
        <v/>
      </c>
      <c r="S21" t="str">
        <f t="shared" si="7"/>
        <v/>
      </c>
      <c r="T21" t="str">
        <f t="shared" si="8"/>
        <v/>
      </c>
      <c r="U21">
        <f t="shared" si="9"/>
        <v>0</v>
      </c>
      <c r="V21" t="str">
        <f t="shared" si="10"/>
        <v xml:space="preserve"> x  = 5 x 0 = 0</v>
      </c>
      <c r="Z21" t="s">
        <v>22</v>
      </c>
      <c r="AB21">
        <f t="shared" si="11"/>
        <v>0</v>
      </c>
      <c r="AC21">
        <f t="shared" si="2"/>
        <v>0</v>
      </c>
      <c r="AD21">
        <f t="shared" si="2"/>
        <v>1</v>
      </c>
      <c r="AE21">
        <f t="shared" si="2"/>
        <v>1</v>
      </c>
      <c r="AF21">
        <f t="shared" si="2"/>
        <v>0</v>
      </c>
      <c r="AG21">
        <f t="shared" si="12"/>
        <v>0</v>
      </c>
      <c r="AH21">
        <f t="shared" si="2"/>
        <v>0</v>
      </c>
      <c r="AI21">
        <f t="shared" si="2"/>
        <v>0</v>
      </c>
      <c r="AJ21">
        <f t="shared" si="2"/>
        <v>2</v>
      </c>
    </row>
    <row r="22" spans="1:36" x14ac:dyDescent="0.25">
      <c r="A22">
        <f>A1</f>
        <v>6</v>
      </c>
      <c r="B22">
        <f t="shared" ref="B22" si="13">B1</f>
        <v>1</v>
      </c>
      <c r="C22">
        <f>C2</f>
        <v>6</v>
      </c>
      <c r="D22">
        <f>D3</f>
        <v>5</v>
      </c>
      <c r="E22">
        <f>E3</f>
        <v>9</v>
      </c>
      <c r="F22" t="s">
        <v>11</v>
      </c>
      <c r="G22">
        <f>IF(Main!$K$12&gt;=6,Main!$K$10,0)</f>
        <v>5</v>
      </c>
      <c r="H22">
        <f t="shared" si="3"/>
        <v>1</v>
      </c>
      <c r="I22">
        <f t="shared" si="3"/>
        <v>0</v>
      </c>
      <c r="J22">
        <f t="shared" si="3"/>
        <v>0</v>
      </c>
      <c r="K22">
        <f t="shared" si="3"/>
        <v>0</v>
      </c>
      <c r="L22">
        <f t="shared" si="3"/>
        <v>5</v>
      </c>
      <c r="M22">
        <f t="shared" si="4"/>
        <v>0</v>
      </c>
      <c r="N22">
        <f t="shared" si="1"/>
        <v>0</v>
      </c>
      <c r="O22">
        <f t="shared" si="1"/>
        <v>0</v>
      </c>
      <c r="P22">
        <f t="shared" si="1"/>
        <v>20</v>
      </c>
      <c r="Q22">
        <f t="shared" si="5"/>
        <v>20</v>
      </c>
      <c r="R22">
        <f t="shared" si="6"/>
        <v>9</v>
      </c>
      <c r="S22">
        <f t="shared" si="7"/>
        <v>3</v>
      </c>
      <c r="T22" t="str">
        <f t="shared" si="8"/>
        <v>Terence</v>
      </c>
      <c r="U22">
        <f t="shared" si="9"/>
        <v>100</v>
      </c>
      <c r="V22" t="str">
        <f t="shared" si="10"/>
        <v>Terence x 3 = 5 x 20 = 100</v>
      </c>
      <c r="AB22">
        <f t="shared" si="11"/>
        <v>3</v>
      </c>
      <c r="AC22">
        <f t="shared" si="2"/>
        <v>2</v>
      </c>
      <c r="AD22">
        <f t="shared" si="2"/>
        <v>2</v>
      </c>
      <c r="AE22">
        <f t="shared" si="2"/>
        <v>2</v>
      </c>
      <c r="AF22">
        <f t="shared" si="2"/>
        <v>3</v>
      </c>
      <c r="AG22">
        <f t="shared" si="12"/>
        <v>2</v>
      </c>
      <c r="AH22">
        <f t="shared" si="2"/>
        <v>2</v>
      </c>
      <c r="AI22">
        <f t="shared" si="2"/>
        <v>2</v>
      </c>
      <c r="AJ22">
        <f t="shared" si="2"/>
        <v>3</v>
      </c>
    </row>
    <row r="23" spans="1:36" x14ac:dyDescent="0.25">
      <c r="A23">
        <f>A3</f>
        <v>10</v>
      </c>
      <c r="B23">
        <f>B3</f>
        <v>7</v>
      </c>
      <c r="C23">
        <f>C2</f>
        <v>6</v>
      </c>
      <c r="D23">
        <f t="shared" ref="D23:E23" si="14">D1</f>
        <v>2</v>
      </c>
      <c r="E23">
        <f t="shared" si="14"/>
        <v>3</v>
      </c>
      <c r="F23" t="s">
        <v>12</v>
      </c>
      <c r="G23">
        <f>IF(Main!$K$12&gt;=7,Main!$K$10,0)</f>
        <v>5</v>
      </c>
      <c r="H23">
        <f t="shared" si="3"/>
        <v>0</v>
      </c>
      <c r="I23">
        <f t="shared" si="3"/>
        <v>0</v>
      </c>
      <c r="J23">
        <f t="shared" si="3"/>
        <v>0</v>
      </c>
      <c r="K23">
        <f t="shared" si="3"/>
        <v>0</v>
      </c>
      <c r="L23">
        <f t="shared" si="3"/>
        <v>0</v>
      </c>
      <c r="M23">
        <f t="shared" si="4"/>
        <v>0</v>
      </c>
      <c r="N23">
        <f t="shared" si="1"/>
        <v>0</v>
      </c>
      <c r="O23">
        <f t="shared" si="1"/>
        <v>0</v>
      </c>
      <c r="P23">
        <f t="shared" si="1"/>
        <v>0</v>
      </c>
      <c r="Q23">
        <f t="shared" si="5"/>
        <v>0</v>
      </c>
      <c r="R23" t="str">
        <f t="shared" si="6"/>
        <v/>
      </c>
      <c r="S23" t="str">
        <f t="shared" si="7"/>
        <v/>
      </c>
      <c r="T23" t="str">
        <f t="shared" si="8"/>
        <v/>
      </c>
      <c r="U23">
        <f t="shared" si="9"/>
        <v>0</v>
      </c>
      <c r="V23" t="str">
        <f t="shared" si="10"/>
        <v xml:space="preserve"> x  = 5 x 0 = 0</v>
      </c>
      <c r="Z23" t="s">
        <v>23</v>
      </c>
      <c r="AB23">
        <f t="shared" si="11"/>
        <v>1</v>
      </c>
      <c r="AC23">
        <f t="shared" si="2"/>
        <v>2</v>
      </c>
      <c r="AD23">
        <f t="shared" si="2"/>
        <v>2</v>
      </c>
      <c r="AE23">
        <f t="shared" si="2"/>
        <v>1</v>
      </c>
      <c r="AF23">
        <f t="shared" si="2"/>
        <v>1</v>
      </c>
      <c r="AG23">
        <f t="shared" si="12"/>
        <v>1</v>
      </c>
      <c r="AH23">
        <f t="shared" si="2"/>
        <v>2</v>
      </c>
      <c r="AI23">
        <f t="shared" si="2"/>
        <v>1</v>
      </c>
      <c r="AJ23">
        <f t="shared" si="2"/>
        <v>1</v>
      </c>
    </row>
    <row r="24" spans="1:36" x14ac:dyDescent="0.25">
      <c r="A24">
        <f>A2</f>
        <v>2</v>
      </c>
      <c r="B24">
        <f t="shared" ref="A24:E25" si="15">B1</f>
        <v>1</v>
      </c>
      <c r="C24">
        <f t="shared" si="15"/>
        <v>4</v>
      </c>
      <c r="D24">
        <f t="shared" si="15"/>
        <v>2</v>
      </c>
      <c r="E24">
        <f>E2</f>
        <v>8</v>
      </c>
      <c r="F24" t="s">
        <v>13</v>
      </c>
      <c r="G24">
        <f>IF(Main!$K$12&gt;=8,Main!$K$10,0)</f>
        <v>5</v>
      </c>
      <c r="H24">
        <f t="shared" si="3"/>
        <v>0</v>
      </c>
      <c r="I24">
        <f t="shared" si="3"/>
        <v>0</v>
      </c>
      <c r="J24">
        <f t="shared" si="3"/>
        <v>0</v>
      </c>
      <c r="K24">
        <f t="shared" si="3"/>
        <v>0</v>
      </c>
      <c r="L24">
        <f t="shared" si="3"/>
        <v>0</v>
      </c>
      <c r="M24">
        <f t="shared" si="4"/>
        <v>0</v>
      </c>
      <c r="N24">
        <f t="shared" si="1"/>
        <v>0</v>
      </c>
      <c r="O24">
        <f t="shared" si="1"/>
        <v>0</v>
      </c>
      <c r="P24">
        <f t="shared" si="1"/>
        <v>0</v>
      </c>
      <c r="Q24">
        <f t="shared" si="5"/>
        <v>0</v>
      </c>
      <c r="R24" t="str">
        <f t="shared" si="6"/>
        <v/>
      </c>
      <c r="S24" t="str">
        <f t="shared" si="7"/>
        <v/>
      </c>
      <c r="T24" t="str">
        <f t="shared" si="8"/>
        <v/>
      </c>
      <c r="U24">
        <f t="shared" si="9"/>
        <v>0</v>
      </c>
      <c r="V24" t="str">
        <f t="shared" si="10"/>
        <v xml:space="preserve"> x  = 5 x 0 = 0</v>
      </c>
      <c r="AB24">
        <f t="shared" si="11"/>
        <v>1</v>
      </c>
      <c r="AC24">
        <f t="shared" si="2"/>
        <v>2</v>
      </c>
      <c r="AD24">
        <f t="shared" si="2"/>
        <v>0</v>
      </c>
      <c r="AE24">
        <f t="shared" si="2"/>
        <v>1</v>
      </c>
      <c r="AF24">
        <f t="shared" si="2"/>
        <v>0</v>
      </c>
      <c r="AG24">
        <f t="shared" si="12"/>
        <v>0</v>
      </c>
      <c r="AH24">
        <f t="shared" si="2"/>
        <v>0</v>
      </c>
      <c r="AI24">
        <f t="shared" si="2"/>
        <v>1</v>
      </c>
      <c r="AJ24">
        <f t="shared" si="2"/>
        <v>0</v>
      </c>
    </row>
    <row r="25" spans="1:36" x14ac:dyDescent="0.25">
      <c r="A25">
        <f t="shared" si="15"/>
        <v>2</v>
      </c>
      <c r="B25">
        <f>B3</f>
        <v>7</v>
      </c>
      <c r="C25">
        <f>C3</f>
        <v>5</v>
      </c>
      <c r="D25">
        <f>D3</f>
        <v>5</v>
      </c>
      <c r="E25">
        <f t="shared" si="15"/>
        <v>8</v>
      </c>
      <c r="F25" t="s">
        <v>14</v>
      </c>
      <c r="G25">
        <f>IF(Main!$K$12=9,Main!$K$10,0)</f>
        <v>5</v>
      </c>
      <c r="H25">
        <f t="shared" si="3"/>
        <v>0</v>
      </c>
      <c r="I25">
        <f t="shared" si="3"/>
        <v>0</v>
      </c>
      <c r="J25">
        <f t="shared" si="3"/>
        <v>0</v>
      </c>
      <c r="K25">
        <f t="shared" si="3"/>
        <v>0</v>
      </c>
      <c r="L25">
        <f t="shared" si="3"/>
        <v>0</v>
      </c>
      <c r="M25">
        <f t="shared" si="4"/>
        <v>0</v>
      </c>
      <c r="N25">
        <f t="shared" si="1"/>
        <v>0</v>
      </c>
      <c r="O25">
        <f t="shared" si="1"/>
        <v>0</v>
      </c>
      <c r="P25">
        <f t="shared" si="1"/>
        <v>0</v>
      </c>
      <c r="Q25">
        <f t="shared" si="5"/>
        <v>0</v>
      </c>
      <c r="R25" t="str">
        <f t="shared" si="6"/>
        <v/>
      </c>
      <c r="S25" t="str">
        <f t="shared" si="7"/>
        <v/>
      </c>
      <c r="T25" t="str">
        <f t="shared" si="8"/>
        <v/>
      </c>
      <c r="U25">
        <f t="shared" si="9"/>
        <v>0</v>
      </c>
      <c r="V25" t="str">
        <f t="shared" si="10"/>
        <v xml:space="preserve"> x  = 5 x 0 = 0</v>
      </c>
      <c r="AB25">
        <f t="shared" si="11"/>
        <v>0</v>
      </c>
      <c r="AC25">
        <f t="shared" si="2"/>
        <v>1</v>
      </c>
      <c r="AD25">
        <f t="shared" si="2"/>
        <v>0</v>
      </c>
      <c r="AE25">
        <f t="shared" si="2"/>
        <v>0</v>
      </c>
      <c r="AF25">
        <f t="shared" si="2"/>
        <v>2</v>
      </c>
      <c r="AG25">
        <f t="shared" si="12"/>
        <v>0</v>
      </c>
      <c r="AH25">
        <f t="shared" si="2"/>
        <v>1</v>
      </c>
      <c r="AI25">
        <f t="shared" si="2"/>
        <v>1</v>
      </c>
      <c r="AJ25">
        <f t="shared" si="2"/>
        <v>0</v>
      </c>
    </row>
    <row r="26" spans="1:36" x14ac:dyDescent="0.25">
      <c r="Z26" t="s">
        <v>24</v>
      </c>
    </row>
    <row r="27" spans="1:36" x14ac:dyDescent="0.25">
      <c r="T27" t="s">
        <v>36</v>
      </c>
      <c r="U27">
        <f>SUM(U17:U25)</f>
        <v>105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Database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2017-09-25T07:54:33Z</dcterms:created>
  <dcterms:modified xsi:type="dcterms:W3CDTF">2017-09-28T06:14:43Z</dcterms:modified>
</cp:coreProperties>
</file>