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7006b469a4455b3/Documents/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8" i="1"/>
  <c r="C24" i="1"/>
  <c r="B25" i="1"/>
  <c r="D23" i="1"/>
  <c r="C19" i="1"/>
  <c r="D19" i="1"/>
  <c r="E19" i="1"/>
  <c r="C20" i="1"/>
  <c r="D20" i="1"/>
  <c r="E20" i="1"/>
  <c r="C21" i="1"/>
  <c r="D21" i="1"/>
  <c r="E21" i="1"/>
  <c r="F21" i="1"/>
  <c r="F20" i="1"/>
  <c r="F19" i="1"/>
  <c r="G21" i="1"/>
  <c r="G20" i="1"/>
  <c r="G19" i="1"/>
  <c r="A17" i="1"/>
  <c r="H17" i="1" s="1"/>
  <c r="B17" i="1"/>
  <c r="A18" i="1"/>
  <c r="D26" i="1" s="1"/>
  <c r="C26" i="1" s="1"/>
  <c r="B18" i="1"/>
  <c r="A19" i="1"/>
  <c r="H19" i="1" s="1"/>
  <c r="B19" i="1"/>
  <c r="A20" i="1"/>
  <c r="H20" i="1" s="1"/>
  <c r="B20" i="1"/>
  <c r="A21" i="1"/>
  <c r="H21" i="1" s="1"/>
  <c r="B21" i="1"/>
  <c r="A16" i="1"/>
  <c r="H16" i="1" s="1"/>
  <c r="B16" i="1"/>
  <c r="C16" i="1"/>
  <c r="D16" i="1"/>
  <c r="E16" i="1"/>
  <c r="F16" i="1"/>
  <c r="C17" i="1"/>
  <c r="D17" i="1"/>
  <c r="E17" i="1"/>
  <c r="F17" i="1"/>
  <c r="C18" i="1"/>
  <c r="D18" i="1"/>
  <c r="E18" i="1"/>
  <c r="F18" i="1"/>
  <c r="G16" i="1"/>
  <c r="G17" i="1"/>
  <c r="G18" i="1"/>
  <c r="D11" i="1"/>
  <c r="E11" i="1"/>
  <c r="F11" i="1"/>
  <c r="G11" i="1"/>
  <c r="D12" i="1"/>
  <c r="E12" i="1"/>
  <c r="F12" i="1"/>
  <c r="G12" i="1"/>
  <c r="D13" i="1"/>
  <c r="E13" i="1"/>
  <c r="F13" i="1"/>
  <c r="G13" i="1"/>
  <c r="C13" i="1"/>
  <c r="C12" i="1"/>
  <c r="C11" i="1"/>
  <c r="D8" i="1"/>
  <c r="E8" i="1"/>
  <c r="F8" i="1"/>
  <c r="G8" i="1"/>
  <c r="D9" i="1"/>
  <c r="E9" i="1"/>
  <c r="F9" i="1"/>
  <c r="G9" i="1"/>
  <c r="D10" i="1"/>
  <c r="E10" i="1"/>
  <c r="F10" i="1"/>
  <c r="G10" i="1"/>
  <c r="C9" i="1"/>
  <c r="C10" i="1"/>
  <c r="C8" i="1"/>
  <c r="H18" i="1" l="1"/>
  <c r="G24" i="1"/>
  <c r="G23" i="1"/>
</calcChain>
</file>

<file path=xl/sharedStrings.xml><?xml version="1.0" encoding="utf-8"?>
<sst xmlns="http://schemas.openxmlformats.org/spreadsheetml/2006/main" count="40" uniqueCount="16">
  <si>
    <t>Age Group</t>
  </si>
  <si>
    <t>University</t>
  </si>
  <si>
    <t>Diploma &amp; Pro_Qualification</t>
  </si>
  <si>
    <t>Post Secondary (Non-Tertiary)</t>
  </si>
  <si>
    <t>Secondary</t>
  </si>
  <si>
    <t>Below Secondary</t>
  </si>
  <si>
    <t>25 to 39</t>
  </si>
  <si>
    <t>40 to 54</t>
  </si>
  <si>
    <t>55 &amp;  Above</t>
  </si>
  <si>
    <t>Experience Req</t>
  </si>
  <si>
    <t>Qualification</t>
  </si>
  <si>
    <t>Experience Required</t>
  </si>
  <si>
    <t>&lt;15 Years</t>
  </si>
  <si>
    <t>&gt;15 Years</t>
  </si>
  <si>
    <t>Among</t>
  </si>
  <si>
    <t>Better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</si>
</sst>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B23" horiz="1" max="5" min="1" page="10" val="5"/>
</file>

<file path=xl/ctrlProps/ctrlProp2.xml><?xml version="1.0" encoding="utf-8"?>
<formControlPr xmlns="http://schemas.microsoft.com/office/spreadsheetml/2009/9/main" objectType="List" dx="22" fmlaLink="B24" fmlaRange="$B$10:$B$11" sel="1" val="0"/>
</file>

<file path=xl/ctrlProps/ctrlProp3.xml><?xml version="1.0" encoding="utf-8"?>
<formControlPr xmlns="http://schemas.microsoft.com/office/spreadsheetml/2009/9/main" objectType="Scroll" dx="22" fmlaLink="B26" horiz="1" max="3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</xdr:colOff>
          <xdr:row>22</xdr:row>
          <xdr:rowOff>9525</xdr:rowOff>
        </xdr:from>
        <xdr:to>
          <xdr:col>3</xdr:col>
          <xdr:colOff>28576</xdr:colOff>
          <xdr:row>23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38099</xdr:rowOff>
        </xdr:from>
        <xdr:to>
          <xdr:col>1</xdr:col>
          <xdr:colOff>981075</xdr:colOff>
          <xdr:row>25</xdr:row>
          <xdr:rowOff>9524</xdr:rowOff>
        </xdr:to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809626</xdr:colOff>
          <xdr:row>25</xdr:row>
          <xdr:rowOff>19049</xdr:rowOff>
        </xdr:from>
        <xdr:to>
          <xdr:col>3</xdr:col>
          <xdr:colOff>0</xdr:colOff>
          <xdr:row>26</xdr:row>
          <xdr:rowOff>28574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31" sqref="E31"/>
    </sheetView>
  </sheetViews>
  <sheetFormatPr defaultRowHeight="15" x14ac:dyDescent="0.25"/>
  <cols>
    <col min="1" max="1" width="12.42578125" bestFit="1" customWidth="1"/>
    <col min="2" max="2" width="14.85546875" bestFit="1" customWidth="1"/>
    <col min="3" max="3" width="13.28515625" bestFit="1" customWidth="1"/>
    <col min="4" max="4" width="27" bestFit="1" customWidth="1"/>
    <col min="5" max="5" width="28.42578125" bestFit="1" customWidth="1"/>
    <col min="6" max="6" width="13.28515625" bestFit="1" customWidth="1"/>
    <col min="7" max="7" width="16.5703125" bestFit="1" customWidth="1"/>
    <col min="8" max="8" width="21.425781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C2" s="1">
        <v>442565</v>
      </c>
      <c r="D2" s="1">
        <v>202735</v>
      </c>
      <c r="E2" s="1">
        <v>78506</v>
      </c>
      <c r="F2" s="1">
        <v>93172</v>
      </c>
      <c r="G2" s="1">
        <v>45723</v>
      </c>
    </row>
    <row r="3" spans="1:8" x14ac:dyDescent="0.25">
      <c r="A3" t="s">
        <v>7</v>
      </c>
      <c r="C3" s="1">
        <v>280590</v>
      </c>
      <c r="D3" s="1">
        <v>152454</v>
      </c>
      <c r="E3" s="1">
        <v>100077</v>
      </c>
      <c r="F3" s="1">
        <v>207637</v>
      </c>
      <c r="G3" s="1">
        <v>194542</v>
      </c>
    </row>
    <row r="4" spans="1:8" x14ac:dyDescent="0.25">
      <c r="A4" t="s">
        <v>8</v>
      </c>
      <c r="C4" s="1">
        <v>81623</v>
      </c>
      <c r="D4" s="1">
        <v>63706</v>
      </c>
      <c r="E4" s="1">
        <v>75650</v>
      </c>
      <c r="F4" s="1">
        <v>220979</v>
      </c>
      <c r="G4" s="1">
        <v>553442</v>
      </c>
    </row>
    <row r="6" spans="1:8" hidden="1" x14ac:dyDescent="0.25"/>
    <row r="7" spans="1:8" hidden="1" x14ac:dyDescent="0.25">
      <c r="A7" t="s">
        <v>0</v>
      </c>
      <c r="B7" t="s">
        <v>9</v>
      </c>
      <c r="C7" t="s">
        <v>1</v>
      </c>
      <c r="D7" t="s">
        <v>2</v>
      </c>
      <c r="E7" t="s">
        <v>3</v>
      </c>
      <c r="F7" t="s">
        <v>4</v>
      </c>
      <c r="G7" t="s">
        <v>5</v>
      </c>
    </row>
    <row r="8" spans="1:8" hidden="1" x14ac:dyDescent="0.25">
      <c r="A8" t="s">
        <v>6</v>
      </c>
      <c r="B8" t="s">
        <v>12</v>
      </c>
      <c r="C8" s="1">
        <f>C2</f>
        <v>442565</v>
      </c>
      <c r="D8" s="1">
        <f t="shared" ref="D8:G8" si="0">D2</f>
        <v>202735</v>
      </c>
      <c r="E8" s="1">
        <f t="shared" si="0"/>
        <v>78506</v>
      </c>
      <c r="F8" s="1">
        <f t="shared" si="0"/>
        <v>93172</v>
      </c>
      <c r="G8" s="1">
        <f t="shared" si="0"/>
        <v>45723</v>
      </c>
      <c r="H8" s="1" t="str">
        <f>CONCATENATE(A8,B8)</f>
        <v>25 to 39&lt;15 Years</v>
      </c>
    </row>
    <row r="9" spans="1:8" hidden="1" x14ac:dyDescent="0.25">
      <c r="A9" t="s">
        <v>7</v>
      </c>
      <c r="B9" t="s">
        <v>12</v>
      </c>
      <c r="C9" s="1">
        <f t="shared" ref="C9:G10" si="1">C3</f>
        <v>280590</v>
      </c>
      <c r="D9" s="1">
        <f t="shared" si="1"/>
        <v>152454</v>
      </c>
      <c r="E9" s="1">
        <f t="shared" si="1"/>
        <v>100077</v>
      </c>
      <c r="F9" s="1">
        <f t="shared" si="1"/>
        <v>207637</v>
      </c>
      <c r="G9" s="1">
        <f t="shared" si="1"/>
        <v>194542</v>
      </c>
      <c r="H9" s="1" t="str">
        <f t="shared" ref="H9:H13" si="2">CONCATENATE(A9,B9)</f>
        <v>40 to 54&lt;15 Years</v>
      </c>
    </row>
    <row r="10" spans="1:8" hidden="1" x14ac:dyDescent="0.25">
      <c r="A10" t="s">
        <v>8</v>
      </c>
      <c r="B10" t="s">
        <v>12</v>
      </c>
      <c r="C10" s="1">
        <f t="shared" si="1"/>
        <v>81623</v>
      </c>
      <c r="D10" s="1">
        <f t="shared" si="1"/>
        <v>63706</v>
      </c>
      <c r="E10" s="1">
        <f t="shared" si="1"/>
        <v>75650</v>
      </c>
      <c r="F10" s="1">
        <f t="shared" si="1"/>
        <v>220979</v>
      </c>
      <c r="G10" s="1">
        <f t="shared" si="1"/>
        <v>553442</v>
      </c>
      <c r="H10" s="1" t="str">
        <f t="shared" si="2"/>
        <v>55 &amp;  Above&lt;15 Years</v>
      </c>
    </row>
    <row r="11" spans="1:8" hidden="1" x14ac:dyDescent="0.25">
      <c r="A11" t="s">
        <v>7</v>
      </c>
      <c r="B11" t="s">
        <v>13</v>
      </c>
      <c r="C11" s="1">
        <f>C3</f>
        <v>280590</v>
      </c>
      <c r="D11" s="1">
        <f t="shared" ref="D11:G11" si="3">D3</f>
        <v>152454</v>
      </c>
      <c r="E11" s="1">
        <f t="shared" si="3"/>
        <v>100077</v>
      </c>
      <c r="F11" s="1">
        <f t="shared" si="3"/>
        <v>207637</v>
      </c>
      <c r="G11" s="1">
        <f t="shared" si="3"/>
        <v>194542</v>
      </c>
      <c r="H11" s="1" t="str">
        <f t="shared" si="2"/>
        <v>40 to 54&gt;15 Years</v>
      </c>
    </row>
    <row r="12" spans="1:8" hidden="1" x14ac:dyDescent="0.25">
      <c r="A12" t="s">
        <v>8</v>
      </c>
      <c r="B12" t="s">
        <v>13</v>
      </c>
      <c r="C12" s="1">
        <f>C4</f>
        <v>81623</v>
      </c>
      <c r="D12" s="1">
        <f t="shared" ref="D12:G12" si="4">D4</f>
        <v>63706</v>
      </c>
      <c r="E12" s="1">
        <f t="shared" si="4"/>
        <v>75650</v>
      </c>
      <c r="F12" s="1">
        <f t="shared" si="4"/>
        <v>220979</v>
      </c>
      <c r="G12" s="1">
        <f t="shared" si="4"/>
        <v>553442</v>
      </c>
      <c r="H12" s="1" t="str">
        <f t="shared" si="2"/>
        <v>55 &amp;  Above&gt;15 Years</v>
      </c>
    </row>
    <row r="13" spans="1:8" hidden="1" x14ac:dyDescent="0.25">
      <c r="A13" t="s">
        <v>6</v>
      </c>
      <c r="B13" t="s">
        <v>13</v>
      </c>
      <c r="C13" s="1">
        <f>C2</f>
        <v>442565</v>
      </c>
      <c r="D13" s="1">
        <f t="shared" ref="D13:G13" si="5">D2</f>
        <v>202735</v>
      </c>
      <c r="E13" s="1">
        <f t="shared" si="5"/>
        <v>78506</v>
      </c>
      <c r="F13" s="1">
        <f t="shared" si="5"/>
        <v>93172</v>
      </c>
      <c r="G13" s="1">
        <f t="shared" si="5"/>
        <v>45723</v>
      </c>
      <c r="H13" s="1" t="str">
        <f t="shared" si="2"/>
        <v>25 to 39&gt;15 Years</v>
      </c>
    </row>
    <row r="14" spans="1:8" hidden="1" x14ac:dyDescent="0.25">
      <c r="C14" s="1"/>
      <c r="D14" s="1"/>
      <c r="E14" s="1"/>
      <c r="F14" s="1"/>
      <c r="G14" s="1"/>
    </row>
    <row r="15" spans="1:8" hidden="1" x14ac:dyDescent="0.25">
      <c r="A15" t="s">
        <v>0</v>
      </c>
      <c r="B15" t="s">
        <v>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6" spans="1:8" hidden="1" x14ac:dyDescent="0.25">
      <c r="A16" t="str">
        <f>A8</f>
        <v>25 to 39</v>
      </c>
      <c r="B16" t="str">
        <f>B8</f>
        <v>&lt;15 Years</v>
      </c>
      <c r="C16" s="1">
        <f>SUM(C9:C10)+SUM(D8:$G10)</f>
        <v>2350836</v>
      </c>
      <c r="D16" s="1">
        <f>SUM(D9:D10)+SUM(E8:$G10)</f>
        <v>1785888</v>
      </c>
      <c r="E16" s="1">
        <f>SUM(E9:E10)+SUM(F8:$G10)</f>
        <v>1491222</v>
      </c>
      <c r="F16" s="1">
        <f>SUM(F9:F10)+SUM(G8:$G10)</f>
        <v>1222323</v>
      </c>
      <c r="G16" s="1">
        <f>SUM(G9:G10)</f>
        <v>747984</v>
      </c>
      <c r="H16" s="1" t="str">
        <f>CONCATENATE(A16,B16)</f>
        <v>25 to 39&lt;15 Years</v>
      </c>
    </row>
    <row r="17" spans="1:8" hidden="1" x14ac:dyDescent="0.25">
      <c r="A17" t="str">
        <f t="shared" ref="A17:B17" si="6">A9</f>
        <v>40 to 54</v>
      </c>
      <c r="B17" t="str">
        <f t="shared" si="6"/>
        <v>&lt;15 Years</v>
      </c>
      <c r="C17" s="1">
        <f>C10+SUM(D8:$G10)</f>
        <v>2070246</v>
      </c>
      <c r="D17" s="1">
        <f>D10+SUM(E8:$G10)</f>
        <v>1633434</v>
      </c>
      <c r="E17" s="1">
        <f>E10+SUM(F8:$G10)</f>
        <v>1391145</v>
      </c>
      <c r="F17" s="1">
        <f>F10+SUM(G8:$G10)</f>
        <v>1014686</v>
      </c>
      <c r="G17" s="1">
        <f>G10</f>
        <v>553442</v>
      </c>
      <c r="H17" s="1" t="str">
        <f t="shared" ref="H17:H21" si="7">CONCATENATE(A17,B17)</f>
        <v>40 to 54&lt;15 Years</v>
      </c>
    </row>
    <row r="18" spans="1:8" hidden="1" x14ac:dyDescent="0.25">
      <c r="A18" t="str">
        <f t="shared" ref="A18:B18" si="8">A10</f>
        <v>55 &amp;  Above</v>
      </c>
      <c r="B18" t="str">
        <f t="shared" si="8"/>
        <v>&lt;15 Years</v>
      </c>
      <c r="C18" s="1">
        <f>SUM(D8:$G10)</f>
        <v>1988623</v>
      </c>
      <c r="D18" s="1">
        <f>SUM(E8:$G10)</f>
        <v>1569728</v>
      </c>
      <c r="E18" s="1">
        <f>SUM(F8:$G10)</f>
        <v>1315495</v>
      </c>
      <c r="F18" s="1">
        <f>SUM(G8:$G10)</f>
        <v>793707</v>
      </c>
      <c r="G18" s="1">
        <f>0</f>
        <v>0</v>
      </c>
      <c r="H18" s="1" t="str">
        <f t="shared" si="7"/>
        <v>55 &amp;  Above&lt;15 Years</v>
      </c>
    </row>
    <row r="19" spans="1:8" hidden="1" x14ac:dyDescent="0.25">
      <c r="A19" t="str">
        <f t="shared" ref="A19:B19" si="9">A11</f>
        <v>40 to 54</v>
      </c>
      <c r="B19" t="str">
        <f t="shared" si="9"/>
        <v>&gt;15 Years</v>
      </c>
      <c r="C19" s="1">
        <f>SUM(C12:C13)+SUM(D11:$G13)</f>
        <v>2512811</v>
      </c>
      <c r="D19" s="1">
        <f>SUM(D12:D13)+SUM(E11:$G13)</f>
        <v>1836169</v>
      </c>
      <c r="E19" s="1">
        <f>SUM(E12:E13)+SUM(F11:$G13)</f>
        <v>1469651</v>
      </c>
      <c r="F19" s="1">
        <f>SUM(F12:F13)+SUM(G11:$G13)</f>
        <v>1107858</v>
      </c>
      <c r="G19" s="1">
        <f>SUM(G12:G13)</f>
        <v>599165</v>
      </c>
      <c r="H19" s="1" t="str">
        <f t="shared" si="7"/>
        <v>40 to 54&gt;15 Years</v>
      </c>
    </row>
    <row r="20" spans="1:8" hidden="1" x14ac:dyDescent="0.25">
      <c r="A20" t="str">
        <f t="shared" ref="A20:B20" si="10">A12</f>
        <v>55 &amp;  Above</v>
      </c>
      <c r="B20" t="str">
        <f t="shared" si="10"/>
        <v>&gt;15 Years</v>
      </c>
      <c r="C20" s="1">
        <f>C13+SUM(D11:$G13)</f>
        <v>2431188</v>
      </c>
      <c r="D20" s="1">
        <f>D13+SUM(E11:$G13)</f>
        <v>1772463</v>
      </c>
      <c r="E20" s="1">
        <f>E13+SUM(F11:$G13)</f>
        <v>1394001</v>
      </c>
      <c r="F20" s="1">
        <f>F13+SUM(G11:$G13)</f>
        <v>886879</v>
      </c>
      <c r="G20" s="1">
        <f>G13</f>
        <v>45723</v>
      </c>
      <c r="H20" s="1" t="str">
        <f t="shared" si="7"/>
        <v>55 &amp;  Above&gt;15 Years</v>
      </c>
    </row>
    <row r="21" spans="1:8" hidden="1" x14ac:dyDescent="0.25">
      <c r="A21" t="str">
        <f t="shared" ref="A21:B21" si="11">A13</f>
        <v>25 to 39</v>
      </c>
      <c r="B21" t="str">
        <f t="shared" si="11"/>
        <v>&gt;15 Years</v>
      </c>
      <c r="C21" s="1">
        <f>SUM(D11:$G13)</f>
        <v>1988623</v>
      </c>
      <c r="D21" s="1">
        <f>SUM(E11:$G13)</f>
        <v>1569728</v>
      </c>
      <c r="E21" s="1">
        <f>SUM(F11:$G13)</f>
        <v>1315495</v>
      </c>
      <c r="F21" s="1">
        <f>SUM(G11:$G13)</f>
        <v>793707</v>
      </c>
      <c r="G21" s="1">
        <f>0</f>
        <v>0</v>
      </c>
      <c r="H21" s="1" t="str">
        <f t="shared" si="7"/>
        <v>25 to 39&gt;15 Years</v>
      </c>
    </row>
    <row r="23" spans="1:8" x14ac:dyDescent="0.25">
      <c r="A23" t="s">
        <v>10</v>
      </c>
      <c r="B23">
        <v>5</v>
      </c>
      <c r="D23" t="str">
        <f>INDEX(C15:G15,1,B23)</f>
        <v>Below Secondary</v>
      </c>
      <c r="F23" t="s">
        <v>14</v>
      </c>
      <c r="G23" s="1">
        <f>INDEX(C8:G13,MATCH(C26,H8:H13,0),MATCH(D23,C7:G7,0))</f>
        <v>45723</v>
      </c>
    </row>
    <row r="24" spans="1:8" x14ac:dyDescent="0.25">
      <c r="A24" s="2" t="s">
        <v>11</v>
      </c>
      <c r="B24">
        <v>1</v>
      </c>
      <c r="C24" s="3" t="str">
        <f>CONCATENATE(B25, " of experience in the similar field or capacity.")</f>
        <v>&lt;15 Years of experience in the similar field or capacity.</v>
      </c>
      <c r="D24" s="3"/>
      <c r="F24" t="s">
        <v>15</v>
      </c>
      <c r="G24" s="1">
        <f>INDEX(C16:G21,MATCH(C26,H16:H21,0),MATCH(D23,C15:G15,0))</f>
        <v>747984</v>
      </c>
    </row>
    <row r="25" spans="1:8" x14ac:dyDescent="0.25">
      <c r="A25" s="2"/>
      <c r="B25" t="str">
        <f>INDEX(B10:B11,B24,1)</f>
        <v>&lt;15 Years</v>
      </c>
      <c r="C25" s="3"/>
      <c r="D25" s="3"/>
    </row>
    <row r="26" spans="1:8" x14ac:dyDescent="0.25">
      <c r="A26" t="s">
        <v>0</v>
      </c>
      <c r="B26">
        <v>1</v>
      </c>
      <c r="C26" t="str">
        <f>CONCATENATE(D26,B25)</f>
        <v>25 to 39&lt;15 Years</v>
      </c>
      <c r="D26" t="str">
        <f>INDEX(A16:A18,B26)</f>
        <v>25 to 39</v>
      </c>
    </row>
  </sheetData>
  <mergeCells count="2">
    <mergeCell ref="A24:A25"/>
    <mergeCell ref="C24:D2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3</xdr:col>
                    <xdr:colOff>28575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List Box 2">
              <controlPr defaultSize="0" autoLine="0" autoPict="0">
                <anchor moveWithCells="1">
                  <from>
                    <xdr:col>1</xdr:col>
                    <xdr:colOff>0</xdr:colOff>
                    <xdr:row>23</xdr:row>
                    <xdr:rowOff>38100</xdr:rowOff>
                  </from>
                  <to>
                    <xdr:col>1</xdr:col>
                    <xdr:colOff>981075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0</xdr:col>
                    <xdr:colOff>809625</xdr:colOff>
                    <xdr:row>25</xdr:row>
                    <xdr:rowOff>19050</xdr:rowOff>
                  </from>
                  <to>
                    <xdr:col>3</xdr:col>
                    <xdr:colOff>0</xdr:colOff>
                    <xdr:row>26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lim</dc:creator>
  <cp:lastModifiedBy>remy lim</cp:lastModifiedBy>
  <dcterms:created xsi:type="dcterms:W3CDTF">2017-04-03T08:49:15Z</dcterms:created>
  <dcterms:modified xsi:type="dcterms:W3CDTF">2017-04-03T11:06:13Z</dcterms:modified>
</cp:coreProperties>
</file>