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2" r:id="rId1"/>
    <sheet name="Database" sheetId="1" state="hidden" r:id="rId2"/>
  </sheets>
  <definedNames>
    <definedName name="RPict1">Database!$G$4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1" l="1"/>
  <c r="C51" i="1"/>
  <c r="I51" i="1" s="1"/>
  <c r="D51" i="1"/>
  <c r="H51" i="1" l="1"/>
  <c r="J51" i="1"/>
  <c r="F80" i="1"/>
  <c r="Y80" i="1" s="1"/>
  <c r="E80" i="1"/>
  <c r="D80" i="1"/>
  <c r="C80" i="1"/>
  <c r="B80" i="1"/>
  <c r="F79" i="1"/>
  <c r="Y79" i="1" s="1"/>
  <c r="D79" i="1"/>
  <c r="E79" i="1"/>
  <c r="C79" i="1"/>
  <c r="B79" i="1"/>
  <c r="F78" i="1"/>
  <c r="Y78" i="1" s="1"/>
  <c r="D78" i="1"/>
  <c r="E78" i="1"/>
  <c r="C78" i="1"/>
  <c r="B78" i="1"/>
  <c r="F77" i="1"/>
  <c r="D77" i="1"/>
  <c r="E77" i="1"/>
  <c r="C77" i="1"/>
  <c r="B77" i="1"/>
  <c r="F76" i="1"/>
  <c r="Y76" i="1" s="1"/>
  <c r="D76" i="1"/>
  <c r="E76" i="1"/>
  <c r="C76" i="1"/>
  <c r="B76" i="1"/>
  <c r="F75" i="1"/>
  <c r="D75" i="1"/>
  <c r="E75" i="1"/>
  <c r="C75" i="1"/>
  <c r="B75" i="1"/>
  <c r="F74" i="1"/>
  <c r="E74" i="1"/>
  <c r="D74" i="1"/>
  <c r="C74" i="1"/>
  <c r="B74" i="1"/>
  <c r="E73" i="1"/>
  <c r="F73" i="1"/>
  <c r="Y73" i="1" s="1"/>
  <c r="D73" i="1"/>
  <c r="C73" i="1"/>
  <c r="B73" i="1"/>
  <c r="E72" i="1"/>
  <c r="F72" i="1"/>
  <c r="D72" i="1"/>
  <c r="C72" i="1"/>
  <c r="B72" i="1"/>
  <c r="F71" i="1"/>
  <c r="E71" i="1"/>
  <c r="C71" i="1"/>
  <c r="D71" i="1"/>
  <c r="B71" i="1"/>
  <c r="F70" i="1"/>
  <c r="E70" i="1"/>
  <c r="C70" i="1"/>
  <c r="D70" i="1"/>
  <c r="B70" i="1"/>
  <c r="F69" i="1"/>
  <c r="Y69" i="1" s="1"/>
  <c r="E69" i="1"/>
  <c r="D69" i="1"/>
  <c r="C69" i="1"/>
  <c r="B69" i="1"/>
  <c r="F68" i="1"/>
  <c r="Y68" i="1" s="1"/>
  <c r="E68" i="1"/>
  <c r="D68" i="1"/>
  <c r="C68" i="1"/>
  <c r="B68" i="1"/>
  <c r="F67" i="1"/>
  <c r="Y67" i="1" s="1"/>
  <c r="E67" i="1"/>
  <c r="D67" i="1"/>
  <c r="D66" i="1"/>
  <c r="C67" i="1"/>
  <c r="B67" i="1"/>
  <c r="F66" i="1"/>
  <c r="E66" i="1"/>
  <c r="C66" i="1"/>
  <c r="B66" i="1"/>
  <c r="F65" i="1"/>
  <c r="Y65" i="1" s="1"/>
  <c r="E65" i="1"/>
  <c r="D65" i="1"/>
  <c r="C65" i="1"/>
  <c r="B65" i="1"/>
  <c r="C64" i="1"/>
  <c r="B64" i="1"/>
  <c r="D64" i="1"/>
  <c r="J64" i="1" s="1"/>
  <c r="E64" i="1"/>
  <c r="F64" i="1"/>
  <c r="Y64" i="1" s="1"/>
  <c r="F63" i="1"/>
  <c r="Y63" i="1" s="1"/>
  <c r="E63" i="1"/>
  <c r="D63" i="1"/>
  <c r="C63" i="1"/>
  <c r="B63" i="1"/>
  <c r="F62" i="1"/>
  <c r="E62" i="1"/>
  <c r="D62" i="1"/>
  <c r="C62" i="1"/>
  <c r="B62" i="1"/>
  <c r="F61" i="1"/>
  <c r="Y61" i="1" s="1"/>
  <c r="D61" i="1"/>
  <c r="E61" i="1"/>
  <c r="C61" i="1"/>
  <c r="B61" i="1"/>
  <c r="F60" i="1"/>
  <c r="Y60" i="1" s="1"/>
  <c r="D60" i="1"/>
  <c r="E60" i="1"/>
  <c r="C60" i="1"/>
  <c r="B60" i="1"/>
  <c r="E59" i="1"/>
  <c r="C59" i="1"/>
  <c r="F59" i="1"/>
  <c r="Y59" i="1" s="1"/>
  <c r="D59" i="1"/>
  <c r="B59" i="1"/>
  <c r="F58" i="1"/>
  <c r="Y58" i="1" s="1"/>
  <c r="E58" i="1"/>
  <c r="D58" i="1"/>
  <c r="C58" i="1"/>
  <c r="B58" i="1"/>
  <c r="F57" i="1"/>
  <c r="Y57" i="1" s="1"/>
  <c r="E57" i="1"/>
  <c r="D57" i="1"/>
  <c r="C57" i="1"/>
  <c r="B57" i="1"/>
  <c r="F56" i="1"/>
  <c r="Y56" i="1" s="1"/>
  <c r="E56" i="1"/>
  <c r="D56" i="1"/>
  <c r="C56" i="1"/>
  <c r="B56" i="1"/>
  <c r="F55" i="1"/>
  <c r="Y55" i="1" s="1"/>
  <c r="E55" i="1"/>
  <c r="D55" i="1"/>
  <c r="C55" i="1"/>
  <c r="B48" i="1"/>
  <c r="C48" i="1"/>
  <c r="D48" i="1"/>
  <c r="E48" i="1"/>
  <c r="F48" i="1"/>
  <c r="B49" i="1"/>
  <c r="C49" i="1"/>
  <c r="D49" i="1"/>
  <c r="E49" i="1"/>
  <c r="F49" i="1"/>
  <c r="C47" i="1"/>
  <c r="D47" i="1"/>
  <c r="E47" i="1"/>
  <c r="F47" i="1"/>
  <c r="B47" i="1"/>
  <c r="B55" i="1"/>
  <c r="F54" i="1"/>
  <c r="Y54" i="1" s="1"/>
  <c r="E54" i="1"/>
  <c r="D54" i="1"/>
  <c r="C54" i="1"/>
  <c r="B54" i="1"/>
  <c r="B53" i="1"/>
  <c r="C53" i="1"/>
  <c r="D53" i="1"/>
  <c r="E53" i="1"/>
  <c r="F53" i="1"/>
  <c r="Y53" i="1" s="1"/>
  <c r="B52" i="1"/>
  <c r="C52" i="1"/>
  <c r="D52" i="1"/>
  <c r="E52" i="1"/>
  <c r="F52" i="1"/>
  <c r="Y52" i="1" s="1"/>
  <c r="E51" i="1"/>
  <c r="K51" i="1" s="1"/>
  <c r="F51" i="1"/>
  <c r="Y51" i="1" s="1"/>
  <c r="I73" i="1" l="1"/>
  <c r="I75" i="1"/>
  <c r="J53" i="1"/>
  <c r="L72" i="1"/>
  <c r="J70" i="1"/>
  <c r="K54" i="1"/>
  <c r="H53" i="1"/>
  <c r="S53" i="1" s="1"/>
  <c r="K66" i="1"/>
  <c r="I72" i="1"/>
  <c r="I74" i="1"/>
  <c r="I80" i="1"/>
  <c r="H65" i="1"/>
  <c r="K71" i="1"/>
  <c r="K70" i="1"/>
  <c r="K53" i="1"/>
  <c r="K79" i="1"/>
  <c r="K57" i="1"/>
  <c r="K67" i="1"/>
  <c r="K69" i="1"/>
  <c r="H63" i="1"/>
  <c r="S63" i="1" s="1"/>
  <c r="J52" i="1"/>
  <c r="K72" i="1"/>
  <c r="K56" i="1"/>
  <c r="K58" i="1"/>
  <c r="K68" i="1"/>
  <c r="J71" i="1"/>
  <c r="J54" i="1"/>
  <c r="H61" i="1"/>
  <c r="J65" i="1"/>
  <c r="J55" i="1"/>
  <c r="J73" i="1"/>
  <c r="J74" i="1"/>
  <c r="J80" i="1"/>
  <c r="J78" i="1"/>
  <c r="J62" i="1"/>
  <c r="I55" i="1"/>
  <c r="I64" i="1"/>
  <c r="I65" i="1"/>
  <c r="I54" i="1"/>
  <c r="J63" i="1"/>
  <c r="J79" i="1"/>
  <c r="J72" i="1"/>
  <c r="J75" i="1"/>
  <c r="L71" i="1"/>
  <c r="K59" i="1"/>
  <c r="K73" i="1"/>
  <c r="K52" i="1"/>
  <c r="K78" i="1"/>
  <c r="I53" i="1"/>
  <c r="I71" i="1"/>
  <c r="I79" i="1"/>
  <c r="X61" i="1"/>
  <c r="K61" i="1"/>
  <c r="X62" i="1"/>
  <c r="K62" i="1"/>
  <c r="X64" i="1"/>
  <c r="K64" i="1"/>
  <c r="X74" i="1"/>
  <c r="K74" i="1"/>
  <c r="X75" i="1"/>
  <c r="K75" i="1"/>
  <c r="X77" i="1"/>
  <c r="K77" i="1"/>
  <c r="X80" i="1"/>
  <c r="K80" i="1"/>
  <c r="X55" i="1"/>
  <c r="K55" i="1"/>
  <c r="X60" i="1"/>
  <c r="K60" i="1"/>
  <c r="X63" i="1"/>
  <c r="K63" i="1"/>
  <c r="X65" i="1"/>
  <c r="K65" i="1"/>
  <c r="X76" i="1"/>
  <c r="K76" i="1"/>
  <c r="I63" i="1"/>
  <c r="N63" i="1" s="1"/>
  <c r="J67" i="1"/>
  <c r="I67" i="1"/>
  <c r="J57" i="1"/>
  <c r="I57" i="1"/>
  <c r="I59" i="1"/>
  <c r="J59" i="1"/>
  <c r="J69" i="1"/>
  <c r="I69" i="1"/>
  <c r="J60" i="1"/>
  <c r="I60" i="1"/>
  <c r="J76" i="1"/>
  <c r="I76" i="1"/>
  <c r="I61" i="1"/>
  <c r="J61" i="1"/>
  <c r="I77" i="1"/>
  <c r="J77" i="1"/>
  <c r="U57" i="1"/>
  <c r="H57" i="1"/>
  <c r="N57" i="1" s="1"/>
  <c r="U71" i="1"/>
  <c r="H71" i="1"/>
  <c r="U73" i="1"/>
  <c r="H73" i="1"/>
  <c r="U75" i="1"/>
  <c r="H75" i="1"/>
  <c r="U77" i="1"/>
  <c r="H77" i="1"/>
  <c r="U55" i="1"/>
  <c r="H55" i="1"/>
  <c r="U67" i="1"/>
  <c r="H67" i="1"/>
  <c r="U59" i="1"/>
  <c r="H59" i="1"/>
  <c r="U64" i="1"/>
  <c r="H64" i="1"/>
  <c r="U69" i="1"/>
  <c r="H69" i="1"/>
  <c r="U79" i="1"/>
  <c r="H79" i="1"/>
  <c r="I58" i="1"/>
  <c r="H58" i="1"/>
  <c r="S58" i="1" s="1"/>
  <c r="J58" i="1"/>
  <c r="U62" i="1"/>
  <c r="I62" i="1"/>
  <c r="H62" i="1"/>
  <c r="S62" i="1" s="1"/>
  <c r="U68" i="1"/>
  <c r="J68" i="1"/>
  <c r="H68" i="1"/>
  <c r="I68" i="1"/>
  <c r="U78" i="1"/>
  <c r="I78" i="1"/>
  <c r="H78" i="1"/>
  <c r="U52" i="1"/>
  <c r="I52" i="1"/>
  <c r="H52" i="1"/>
  <c r="U54" i="1"/>
  <c r="H54" i="1"/>
  <c r="U56" i="1"/>
  <c r="J56" i="1"/>
  <c r="I56" i="1"/>
  <c r="H56" i="1"/>
  <c r="S56" i="1" s="1"/>
  <c r="U60" i="1"/>
  <c r="H60" i="1"/>
  <c r="S60" i="1" s="1"/>
  <c r="U66" i="1"/>
  <c r="J66" i="1"/>
  <c r="I66" i="1"/>
  <c r="H66" i="1"/>
  <c r="U70" i="1"/>
  <c r="I70" i="1"/>
  <c r="H70" i="1"/>
  <c r="S70" i="1" s="1"/>
  <c r="U72" i="1"/>
  <c r="H72" i="1"/>
  <c r="U74" i="1"/>
  <c r="H74" i="1"/>
  <c r="S74" i="1" s="1"/>
  <c r="U76" i="1"/>
  <c r="H76" i="1"/>
  <c r="U80" i="1"/>
  <c r="H80" i="1"/>
  <c r="L62" i="1"/>
  <c r="X58" i="1"/>
  <c r="L66" i="1"/>
  <c r="X68" i="1"/>
  <c r="X79" i="1"/>
  <c r="X53" i="1"/>
  <c r="X66" i="1"/>
  <c r="X59" i="1"/>
  <c r="X73" i="1"/>
  <c r="X52" i="1"/>
  <c r="X57" i="1"/>
  <c r="X69" i="1"/>
  <c r="X78" i="1"/>
  <c r="W65" i="1"/>
  <c r="W53" i="1"/>
  <c r="W71" i="1"/>
  <c r="W72" i="1"/>
  <c r="W75" i="1"/>
  <c r="W79" i="1"/>
  <c r="W51" i="1"/>
  <c r="W57" i="1"/>
  <c r="W60" i="1"/>
  <c r="W67" i="1"/>
  <c r="W69" i="1"/>
  <c r="W56" i="1"/>
  <c r="W58" i="1"/>
  <c r="W61" i="1"/>
  <c r="W66" i="1"/>
  <c r="W68" i="1"/>
  <c r="W77" i="1"/>
  <c r="W52" i="1"/>
  <c r="W70" i="1"/>
  <c r="W78" i="1"/>
  <c r="W62" i="1"/>
  <c r="W64" i="1"/>
  <c r="W74" i="1"/>
  <c r="W80" i="1"/>
  <c r="V53" i="1"/>
  <c r="V67" i="1"/>
  <c r="V71" i="1"/>
  <c r="V69" i="1"/>
  <c r="V79" i="1"/>
  <c r="V54" i="1"/>
  <c r="V74" i="1"/>
  <c r="V80" i="1"/>
  <c r="V61" i="1"/>
  <c r="V75" i="1"/>
  <c r="V68" i="1"/>
  <c r="V56" i="1"/>
  <c r="V58" i="1"/>
  <c r="V62" i="1"/>
  <c r="V52" i="1"/>
  <c r="V70" i="1"/>
  <c r="L61" i="1"/>
  <c r="L75" i="1"/>
  <c r="L77" i="1"/>
  <c r="L70" i="1"/>
  <c r="L74" i="1"/>
  <c r="S65" i="1"/>
  <c r="L76" i="1"/>
  <c r="L73" i="1"/>
  <c r="U51" i="1"/>
  <c r="L55" i="1"/>
  <c r="L80" i="1"/>
  <c r="L78" i="1"/>
  <c r="L58" i="1"/>
  <c r="L51" i="1"/>
  <c r="L57" i="1"/>
  <c r="Y74" i="1"/>
  <c r="X72" i="1"/>
  <c r="U61" i="1"/>
  <c r="U58" i="1"/>
  <c r="L64" i="1"/>
  <c r="Y77" i="1"/>
  <c r="Y75" i="1"/>
  <c r="Y72" i="1"/>
  <c r="Y70" i="1"/>
  <c r="Y62" i="1"/>
  <c r="L56" i="1"/>
  <c r="L53" i="1"/>
  <c r="L68" i="1"/>
  <c r="Y66" i="1"/>
  <c r="L59" i="1"/>
  <c r="L79" i="1"/>
  <c r="L67" i="1"/>
  <c r="L69" i="1"/>
  <c r="L63" i="1"/>
  <c r="Y71" i="1"/>
  <c r="L54" i="1"/>
  <c r="L52" i="1"/>
  <c r="L60" i="1"/>
  <c r="L65" i="1"/>
  <c r="X56" i="1"/>
  <c r="X51" i="1"/>
  <c r="X71" i="1"/>
  <c r="X70" i="1"/>
  <c r="X54" i="1"/>
  <c r="X67" i="1"/>
  <c r="W63" i="1"/>
  <c r="W54" i="1"/>
  <c r="W76" i="1"/>
  <c r="W59" i="1"/>
  <c r="W73" i="1"/>
  <c r="W55" i="1"/>
  <c r="V63" i="1"/>
  <c r="V59" i="1"/>
  <c r="V57" i="1"/>
  <c r="V51" i="1"/>
  <c r="V77" i="1"/>
  <c r="V76" i="1"/>
  <c r="V73" i="1"/>
  <c r="V72" i="1"/>
  <c r="V65" i="1"/>
  <c r="V64" i="1"/>
  <c r="V60" i="1"/>
  <c r="V55" i="1"/>
  <c r="V78" i="1"/>
  <c r="V66" i="1"/>
  <c r="U53" i="1"/>
  <c r="U65" i="1"/>
  <c r="U63" i="1"/>
  <c r="AB51" i="1"/>
  <c r="N10" i="2"/>
  <c r="N53" i="1" l="1"/>
  <c r="N61" i="1"/>
  <c r="O61" i="1" s="1"/>
  <c r="P61" i="1" s="1"/>
  <c r="Q61" i="1" s="1"/>
  <c r="S61" i="1"/>
  <c r="Z64" i="1"/>
  <c r="Z68" i="1"/>
  <c r="N78" i="1"/>
  <c r="O78" i="1" s="1"/>
  <c r="P78" i="1" s="1"/>
  <c r="Q78" i="1" s="1"/>
  <c r="O57" i="1"/>
  <c r="P57" i="1" s="1"/>
  <c r="Q57" i="1" s="1"/>
  <c r="R57" i="1" s="1"/>
  <c r="Z67" i="1"/>
  <c r="N76" i="1"/>
  <c r="O76" i="1" s="1"/>
  <c r="P76" i="1" s="1"/>
  <c r="Q76" i="1" s="1"/>
  <c r="N66" i="1"/>
  <c r="O66" i="1" s="1"/>
  <c r="P66" i="1" s="1"/>
  <c r="Q66" i="1" s="1"/>
  <c r="Z77" i="1"/>
  <c r="Z60" i="1"/>
  <c r="O53" i="1"/>
  <c r="P53" i="1" s="1"/>
  <c r="Q53" i="1" s="1"/>
  <c r="N58" i="1"/>
  <c r="O58" i="1" s="1"/>
  <c r="P58" i="1" s="1"/>
  <c r="Q58" i="1" s="1"/>
  <c r="R58" i="1" s="1"/>
  <c r="N72" i="1"/>
  <c r="O72" i="1" s="1"/>
  <c r="P72" i="1" s="1"/>
  <c r="Q72" i="1" s="1"/>
  <c r="R72" i="1" s="1"/>
  <c r="O63" i="1"/>
  <c r="P63" i="1" s="1"/>
  <c r="Q63" i="1" s="1"/>
  <c r="Z56" i="1"/>
  <c r="Z79" i="1"/>
  <c r="Z61" i="1"/>
  <c r="Z74" i="1"/>
  <c r="Z80" i="1"/>
  <c r="Z52" i="1"/>
  <c r="Z58" i="1"/>
  <c r="Z75" i="1"/>
  <c r="Z70" i="1"/>
  <c r="Z62" i="1"/>
  <c r="Z53" i="1"/>
  <c r="Z71" i="1"/>
  <c r="Z69" i="1"/>
  <c r="Z78" i="1"/>
  <c r="Z57" i="1"/>
  <c r="Z55" i="1"/>
  <c r="Z72" i="1"/>
  <c r="N80" i="1"/>
  <c r="O80" i="1" s="1"/>
  <c r="P80" i="1" s="1"/>
  <c r="Q80" i="1" s="1"/>
  <c r="Z76" i="1"/>
  <c r="N68" i="1"/>
  <c r="O68" i="1" s="1"/>
  <c r="P68" i="1" s="1"/>
  <c r="Q68" i="1" s="1"/>
  <c r="Z65" i="1"/>
  <c r="N51" i="1"/>
  <c r="O51" i="1" s="1"/>
  <c r="S68" i="1"/>
  <c r="S51" i="1"/>
  <c r="Z66" i="1"/>
  <c r="Z54" i="1"/>
  <c r="Z73" i="1"/>
  <c r="Z59" i="1"/>
  <c r="N60" i="1"/>
  <c r="O60" i="1" s="1"/>
  <c r="P60" i="1" s="1"/>
  <c r="Q60" i="1" s="1"/>
  <c r="N62" i="1"/>
  <c r="O62" i="1" s="1"/>
  <c r="P62" i="1" s="1"/>
  <c r="Q62" i="1" s="1"/>
  <c r="N65" i="1"/>
  <c r="O65" i="1" s="1"/>
  <c r="P65" i="1" s="1"/>
  <c r="Q65" i="1" s="1"/>
  <c r="R65" i="1" s="1"/>
  <c r="S80" i="1"/>
  <c r="N74" i="1"/>
  <c r="O74" i="1" s="1"/>
  <c r="P74" i="1" s="1"/>
  <c r="Q74" i="1" s="1"/>
  <c r="Z51" i="1"/>
  <c r="Z63" i="1"/>
  <c r="S78" i="1"/>
  <c r="S66" i="1"/>
  <c r="S57" i="1"/>
  <c r="S72" i="1"/>
  <c r="S76" i="1"/>
  <c r="N70" i="1"/>
  <c r="O70" i="1" s="1"/>
  <c r="P70" i="1" s="1"/>
  <c r="Q70" i="1" s="1"/>
  <c r="N56" i="1"/>
  <c r="O56" i="1" s="1"/>
  <c r="P56" i="1" s="1"/>
  <c r="Q56" i="1" s="1"/>
  <c r="N73" i="1"/>
  <c r="S73" i="1"/>
  <c r="N77" i="1"/>
  <c r="S77" i="1"/>
  <c r="N67" i="1"/>
  <c r="O67" i="1" s="1"/>
  <c r="P67" i="1" s="1"/>
  <c r="Q67" i="1" s="1"/>
  <c r="S67" i="1"/>
  <c r="N71" i="1"/>
  <c r="O71" i="1" s="1"/>
  <c r="P71" i="1" s="1"/>
  <c r="Q71" i="1" s="1"/>
  <c r="S71" i="1"/>
  <c r="N75" i="1"/>
  <c r="O75" i="1" s="1"/>
  <c r="P75" i="1" s="1"/>
  <c r="Q75" i="1" s="1"/>
  <c r="S75" i="1"/>
  <c r="N55" i="1"/>
  <c r="O55" i="1" s="1"/>
  <c r="P55" i="1" s="1"/>
  <c r="Q55" i="1" s="1"/>
  <c r="S55" i="1"/>
  <c r="N69" i="1"/>
  <c r="O69" i="1" s="1"/>
  <c r="P69" i="1" s="1"/>
  <c r="Q69" i="1" s="1"/>
  <c r="S69" i="1"/>
  <c r="N59" i="1"/>
  <c r="O59" i="1" s="1"/>
  <c r="P59" i="1" s="1"/>
  <c r="Q59" i="1" s="1"/>
  <c r="S59" i="1"/>
  <c r="N79" i="1"/>
  <c r="S79" i="1"/>
  <c r="N64" i="1"/>
  <c r="O64" i="1" s="1"/>
  <c r="P64" i="1" s="1"/>
  <c r="Q64" i="1" s="1"/>
  <c r="S64" i="1"/>
  <c r="N52" i="1"/>
  <c r="O52" i="1" s="1"/>
  <c r="P52" i="1" s="1"/>
  <c r="Q52" i="1" s="1"/>
  <c r="S52" i="1"/>
  <c r="N54" i="1"/>
  <c r="O54" i="1" s="1"/>
  <c r="P54" i="1" s="1"/>
  <c r="Q54" i="1" s="1"/>
  <c r="S54" i="1"/>
  <c r="C14" i="1"/>
  <c r="C25" i="1" s="1"/>
  <c r="D14" i="1"/>
  <c r="D25" i="1" s="1"/>
  <c r="E14" i="1"/>
  <c r="E25" i="1" s="1"/>
  <c r="F14" i="1"/>
  <c r="F25" i="1" s="1"/>
  <c r="C15" i="1"/>
  <c r="C26" i="1" s="1"/>
  <c r="D15" i="1"/>
  <c r="D26" i="1" s="1"/>
  <c r="E15" i="1"/>
  <c r="E26" i="1" s="1"/>
  <c r="F15" i="1"/>
  <c r="F26" i="1" s="1"/>
  <c r="C16" i="1"/>
  <c r="C27" i="1" s="1"/>
  <c r="D16" i="1"/>
  <c r="D27" i="1" s="1"/>
  <c r="E16" i="1"/>
  <c r="E27" i="1" s="1"/>
  <c r="F16" i="1"/>
  <c r="F27" i="1" s="1"/>
  <c r="C17" i="1"/>
  <c r="C28" i="1" s="1"/>
  <c r="D17" i="1"/>
  <c r="D28" i="1" s="1"/>
  <c r="E17" i="1"/>
  <c r="E28" i="1" s="1"/>
  <c r="F17" i="1"/>
  <c r="F28" i="1" s="1"/>
  <c r="C18" i="1"/>
  <c r="C29" i="1" s="1"/>
  <c r="D18" i="1"/>
  <c r="D29" i="1" s="1"/>
  <c r="E18" i="1"/>
  <c r="E29" i="1" s="1"/>
  <c r="F18" i="1"/>
  <c r="F29" i="1" s="1"/>
  <c r="C19" i="1"/>
  <c r="C30" i="1" s="1"/>
  <c r="D19" i="1"/>
  <c r="D30" i="1" s="1"/>
  <c r="E19" i="1"/>
  <c r="E30" i="1" s="1"/>
  <c r="F19" i="1"/>
  <c r="F30" i="1" s="1"/>
  <c r="C20" i="1"/>
  <c r="C31" i="1" s="1"/>
  <c r="D20" i="1"/>
  <c r="D31" i="1" s="1"/>
  <c r="E20" i="1"/>
  <c r="E31" i="1" s="1"/>
  <c r="F20" i="1"/>
  <c r="F31" i="1" s="1"/>
  <c r="C21" i="1"/>
  <c r="C32" i="1" s="1"/>
  <c r="D21" i="1"/>
  <c r="D32" i="1" s="1"/>
  <c r="E21" i="1"/>
  <c r="E32" i="1" s="1"/>
  <c r="F21" i="1"/>
  <c r="F32" i="1" s="1"/>
  <c r="C22" i="1"/>
  <c r="C33" i="1" s="1"/>
  <c r="D22" i="1"/>
  <c r="D33" i="1" s="1"/>
  <c r="E22" i="1"/>
  <c r="E33" i="1" s="1"/>
  <c r="F22" i="1"/>
  <c r="F33" i="1" s="1"/>
  <c r="C23" i="1"/>
  <c r="C34" i="1" s="1"/>
  <c r="D23" i="1"/>
  <c r="D34" i="1" s="1"/>
  <c r="E23" i="1"/>
  <c r="E34" i="1" s="1"/>
  <c r="F23" i="1"/>
  <c r="F34" i="1" s="1"/>
  <c r="B14" i="1"/>
  <c r="B25" i="1" s="1"/>
  <c r="B15" i="1"/>
  <c r="B26" i="1" s="1"/>
  <c r="B16" i="1"/>
  <c r="B27" i="1" s="1"/>
  <c r="B17" i="1"/>
  <c r="B28" i="1" s="1"/>
  <c r="B18" i="1"/>
  <c r="B29" i="1" s="1"/>
  <c r="B19" i="1"/>
  <c r="B30" i="1" s="1"/>
  <c r="B20" i="1"/>
  <c r="B31" i="1" s="1"/>
  <c r="B21" i="1"/>
  <c r="B32" i="1" s="1"/>
  <c r="B22" i="1"/>
  <c r="B33" i="1" s="1"/>
  <c r="B23" i="1"/>
  <c r="B34" i="1" s="1"/>
  <c r="R63" i="1" l="1"/>
  <c r="R53" i="1"/>
  <c r="R76" i="1"/>
  <c r="R61" i="1"/>
  <c r="R78" i="1"/>
  <c r="P51" i="1"/>
  <c r="Q51" i="1" s="1"/>
  <c r="R80" i="1"/>
  <c r="R60" i="1"/>
  <c r="R68" i="1"/>
  <c r="R74" i="1"/>
  <c r="R70" i="1"/>
  <c r="R66" i="1"/>
  <c r="R62" i="1"/>
  <c r="R67" i="1"/>
  <c r="R75" i="1"/>
  <c r="R71" i="1"/>
  <c r="R69" i="1"/>
  <c r="R59" i="1"/>
  <c r="R56" i="1"/>
  <c r="R54" i="1"/>
  <c r="R52" i="1"/>
  <c r="R64" i="1"/>
  <c r="R55" i="1"/>
  <c r="O77" i="1"/>
  <c r="P77" i="1" s="1"/>
  <c r="Q77" i="1" s="1"/>
  <c r="O73" i="1"/>
  <c r="P73" i="1" s="1"/>
  <c r="Q73" i="1" s="1"/>
  <c r="O79" i="1"/>
  <c r="P79" i="1" s="1"/>
  <c r="Q79" i="1" s="1"/>
  <c r="F10" i="1"/>
  <c r="F7" i="1"/>
  <c r="F8" i="1"/>
  <c r="F11" i="1"/>
  <c r="F9" i="1"/>
  <c r="E8" i="1"/>
  <c r="E10" i="1"/>
  <c r="E7" i="1"/>
  <c r="E9" i="1"/>
  <c r="E11" i="1"/>
  <c r="D10" i="1"/>
  <c r="D9" i="1"/>
  <c r="D7" i="1"/>
  <c r="D8" i="1"/>
  <c r="D11" i="1"/>
  <c r="C10" i="1"/>
  <c r="C8" i="1"/>
  <c r="C9" i="1"/>
  <c r="C7" i="1"/>
  <c r="C11" i="1"/>
  <c r="B10" i="1"/>
  <c r="B8" i="1"/>
  <c r="B7" i="1"/>
  <c r="B11" i="1"/>
  <c r="B9" i="1"/>
  <c r="R51" i="1" l="1"/>
  <c r="R79" i="1"/>
  <c r="R73" i="1"/>
  <c r="R77" i="1"/>
</calcChain>
</file>

<file path=xl/sharedStrings.xml><?xml version="1.0" encoding="utf-8"?>
<sst xmlns="http://schemas.openxmlformats.org/spreadsheetml/2006/main" count="57" uniqueCount="56">
  <si>
    <t>财神到 God Of Fortune Slot Programmed By Remy Lim @ 2017</t>
  </si>
  <si>
    <t>CREDITS</t>
  </si>
  <si>
    <t>BET Per LINE</t>
  </si>
  <si>
    <t>Total LINES Bet</t>
  </si>
  <si>
    <t>Total Bet</t>
  </si>
  <si>
    <t>Machine Pays Only Left To Right</t>
  </si>
  <si>
    <t>Line1</t>
  </si>
  <si>
    <t>Line2</t>
  </si>
  <si>
    <t>Line3</t>
  </si>
  <si>
    <t>Line4</t>
  </si>
  <si>
    <t>Line5</t>
  </si>
  <si>
    <t>Line6</t>
  </si>
  <si>
    <t>Line7</t>
  </si>
  <si>
    <t>Line8</t>
  </si>
  <si>
    <t>Line9</t>
  </si>
  <si>
    <t>Line10</t>
  </si>
  <si>
    <t>Line11</t>
  </si>
  <si>
    <t>Line12</t>
  </si>
  <si>
    <t>Line13</t>
  </si>
  <si>
    <t>Line14</t>
  </si>
  <si>
    <t>Line15</t>
  </si>
  <si>
    <t>Line16</t>
  </si>
  <si>
    <t>Line17</t>
  </si>
  <si>
    <t>Line18</t>
  </si>
  <si>
    <t>Line19</t>
  </si>
  <si>
    <t>Line20</t>
  </si>
  <si>
    <t>Line21</t>
  </si>
  <si>
    <t>Line22</t>
  </si>
  <si>
    <t>Line23</t>
  </si>
  <si>
    <t>Line24</t>
  </si>
  <si>
    <t>Line25</t>
  </si>
  <si>
    <t>Line26</t>
  </si>
  <si>
    <t>Line27</t>
  </si>
  <si>
    <t>Line28</t>
  </si>
  <si>
    <t>Line29</t>
  </si>
  <si>
    <t>Line30</t>
  </si>
  <si>
    <t>B</t>
  </si>
  <si>
    <t>C</t>
  </si>
  <si>
    <t>D</t>
  </si>
  <si>
    <t>E</t>
  </si>
  <si>
    <t>F</t>
  </si>
  <si>
    <t>Win</t>
  </si>
  <si>
    <t>V</t>
  </si>
  <si>
    <t>Bonus1</t>
  </si>
  <si>
    <t>Bonus2</t>
  </si>
  <si>
    <t>God of Fortune is Wild</t>
  </si>
  <si>
    <t>Substitutes All Symbols</t>
  </si>
  <si>
    <t>Except :</t>
  </si>
  <si>
    <t>Whenever 5 Elements</t>
  </si>
  <si>
    <t>Metal, Wood, Water</t>
  </si>
  <si>
    <t>Fire &amp; Earth</t>
  </si>
  <si>
    <t>Aligns In Order</t>
  </si>
  <si>
    <t>Will Be Awarded</t>
  </si>
  <si>
    <t>TotalWin</t>
  </si>
  <si>
    <t>Bonus1Run</t>
  </si>
  <si>
    <t>5 Free Spins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</si>
</sst>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DigifaceWide"/>
    </font>
    <font>
      <sz val="2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/>
    <xf numFmtId="0" fontId="0" fillId="4" borderId="0" xfId="0" applyFill="1"/>
    <xf numFmtId="0" fontId="0" fillId="4" borderId="0" xfId="0" applyFill="1" applyBorder="1"/>
    <xf numFmtId="0" fontId="4" fillId="4" borderId="0" xfId="0" applyFont="1" applyFill="1" applyBorder="1"/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6" fillId="0" borderId="0" xfId="0" applyFont="1"/>
    <xf numFmtId="49" fontId="7" fillId="0" borderId="3" xfId="0" applyNumberFormat="1" applyFont="1" applyBorder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0" fillId="0" borderId="0" xfId="1" applyNumberFormat="1" applyFont="1" applyAlignment="1">
      <alignment horizontal="center" vertical="center"/>
    </xf>
    <xf numFmtId="49" fontId="0" fillId="0" borderId="0" xfId="0" applyNumberFormat="1"/>
    <xf numFmtId="0" fontId="4" fillId="4" borderId="0" xfId="0" applyFont="1" applyFill="1" applyAlignment="1">
      <alignment horizontal="center"/>
    </xf>
    <xf numFmtId="0" fontId="0" fillId="2" borderId="0" xfId="0" applyFill="1" applyBorder="1"/>
    <xf numFmtId="0" fontId="0" fillId="5" borderId="4" xfId="0" applyFill="1" applyBorder="1"/>
    <xf numFmtId="0" fontId="0" fillId="5" borderId="5" xfId="0" applyFill="1" applyBorder="1"/>
    <xf numFmtId="0" fontId="3" fillId="4" borderId="0" xfId="0" applyFont="1" applyFill="1" applyAlignment="1">
      <alignment horizontal="right"/>
    </xf>
    <xf numFmtId="164" fontId="5" fillId="3" borderId="1" xfId="1" applyNumberFormat="1" applyFont="1" applyFill="1" applyBorder="1" applyAlignment="1">
      <alignment horizontal="center"/>
    </xf>
    <xf numFmtId="164" fontId="5" fillId="3" borderId="2" xfId="1" applyNumberFormat="1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0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7C8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3" Type="http://schemas.openxmlformats.org/officeDocument/2006/relationships/image" Target="../media/image3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2" Type="http://schemas.openxmlformats.org/officeDocument/2006/relationships/image" Target="../media/image2.gif"/><Relationship Id="rId16" Type="http://schemas.openxmlformats.org/officeDocument/2006/relationships/image" Target="../media/image16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png"/><Relationship Id="rId5" Type="http://schemas.openxmlformats.org/officeDocument/2006/relationships/image" Target="../media/image5.gif"/><Relationship Id="rId15" Type="http://schemas.openxmlformats.org/officeDocument/2006/relationships/image" Target="../media/image15.gif"/><Relationship Id="rId10" Type="http://schemas.openxmlformats.org/officeDocument/2006/relationships/image" Target="../media/image10.gif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gif"/><Relationship Id="rId13" Type="http://schemas.openxmlformats.org/officeDocument/2006/relationships/image" Target="../media/image10.gif"/><Relationship Id="rId3" Type="http://schemas.openxmlformats.org/officeDocument/2006/relationships/image" Target="../media/image19.jpeg"/><Relationship Id="rId7" Type="http://schemas.openxmlformats.org/officeDocument/2006/relationships/image" Target="../media/image1.gif"/><Relationship Id="rId12" Type="http://schemas.openxmlformats.org/officeDocument/2006/relationships/image" Target="../media/image6.gif"/><Relationship Id="rId2" Type="http://schemas.openxmlformats.org/officeDocument/2006/relationships/image" Target="../media/image18.jpeg"/><Relationship Id="rId1" Type="http://schemas.openxmlformats.org/officeDocument/2006/relationships/image" Target="../media/image14.jpeg"/><Relationship Id="rId6" Type="http://schemas.openxmlformats.org/officeDocument/2006/relationships/image" Target="../media/image3.gif"/><Relationship Id="rId11" Type="http://schemas.openxmlformats.org/officeDocument/2006/relationships/image" Target="../media/image7.gif"/><Relationship Id="rId5" Type="http://schemas.openxmlformats.org/officeDocument/2006/relationships/image" Target="../media/image5.gif"/><Relationship Id="rId10" Type="http://schemas.openxmlformats.org/officeDocument/2006/relationships/image" Target="../media/image8.gif"/><Relationship Id="rId4" Type="http://schemas.openxmlformats.org/officeDocument/2006/relationships/image" Target="../media/image2.gif"/><Relationship Id="rId9" Type="http://schemas.openxmlformats.org/officeDocument/2006/relationships/image" Target="../media/image9.gif"/><Relationship Id="rId14" Type="http://schemas.openxmlformats.org/officeDocument/2006/relationships/image" Target="../media/image16.gi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66675</xdr:colOff>
      <xdr:row>17</xdr:row>
      <xdr:rowOff>184150</xdr:rowOff>
    </xdr:from>
    <xdr:to>
      <xdr:col>9</xdr:col>
      <xdr:colOff>846129</xdr:colOff>
      <xdr:row>21</xdr:row>
      <xdr:rowOff>184150</xdr:rowOff>
    </xdr:to>
    <xdr:pic>
      <xdr:nvPicPr>
        <xdr:cNvPr id="168" name="R5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651500"/>
          <a:ext cx="779454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10</xdr:row>
      <xdr:rowOff>47625</xdr:rowOff>
    </xdr:from>
    <xdr:to>
      <xdr:col>8</xdr:col>
      <xdr:colOff>839778</xdr:colOff>
      <xdr:row>10</xdr:row>
      <xdr:rowOff>809625</xdr:rowOff>
    </xdr:to>
    <xdr:pic>
      <xdr:nvPicPr>
        <xdr:cNvPr id="167" name="R4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2095500"/>
          <a:ext cx="779453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184150</xdr:rowOff>
    </xdr:from>
    <xdr:to>
      <xdr:col>7</xdr:col>
      <xdr:colOff>849202</xdr:colOff>
      <xdr:row>21</xdr:row>
      <xdr:rowOff>184150</xdr:rowOff>
    </xdr:to>
    <xdr:pic>
      <xdr:nvPicPr>
        <xdr:cNvPr id="166" name="R3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5651500"/>
          <a:ext cx="782527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17</xdr:row>
      <xdr:rowOff>184150</xdr:rowOff>
    </xdr:from>
    <xdr:to>
      <xdr:col>6</xdr:col>
      <xdr:colOff>852478</xdr:colOff>
      <xdr:row>21</xdr:row>
      <xdr:rowOff>184150</xdr:rowOff>
    </xdr:to>
    <xdr:pic>
      <xdr:nvPicPr>
        <xdr:cNvPr id="165" name="R2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5651500"/>
          <a:ext cx="779453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12</xdr:row>
      <xdr:rowOff>815975</xdr:rowOff>
    </xdr:from>
    <xdr:to>
      <xdr:col>5</xdr:col>
      <xdr:colOff>846128</xdr:colOff>
      <xdr:row>16</xdr:row>
      <xdr:rowOff>120650</xdr:rowOff>
    </xdr:to>
    <xdr:pic>
      <xdr:nvPicPr>
        <xdr:cNvPr id="164" name="R1Pict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635500"/>
          <a:ext cx="779453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10</xdr:row>
      <xdr:rowOff>47625</xdr:rowOff>
    </xdr:from>
    <xdr:to>
      <xdr:col>9</xdr:col>
      <xdr:colOff>797575</xdr:colOff>
      <xdr:row>10</xdr:row>
      <xdr:rowOff>809625</xdr:rowOff>
    </xdr:to>
    <xdr:pic>
      <xdr:nvPicPr>
        <xdr:cNvPr id="163" name="R5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2095500"/>
          <a:ext cx="730900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12</xdr:row>
      <xdr:rowOff>53975</xdr:rowOff>
    </xdr:from>
    <xdr:to>
      <xdr:col>8</xdr:col>
      <xdr:colOff>791225</xdr:colOff>
      <xdr:row>12</xdr:row>
      <xdr:rowOff>815975</xdr:rowOff>
    </xdr:to>
    <xdr:pic>
      <xdr:nvPicPr>
        <xdr:cNvPr id="162" name="R4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3873500"/>
          <a:ext cx="730900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10</xdr:row>
      <xdr:rowOff>47625</xdr:rowOff>
    </xdr:from>
    <xdr:to>
      <xdr:col>7</xdr:col>
      <xdr:colOff>800648</xdr:colOff>
      <xdr:row>10</xdr:row>
      <xdr:rowOff>809625</xdr:rowOff>
    </xdr:to>
    <xdr:pic>
      <xdr:nvPicPr>
        <xdr:cNvPr id="161" name="R3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2095500"/>
          <a:ext cx="733973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12</xdr:row>
      <xdr:rowOff>53975</xdr:rowOff>
    </xdr:from>
    <xdr:to>
      <xdr:col>6</xdr:col>
      <xdr:colOff>806997</xdr:colOff>
      <xdr:row>12</xdr:row>
      <xdr:rowOff>815975</xdr:rowOff>
    </xdr:to>
    <xdr:pic>
      <xdr:nvPicPr>
        <xdr:cNvPr id="160" name="R2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3873500"/>
          <a:ext cx="733972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12</xdr:row>
      <xdr:rowOff>53975</xdr:rowOff>
    </xdr:from>
    <xdr:to>
      <xdr:col>5</xdr:col>
      <xdr:colOff>800647</xdr:colOff>
      <xdr:row>12</xdr:row>
      <xdr:rowOff>815975</xdr:rowOff>
    </xdr:to>
    <xdr:pic>
      <xdr:nvPicPr>
        <xdr:cNvPr id="159" name="R1Pict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3873500"/>
          <a:ext cx="733972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12</xdr:row>
      <xdr:rowOff>815975</xdr:rowOff>
    </xdr:from>
    <xdr:to>
      <xdr:col>9</xdr:col>
      <xdr:colOff>842893</xdr:colOff>
      <xdr:row>16</xdr:row>
      <xdr:rowOff>120650</xdr:rowOff>
    </xdr:to>
    <xdr:pic>
      <xdr:nvPicPr>
        <xdr:cNvPr id="158" name="R5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4635500"/>
          <a:ext cx="776218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17</xdr:row>
      <xdr:rowOff>184150</xdr:rowOff>
    </xdr:from>
    <xdr:to>
      <xdr:col>8</xdr:col>
      <xdr:colOff>836542</xdr:colOff>
      <xdr:row>21</xdr:row>
      <xdr:rowOff>184150</xdr:rowOff>
    </xdr:to>
    <xdr:pic>
      <xdr:nvPicPr>
        <xdr:cNvPr id="157" name="R4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5651500"/>
          <a:ext cx="776217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184150</xdr:rowOff>
    </xdr:from>
    <xdr:to>
      <xdr:col>7</xdr:col>
      <xdr:colOff>845966</xdr:colOff>
      <xdr:row>21</xdr:row>
      <xdr:rowOff>184150</xdr:rowOff>
    </xdr:to>
    <xdr:pic>
      <xdr:nvPicPr>
        <xdr:cNvPr id="156" name="R3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5651500"/>
          <a:ext cx="779291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13</xdr:row>
      <xdr:rowOff>57150</xdr:rowOff>
    </xdr:from>
    <xdr:to>
      <xdr:col>6</xdr:col>
      <xdr:colOff>849242</xdr:colOff>
      <xdr:row>17</xdr:row>
      <xdr:rowOff>57150</xdr:rowOff>
    </xdr:to>
    <xdr:pic>
      <xdr:nvPicPr>
        <xdr:cNvPr id="155" name="R2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4762500"/>
          <a:ext cx="776217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17</xdr:row>
      <xdr:rowOff>184150</xdr:rowOff>
    </xdr:from>
    <xdr:to>
      <xdr:col>5</xdr:col>
      <xdr:colOff>842892</xdr:colOff>
      <xdr:row>21</xdr:row>
      <xdr:rowOff>184150</xdr:rowOff>
    </xdr:to>
    <xdr:pic>
      <xdr:nvPicPr>
        <xdr:cNvPr id="154" name="R1Pict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651500"/>
          <a:ext cx="776217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17</xdr:row>
      <xdr:rowOff>184150</xdr:rowOff>
    </xdr:from>
    <xdr:to>
      <xdr:col>9</xdr:col>
      <xdr:colOff>846438</xdr:colOff>
      <xdr:row>21</xdr:row>
      <xdr:rowOff>184150</xdr:rowOff>
    </xdr:to>
    <xdr:pic>
      <xdr:nvPicPr>
        <xdr:cNvPr id="153" name="R5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651500"/>
          <a:ext cx="779763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12</xdr:row>
      <xdr:rowOff>815975</xdr:rowOff>
    </xdr:from>
    <xdr:to>
      <xdr:col>8</xdr:col>
      <xdr:colOff>840087</xdr:colOff>
      <xdr:row>16</xdr:row>
      <xdr:rowOff>120650</xdr:rowOff>
    </xdr:to>
    <xdr:pic>
      <xdr:nvPicPr>
        <xdr:cNvPr id="152" name="R4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4635500"/>
          <a:ext cx="779762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12</xdr:row>
      <xdr:rowOff>53975</xdr:rowOff>
    </xdr:from>
    <xdr:to>
      <xdr:col>7</xdr:col>
      <xdr:colOff>849511</xdr:colOff>
      <xdr:row>12</xdr:row>
      <xdr:rowOff>815975</xdr:rowOff>
    </xdr:to>
    <xdr:pic>
      <xdr:nvPicPr>
        <xdr:cNvPr id="151" name="R3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3873500"/>
          <a:ext cx="782836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17</xdr:row>
      <xdr:rowOff>184150</xdr:rowOff>
    </xdr:from>
    <xdr:to>
      <xdr:col>6</xdr:col>
      <xdr:colOff>852787</xdr:colOff>
      <xdr:row>21</xdr:row>
      <xdr:rowOff>184150</xdr:rowOff>
    </xdr:to>
    <xdr:pic>
      <xdr:nvPicPr>
        <xdr:cNvPr id="150" name="R2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5651500"/>
          <a:ext cx="779762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17</xdr:row>
      <xdr:rowOff>184150</xdr:rowOff>
    </xdr:from>
    <xdr:to>
      <xdr:col>5</xdr:col>
      <xdr:colOff>846437</xdr:colOff>
      <xdr:row>21</xdr:row>
      <xdr:rowOff>184150</xdr:rowOff>
    </xdr:to>
    <xdr:pic>
      <xdr:nvPicPr>
        <xdr:cNvPr id="149" name="R1Pict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651500"/>
          <a:ext cx="779762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11</xdr:row>
      <xdr:rowOff>50800</xdr:rowOff>
    </xdr:from>
    <xdr:to>
      <xdr:col>9</xdr:col>
      <xdr:colOff>813103</xdr:colOff>
      <xdr:row>11</xdr:row>
      <xdr:rowOff>812800</xdr:rowOff>
    </xdr:to>
    <xdr:pic>
      <xdr:nvPicPr>
        <xdr:cNvPr id="148" name="R5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2984500"/>
          <a:ext cx="746428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17</xdr:row>
      <xdr:rowOff>184150</xdr:rowOff>
    </xdr:from>
    <xdr:to>
      <xdr:col>8</xdr:col>
      <xdr:colOff>806752</xdr:colOff>
      <xdr:row>21</xdr:row>
      <xdr:rowOff>184150</xdr:rowOff>
    </xdr:to>
    <xdr:pic>
      <xdr:nvPicPr>
        <xdr:cNvPr id="147" name="R4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5651500"/>
          <a:ext cx="746427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11</xdr:row>
      <xdr:rowOff>50800</xdr:rowOff>
    </xdr:from>
    <xdr:to>
      <xdr:col>7</xdr:col>
      <xdr:colOff>816176</xdr:colOff>
      <xdr:row>11</xdr:row>
      <xdr:rowOff>812800</xdr:rowOff>
    </xdr:to>
    <xdr:pic>
      <xdr:nvPicPr>
        <xdr:cNvPr id="146" name="R3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2984500"/>
          <a:ext cx="749501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17</xdr:row>
      <xdr:rowOff>184150</xdr:rowOff>
    </xdr:from>
    <xdr:to>
      <xdr:col>6</xdr:col>
      <xdr:colOff>819452</xdr:colOff>
      <xdr:row>21</xdr:row>
      <xdr:rowOff>184150</xdr:rowOff>
    </xdr:to>
    <xdr:pic>
      <xdr:nvPicPr>
        <xdr:cNvPr id="145" name="R2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5651500"/>
          <a:ext cx="746427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17</xdr:row>
      <xdr:rowOff>184150</xdr:rowOff>
    </xdr:from>
    <xdr:to>
      <xdr:col>5</xdr:col>
      <xdr:colOff>813102</xdr:colOff>
      <xdr:row>21</xdr:row>
      <xdr:rowOff>184150</xdr:rowOff>
    </xdr:to>
    <xdr:pic>
      <xdr:nvPicPr>
        <xdr:cNvPr id="144" name="R1Pict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651500"/>
          <a:ext cx="746427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13</xdr:row>
      <xdr:rowOff>57150</xdr:rowOff>
    </xdr:from>
    <xdr:to>
      <xdr:col>9</xdr:col>
      <xdr:colOff>815509</xdr:colOff>
      <xdr:row>17</xdr:row>
      <xdr:rowOff>57150</xdr:rowOff>
    </xdr:to>
    <xdr:pic>
      <xdr:nvPicPr>
        <xdr:cNvPr id="143" name="R5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4762500"/>
          <a:ext cx="748834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13</xdr:row>
      <xdr:rowOff>57150</xdr:rowOff>
    </xdr:from>
    <xdr:to>
      <xdr:col>8</xdr:col>
      <xdr:colOff>803098</xdr:colOff>
      <xdr:row>17</xdr:row>
      <xdr:rowOff>57150</xdr:rowOff>
    </xdr:to>
    <xdr:pic>
      <xdr:nvPicPr>
        <xdr:cNvPr id="142" name="R4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4762500"/>
          <a:ext cx="742773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184150</xdr:rowOff>
    </xdr:from>
    <xdr:to>
      <xdr:col>7</xdr:col>
      <xdr:colOff>815594</xdr:colOff>
      <xdr:row>21</xdr:row>
      <xdr:rowOff>184150</xdr:rowOff>
    </xdr:to>
    <xdr:pic>
      <xdr:nvPicPr>
        <xdr:cNvPr id="141" name="R3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5651500"/>
          <a:ext cx="748919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17</xdr:row>
      <xdr:rowOff>184150</xdr:rowOff>
    </xdr:from>
    <xdr:to>
      <xdr:col>6</xdr:col>
      <xdr:colOff>818870</xdr:colOff>
      <xdr:row>21</xdr:row>
      <xdr:rowOff>184150</xdr:rowOff>
    </xdr:to>
    <xdr:pic>
      <xdr:nvPicPr>
        <xdr:cNvPr id="140" name="R2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5651500"/>
          <a:ext cx="745845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17</xdr:row>
      <xdr:rowOff>184150</xdr:rowOff>
    </xdr:from>
    <xdr:to>
      <xdr:col>5</xdr:col>
      <xdr:colOff>815509</xdr:colOff>
      <xdr:row>21</xdr:row>
      <xdr:rowOff>184150</xdr:rowOff>
    </xdr:to>
    <xdr:pic>
      <xdr:nvPicPr>
        <xdr:cNvPr id="139" name="R1Pict5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651500"/>
          <a:ext cx="748834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17</xdr:row>
      <xdr:rowOff>184150</xdr:rowOff>
    </xdr:from>
    <xdr:to>
      <xdr:col>9</xdr:col>
      <xdr:colOff>834608</xdr:colOff>
      <xdr:row>21</xdr:row>
      <xdr:rowOff>184150</xdr:rowOff>
    </xdr:to>
    <xdr:pic>
      <xdr:nvPicPr>
        <xdr:cNvPr id="138" name="R5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651500"/>
          <a:ext cx="767933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17</xdr:row>
      <xdr:rowOff>184150</xdr:rowOff>
    </xdr:from>
    <xdr:to>
      <xdr:col>8</xdr:col>
      <xdr:colOff>828257</xdr:colOff>
      <xdr:row>21</xdr:row>
      <xdr:rowOff>184150</xdr:rowOff>
    </xdr:to>
    <xdr:pic>
      <xdr:nvPicPr>
        <xdr:cNvPr id="137" name="R4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5651500"/>
          <a:ext cx="767932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184150</xdr:rowOff>
    </xdr:from>
    <xdr:to>
      <xdr:col>7</xdr:col>
      <xdr:colOff>834608</xdr:colOff>
      <xdr:row>21</xdr:row>
      <xdr:rowOff>184150</xdr:rowOff>
    </xdr:to>
    <xdr:pic>
      <xdr:nvPicPr>
        <xdr:cNvPr id="136" name="R3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5651500"/>
          <a:ext cx="767933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17</xdr:row>
      <xdr:rowOff>184150</xdr:rowOff>
    </xdr:from>
    <xdr:to>
      <xdr:col>6</xdr:col>
      <xdr:colOff>840957</xdr:colOff>
      <xdr:row>21</xdr:row>
      <xdr:rowOff>184150</xdr:rowOff>
    </xdr:to>
    <xdr:pic>
      <xdr:nvPicPr>
        <xdr:cNvPr id="135" name="R2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5651500"/>
          <a:ext cx="767932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17</xdr:row>
      <xdr:rowOff>184150</xdr:rowOff>
    </xdr:from>
    <xdr:to>
      <xdr:col>5</xdr:col>
      <xdr:colOff>834607</xdr:colOff>
      <xdr:row>21</xdr:row>
      <xdr:rowOff>184150</xdr:rowOff>
    </xdr:to>
    <xdr:pic>
      <xdr:nvPicPr>
        <xdr:cNvPr id="134" name="R1Pict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5651500"/>
          <a:ext cx="767932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17</xdr:row>
      <xdr:rowOff>184150</xdr:rowOff>
    </xdr:from>
    <xdr:to>
      <xdr:col>9</xdr:col>
      <xdr:colOff>828655</xdr:colOff>
      <xdr:row>21</xdr:row>
      <xdr:rowOff>184150</xdr:rowOff>
    </xdr:to>
    <xdr:pic>
      <xdr:nvPicPr>
        <xdr:cNvPr id="133" name="R5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651500"/>
          <a:ext cx="761980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17</xdr:row>
      <xdr:rowOff>184150</xdr:rowOff>
    </xdr:from>
    <xdr:to>
      <xdr:col>8</xdr:col>
      <xdr:colOff>822304</xdr:colOff>
      <xdr:row>21</xdr:row>
      <xdr:rowOff>184150</xdr:rowOff>
    </xdr:to>
    <xdr:pic>
      <xdr:nvPicPr>
        <xdr:cNvPr id="132" name="R4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5651500"/>
          <a:ext cx="761979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13</xdr:row>
      <xdr:rowOff>57150</xdr:rowOff>
    </xdr:from>
    <xdr:to>
      <xdr:col>7</xdr:col>
      <xdr:colOff>828655</xdr:colOff>
      <xdr:row>17</xdr:row>
      <xdr:rowOff>57150</xdr:rowOff>
    </xdr:to>
    <xdr:pic>
      <xdr:nvPicPr>
        <xdr:cNvPr id="131" name="R3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4762500"/>
          <a:ext cx="761980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10</xdr:row>
      <xdr:rowOff>47625</xdr:rowOff>
    </xdr:from>
    <xdr:to>
      <xdr:col>6</xdr:col>
      <xdr:colOff>835004</xdr:colOff>
      <xdr:row>10</xdr:row>
      <xdr:rowOff>809625</xdr:rowOff>
    </xdr:to>
    <xdr:pic>
      <xdr:nvPicPr>
        <xdr:cNvPr id="130" name="R2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2095500"/>
          <a:ext cx="761979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13</xdr:row>
      <xdr:rowOff>57150</xdr:rowOff>
    </xdr:from>
    <xdr:to>
      <xdr:col>5</xdr:col>
      <xdr:colOff>828654</xdr:colOff>
      <xdr:row>17</xdr:row>
      <xdr:rowOff>57150</xdr:rowOff>
    </xdr:to>
    <xdr:pic>
      <xdr:nvPicPr>
        <xdr:cNvPr id="129" name="R1Pict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762500"/>
          <a:ext cx="761979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12</xdr:row>
      <xdr:rowOff>53975</xdr:rowOff>
    </xdr:from>
    <xdr:to>
      <xdr:col>9</xdr:col>
      <xdr:colOff>841781</xdr:colOff>
      <xdr:row>12</xdr:row>
      <xdr:rowOff>815975</xdr:rowOff>
    </xdr:to>
    <xdr:pic>
      <xdr:nvPicPr>
        <xdr:cNvPr id="128" name="R5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3873500"/>
          <a:ext cx="775106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11</xdr:row>
      <xdr:rowOff>50800</xdr:rowOff>
    </xdr:from>
    <xdr:to>
      <xdr:col>8</xdr:col>
      <xdr:colOff>835430</xdr:colOff>
      <xdr:row>11</xdr:row>
      <xdr:rowOff>812800</xdr:rowOff>
    </xdr:to>
    <xdr:pic>
      <xdr:nvPicPr>
        <xdr:cNvPr id="127" name="R4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2984500"/>
          <a:ext cx="775105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184150</xdr:rowOff>
    </xdr:from>
    <xdr:to>
      <xdr:col>7</xdr:col>
      <xdr:colOff>841781</xdr:colOff>
      <xdr:row>21</xdr:row>
      <xdr:rowOff>184150</xdr:rowOff>
    </xdr:to>
    <xdr:pic>
      <xdr:nvPicPr>
        <xdr:cNvPr id="126" name="R3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5651500"/>
          <a:ext cx="775106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17</xdr:row>
      <xdr:rowOff>184150</xdr:rowOff>
    </xdr:from>
    <xdr:to>
      <xdr:col>6</xdr:col>
      <xdr:colOff>848130</xdr:colOff>
      <xdr:row>21</xdr:row>
      <xdr:rowOff>184150</xdr:rowOff>
    </xdr:to>
    <xdr:pic>
      <xdr:nvPicPr>
        <xdr:cNvPr id="125" name="R2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5651500"/>
          <a:ext cx="775105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10</xdr:row>
      <xdr:rowOff>47625</xdr:rowOff>
    </xdr:from>
    <xdr:to>
      <xdr:col>5</xdr:col>
      <xdr:colOff>841780</xdr:colOff>
      <xdr:row>10</xdr:row>
      <xdr:rowOff>809625</xdr:rowOff>
    </xdr:to>
    <xdr:pic>
      <xdr:nvPicPr>
        <xdr:cNvPr id="124" name="R1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095500"/>
          <a:ext cx="775105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66675</xdr:colOff>
      <xdr:row>17</xdr:row>
      <xdr:rowOff>184150</xdr:rowOff>
    </xdr:from>
    <xdr:to>
      <xdr:col>9</xdr:col>
      <xdr:colOff>845211</xdr:colOff>
      <xdr:row>21</xdr:row>
      <xdr:rowOff>184150</xdr:rowOff>
    </xdr:to>
    <xdr:pic>
      <xdr:nvPicPr>
        <xdr:cNvPr id="123" name="R5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651500"/>
          <a:ext cx="778536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60325</xdr:colOff>
      <xdr:row>17</xdr:row>
      <xdr:rowOff>184150</xdr:rowOff>
    </xdr:from>
    <xdr:to>
      <xdr:col>8</xdr:col>
      <xdr:colOff>835760</xdr:colOff>
      <xdr:row>21</xdr:row>
      <xdr:rowOff>184150</xdr:rowOff>
    </xdr:to>
    <xdr:pic>
      <xdr:nvPicPr>
        <xdr:cNvPr id="122" name="R4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3400" y="5651500"/>
          <a:ext cx="775435" cy="76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184150</xdr:rowOff>
    </xdr:from>
    <xdr:to>
      <xdr:col>7</xdr:col>
      <xdr:colOff>842111</xdr:colOff>
      <xdr:row>21</xdr:row>
      <xdr:rowOff>184150</xdr:rowOff>
    </xdr:to>
    <xdr:pic>
      <xdr:nvPicPr>
        <xdr:cNvPr id="121" name="R3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0" y="5651500"/>
          <a:ext cx="775436" cy="76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50800</xdr:rowOff>
    </xdr:from>
    <xdr:to>
      <xdr:col>6</xdr:col>
      <xdr:colOff>848460</xdr:colOff>
      <xdr:row>11</xdr:row>
      <xdr:rowOff>812800</xdr:rowOff>
    </xdr:to>
    <xdr:pic>
      <xdr:nvPicPr>
        <xdr:cNvPr id="120" name="R2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1600" y="2984500"/>
          <a:ext cx="775435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11</xdr:row>
      <xdr:rowOff>50800</xdr:rowOff>
    </xdr:from>
    <xdr:to>
      <xdr:col>5</xdr:col>
      <xdr:colOff>836076</xdr:colOff>
      <xdr:row>11</xdr:row>
      <xdr:rowOff>812800</xdr:rowOff>
    </xdr:to>
    <xdr:pic>
      <xdr:nvPicPr>
        <xdr:cNvPr id="119" name="R1Pict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984500"/>
          <a:ext cx="769401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12</xdr:row>
      <xdr:rowOff>815975</xdr:rowOff>
    </xdr:from>
    <xdr:to>
      <xdr:col>9</xdr:col>
      <xdr:colOff>828346</xdr:colOff>
      <xdr:row>35</xdr:row>
      <xdr:rowOff>106874</xdr:rowOff>
    </xdr:to>
    <xdr:pic>
      <xdr:nvPicPr>
        <xdr:cNvPr id="72" name="Gall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8000" y="4635500"/>
          <a:ext cx="4190671" cy="4367724"/>
        </a:xfrm>
        <a:prstGeom prst="rect">
          <a:avLst/>
        </a:prstGeom>
      </xdr:spPr>
    </xdr:pic>
    <xdr:clientData/>
  </xdr:twoCellAnchor>
  <xdr:twoCellAnchor>
    <xdr:from>
      <xdr:col>3</xdr:col>
      <xdr:colOff>408215</xdr:colOff>
      <xdr:row>23</xdr:row>
      <xdr:rowOff>38877</xdr:rowOff>
    </xdr:from>
    <xdr:to>
      <xdr:col>11</xdr:col>
      <xdr:colOff>349898</xdr:colOff>
      <xdr:row>34</xdr:row>
      <xdr:rowOff>19439</xdr:rowOff>
    </xdr:to>
    <xdr:sp macro="" textlink="">
      <xdr:nvSpPr>
        <xdr:cNvPr id="14" name="Rectangle 13"/>
        <xdr:cNvSpPr/>
      </xdr:nvSpPr>
      <xdr:spPr>
        <a:xfrm>
          <a:off x="2245179" y="6725816"/>
          <a:ext cx="5987142" cy="2118827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38100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18636</xdr:colOff>
      <xdr:row>0</xdr:row>
      <xdr:rowOff>26485</xdr:rowOff>
    </xdr:from>
    <xdr:ext cx="886654" cy="937629"/>
    <xdr:sp macro="" textlink="">
      <xdr:nvSpPr>
        <xdr:cNvPr id="5" name="Rectangle 4"/>
        <xdr:cNvSpPr/>
      </xdr:nvSpPr>
      <xdr:spPr>
        <a:xfrm>
          <a:off x="18636" y="26485"/>
          <a:ext cx="88665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5400" b="1" cap="none" spc="0">
              <a:ln/>
              <a:solidFill>
                <a:srgbClr val="FFFF00"/>
              </a:solidFill>
              <a:effectLst/>
            </a:rPr>
            <a:t>$1</a:t>
          </a:r>
        </a:p>
      </xdr:txBody>
    </xdr:sp>
    <xdr:clientData/>
  </xdr:oneCellAnchor>
  <xdr:twoCellAnchor>
    <xdr:from>
      <xdr:col>0</xdr:col>
      <xdr:colOff>3547</xdr:colOff>
      <xdr:row>0</xdr:row>
      <xdr:rowOff>0</xdr:rowOff>
    </xdr:from>
    <xdr:to>
      <xdr:col>14</xdr:col>
      <xdr:colOff>592883</xdr:colOff>
      <xdr:row>56</xdr:row>
      <xdr:rowOff>35985</xdr:rowOff>
    </xdr:to>
    <xdr:grpSp>
      <xdr:nvGrpSpPr>
        <xdr:cNvPr id="15" name="Group 14"/>
        <xdr:cNvGrpSpPr/>
      </xdr:nvGrpSpPr>
      <xdr:grpSpPr>
        <a:xfrm>
          <a:off x="3547" y="0"/>
          <a:ext cx="10571147" cy="13137720"/>
          <a:chOff x="0" y="38100"/>
          <a:chExt cx="10602153" cy="12958235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96942" y="2082799"/>
            <a:ext cx="1205211" cy="2578101"/>
          </a:xfrm>
          <a:prstGeom prst="rect">
            <a:avLst/>
          </a:prstGeom>
        </xdr:spPr>
      </xdr:pic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2432" y="38100"/>
            <a:ext cx="8630710" cy="4651375"/>
          </a:xfrm>
          <a:prstGeom prst="rect">
            <a:avLst/>
          </a:prstGeom>
          <a:ln>
            <a:noFill/>
          </a:ln>
        </xdr:spPr>
      </xdr:pic>
      <xdr:sp macro="" textlink="">
        <xdr:nvSpPr>
          <xdr:cNvPr id="12" name="Rectangle 11"/>
          <xdr:cNvSpPr/>
        </xdr:nvSpPr>
        <xdr:spPr>
          <a:xfrm>
            <a:off x="166055" y="963109"/>
            <a:ext cx="548320" cy="3545391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53000">
                <a:schemeClr val="bg1">
                  <a:lumMod val="85000"/>
                </a:schemeClr>
              </a:gs>
              <a:gs pos="61000">
                <a:schemeClr val="bg1">
                  <a:lumMod val="75000"/>
                </a:schemeClr>
              </a:gs>
              <a:gs pos="68000">
                <a:schemeClr val="bg1">
                  <a:lumMod val="85000"/>
                </a:schemeClr>
              </a:gs>
            </a:gsLst>
            <a:lin ang="8400000" scaled="0"/>
          </a:gradFill>
          <a:ln>
            <a:solidFill>
              <a:schemeClr val="bg1">
                <a:lumMod val="85000"/>
              </a:schemeClr>
            </a:solidFill>
          </a:ln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3200" b="1" cap="none" spc="50">
                <a:ln w="0" cmpd="sng">
                  <a:solidFill>
                    <a:schemeClr val="bg1">
                      <a:lumMod val="65000"/>
                    </a:schemeClr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3</a:t>
            </a:r>
          </a:p>
          <a:p>
            <a:pPr algn="ctr"/>
            <a:r>
              <a:rPr lang="en-US" sz="3200" b="1" cap="none" spc="50">
                <a:ln w="0" cmpd="sng">
                  <a:solidFill>
                    <a:schemeClr val="bg1">
                      <a:lumMod val="65000"/>
                    </a:schemeClr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0</a:t>
            </a:r>
          </a:p>
          <a:p>
            <a:pPr algn="ctr"/>
            <a:r>
              <a:rPr lang="en-US" sz="3200" b="1" cap="none" spc="50">
                <a:ln w="0" cmpd="sng">
                  <a:solidFill>
                    <a:schemeClr val="bg1">
                      <a:lumMod val="65000"/>
                    </a:schemeClr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L</a:t>
            </a:r>
          </a:p>
          <a:p>
            <a:pPr algn="ctr"/>
            <a:r>
              <a:rPr lang="en-US" sz="3200" b="1" cap="none" spc="50">
                <a:ln w="0" cmpd="sng">
                  <a:solidFill>
                    <a:schemeClr val="bg1">
                      <a:lumMod val="65000"/>
                    </a:schemeClr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i</a:t>
            </a:r>
          </a:p>
          <a:p>
            <a:pPr algn="ctr"/>
            <a:r>
              <a:rPr lang="en-US" sz="3200" b="1" cap="none" spc="50">
                <a:ln w="0" cmpd="sng">
                  <a:solidFill>
                    <a:schemeClr val="bg1">
                      <a:lumMod val="65000"/>
                    </a:schemeClr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nes</a:t>
            </a:r>
          </a:p>
        </xdr:txBody>
      </xdr:sp>
      <xdr:grpSp>
        <xdr:nvGrpSpPr>
          <xdr:cNvPr id="13" name="Group 12"/>
          <xdr:cNvGrpSpPr/>
        </xdr:nvGrpSpPr>
        <xdr:grpSpPr>
          <a:xfrm>
            <a:off x="0" y="4658783"/>
            <a:ext cx="10593342" cy="8337552"/>
            <a:chOff x="0" y="4679949"/>
            <a:chExt cx="10617820" cy="8337552"/>
          </a:xfrm>
        </xdr:grpSpPr>
        <xdr:pic>
          <xdr:nvPicPr>
            <xdr:cNvPr id="8" name="Picture 7" descr="Image result for fortune god slot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0" y="8740775"/>
              <a:ext cx="10615083" cy="4276726"/>
            </a:xfrm>
            <a:prstGeom prst="rect">
              <a:avLst/>
            </a:prstGeom>
            <a:noFill/>
            <a:scene3d>
              <a:camera prst="orthographicFront"/>
              <a:lightRig rig="threePt" dir="t"/>
            </a:scene3d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7" name="Picture 6"/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" y="4679949"/>
              <a:ext cx="10586508" cy="1966383"/>
            </a:xfrm>
            <a:prstGeom prst="rect">
              <a:avLst/>
            </a:prstGeom>
          </xdr:spPr>
        </xdr:pic>
        <xdr:grpSp>
          <xdr:nvGrpSpPr>
            <xdr:cNvPr id="10" name="Group 9"/>
            <xdr:cNvGrpSpPr/>
          </xdr:nvGrpSpPr>
          <xdr:grpSpPr>
            <a:xfrm>
              <a:off x="550332" y="5585883"/>
              <a:ext cx="10067488" cy="3076575"/>
              <a:chOff x="550332" y="5585883"/>
              <a:chExt cx="10067488" cy="3076575"/>
            </a:xfrm>
          </xdr:grpSpPr>
          <xdr:pic>
            <xdr:nvPicPr>
              <xdr:cNvPr id="11" name="Picture 10"/>
              <xdr:cNvPicPr>
                <a:picLocks noChangeAspect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89666" y="5585883"/>
                <a:ext cx="7027333" cy="3076575"/>
              </a:xfrm>
              <a:prstGeom prst="rect">
                <a:avLst/>
              </a:prstGeom>
            </xdr:spPr>
          </xdr:pic>
          <xdr:pic>
            <xdr:nvPicPr>
              <xdr:cNvPr id="64" name="Pict9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2666" y="5810250"/>
                <a:ext cx="794657" cy="838199"/>
              </a:xfrm>
              <a:prstGeom prst="rect">
                <a:avLst/>
              </a:prstGeom>
            </xdr:spPr>
          </xdr:pic>
          <xdr:pic>
            <xdr:nvPicPr>
              <xdr:cNvPr id="66" name="Pict10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50332" y="7270750"/>
                <a:ext cx="529167" cy="669341"/>
              </a:xfrm>
              <a:prstGeom prst="rect">
                <a:avLst/>
              </a:prstGeom>
              <a:solidFill>
                <a:schemeClr val="bg1"/>
              </a:solidFill>
            </xdr:spPr>
          </xdr:pic>
          <xdr:pic>
            <xdr:nvPicPr>
              <xdr:cNvPr id="67" name="Pict10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995833" y="5672667"/>
                <a:ext cx="529167" cy="669341"/>
              </a:xfrm>
              <a:prstGeom prst="rect">
                <a:avLst/>
              </a:prstGeom>
              <a:solidFill>
                <a:schemeClr val="bg1"/>
              </a:solidFill>
            </xdr:spPr>
          </xdr:pic>
          <xdr:sp macro="" textlink="">
            <xdr:nvSpPr>
              <xdr:cNvPr id="2" name="TextBox 1"/>
              <xdr:cNvSpPr txBox="1"/>
            </xdr:nvSpPr>
            <xdr:spPr>
              <a:xfrm>
                <a:off x="9512321" y="5629718"/>
                <a:ext cx="1105499" cy="77056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en-US" sz="1100" b="1">
                    <a:solidFill>
                      <a:schemeClr val="bg1"/>
                    </a:solidFill>
                  </a:rPr>
                  <a:t>10 FreeSpins</a:t>
                </a:r>
              </a:p>
              <a:p>
                <a:r>
                  <a:rPr lang="en-US" sz="1100" b="1">
                    <a:solidFill>
                      <a:schemeClr val="bg1"/>
                    </a:solidFill>
                  </a:rPr>
                  <a:t>Awarded When</a:t>
                </a:r>
              </a:p>
              <a:p>
                <a:r>
                  <a:rPr lang="en-US" sz="1100" b="1">
                    <a:solidFill>
                      <a:schemeClr val="bg1"/>
                    </a:solidFill>
                  </a:rPr>
                  <a:t>More</a:t>
                </a:r>
                <a:r>
                  <a:rPr lang="en-US" sz="1100" b="1" baseline="0">
                    <a:solidFill>
                      <a:schemeClr val="bg1"/>
                    </a:solidFill>
                  </a:rPr>
                  <a:t> Than 4</a:t>
                </a:r>
              </a:p>
              <a:p>
                <a:r>
                  <a:rPr lang="en-US" sz="1100" b="1" baseline="0">
                    <a:solidFill>
                      <a:schemeClr val="bg1"/>
                    </a:solidFill>
                  </a:rPr>
                  <a:t>Appears</a:t>
                </a:r>
                <a:endParaRPr lang="en-US" sz="1100" b="1">
                  <a:solidFill>
                    <a:schemeClr val="bg1"/>
                  </a:solidFill>
                </a:endParaRPr>
              </a:p>
            </xdr:txBody>
          </xdr:sp>
        </xdr:grpSp>
      </xdr:grpSp>
    </xdr:grpSp>
    <xdr:clientData/>
  </xdr:twoCellAnchor>
  <xdr:twoCellAnchor>
    <xdr:from>
      <xdr:col>8</xdr:col>
      <xdr:colOff>827445</xdr:colOff>
      <xdr:row>12</xdr:row>
      <xdr:rowOff>844993</xdr:rowOff>
    </xdr:from>
    <xdr:to>
      <xdr:col>13</xdr:col>
      <xdr:colOff>70907</xdr:colOff>
      <xdr:row>16</xdr:row>
      <xdr:rowOff>70908</xdr:rowOff>
    </xdr:to>
    <xdr:sp macro="[0]!Spin" textlink="">
      <xdr:nvSpPr>
        <xdr:cNvPr id="9" name="Rounded Rectangle 8"/>
        <xdr:cNvSpPr/>
      </xdr:nvSpPr>
      <xdr:spPr>
        <a:xfrm>
          <a:off x="6394278" y="4686743"/>
          <a:ext cx="3064046" cy="68641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SPIN</a:t>
          </a:r>
        </a:p>
      </xdr:txBody>
    </xdr:sp>
    <xdr:clientData fLocksWithSheet="0"/>
  </xdr:twoCellAnchor>
  <xdr:twoCellAnchor>
    <xdr:from>
      <xdr:col>3</xdr:col>
      <xdr:colOff>512232</xdr:colOff>
      <xdr:row>12</xdr:row>
      <xdr:rowOff>843492</xdr:rowOff>
    </xdr:from>
    <xdr:to>
      <xdr:col>6</xdr:col>
      <xdr:colOff>488949</xdr:colOff>
      <xdr:row>16</xdr:row>
      <xdr:rowOff>87842</xdr:rowOff>
    </xdr:to>
    <xdr:sp macro="[0]!Bet" textlink="">
      <xdr:nvSpPr>
        <xdr:cNvPr id="4" name="Rounded Rectangle 3"/>
        <xdr:cNvSpPr/>
      </xdr:nvSpPr>
      <xdr:spPr>
        <a:xfrm>
          <a:off x="2353732" y="4685242"/>
          <a:ext cx="1987550" cy="704850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 prstMaterial="dkEdge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solidFill>
                <a:srgbClr val="FF0000"/>
              </a:solidFill>
            </a:rPr>
            <a:t>BET</a:t>
          </a:r>
        </a:p>
      </xdr:txBody>
    </xdr:sp>
    <xdr:clientData/>
  </xdr:twoCellAnchor>
  <xdr:twoCellAnchor>
    <xdr:from>
      <xdr:col>0</xdr:col>
      <xdr:colOff>315384</xdr:colOff>
      <xdr:row>12</xdr:row>
      <xdr:rowOff>863600</xdr:rowOff>
    </xdr:from>
    <xdr:to>
      <xdr:col>3</xdr:col>
      <xdr:colOff>477309</xdr:colOff>
      <xdr:row>16</xdr:row>
      <xdr:rowOff>107950</xdr:rowOff>
    </xdr:to>
    <xdr:sp macro="[0]!Line_Bet" textlink="">
      <xdr:nvSpPr>
        <xdr:cNvPr id="60" name="Rounded Rectangle 59"/>
        <xdr:cNvSpPr/>
      </xdr:nvSpPr>
      <xdr:spPr>
        <a:xfrm>
          <a:off x="315384" y="4705350"/>
          <a:ext cx="2003425" cy="704850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solidFill>
                <a:srgbClr val="FF0000"/>
              </a:solidFill>
            </a:rPr>
            <a:t>LINES</a:t>
          </a:r>
        </a:p>
      </xdr:txBody>
    </xdr:sp>
    <xdr:clientData/>
  </xdr:twoCellAnchor>
  <xdr:twoCellAnchor>
    <xdr:from>
      <xdr:col>6</xdr:col>
      <xdr:colOff>515408</xdr:colOff>
      <xdr:row>12</xdr:row>
      <xdr:rowOff>843492</xdr:rowOff>
    </xdr:from>
    <xdr:to>
      <xdr:col>8</xdr:col>
      <xdr:colOff>791633</xdr:colOff>
      <xdr:row>16</xdr:row>
      <xdr:rowOff>87842</xdr:rowOff>
    </xdr:to>
    <xdr:sp macro="[0]!Max_Bet" textlink="">
      <xdr:nvSpPr>
        <xdr:cNvPr id="63" name="Rounded Rectangle 62"/>
        <xdr:cNvSpPr/>
      </xdr:nvSpPr>
      <xdr:spPr>
        <a:xfrm>
          <a:off x="4367741" y="4685242"/>
          <a:ext cx="1990725" cy="704850"/>
        </a:xfrm>
        <a:prstGeom prst="roundRect">
          <a:avLst/>
        </a:prstGeom>
        <a:solidFill>
          <a:srgbClr val="FF7C80"/>
        </a:solidFill>
        <a:ln>
          <a:solidFill>
            <a:srgbClr val="FF7C8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FFFF00"/>
              </a:solidFill>
            </a:rPr>
            <a:t>MAX BET</a:t>
          </a:r>
        </a:p>
      </xdr:txBody>
    </xdr:sp>
    <xdr:clientData/>
  </xdr:twoCellAnchor>
  <xdr:twoCellAnchor>
    <xdr:from>
      <xdr:col>10</xdr:col>
      <xdr:colOff>194388</xdr:colOff>
      <xdr:row>7</xdr:row>
      <xdr:rowOff>97194</xdr:rowOff>
    </xdr:from>
    <xdr:to>
      <xdr:col>11</xdr:col>
      <xdr:colOff>417934</xdr:colOff>
      <xdr:row>8</xdr:row>
      <xdr:rowOff>204107</xdr:rowOff>
    </xdr:to>
    <xdr:sp macro="" textlink="">
      <xdr:nvSpPr>
        <xdr:cNvPr id="30" name="Flowchart: Alternate Process 29"/>
        <xdr:cNvSpPr/>
      </xdr:nvSpPr>
      <xdr:spPr>
        <a:xfrm>
          <a:off x="7464490" y="1545383"/>
          <a:ext cx="835867" cy="320739"/>
        </a:xfrm>
        <a:prstGeom prst="flowChartAlternateProcess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155510</xdr:colOff>
      <xdr:row>7</xdr:row>
      <xdr:rowOff>58316</xdr:rowOff>
    </xdr:from>
    <xdr:to>
      <xdr:col>11</xdr:col>
      <xdr:colOff>408215</xdr:colOff>
      <xdr:row>9</xdr:row>
      <xdr:rowOff>19439</xdr:rowOff>
    </xdr:to>
    <xdr:sp macro="[0]!_xludf.Info" textlink="">
      <xdr:nvSpPr>
        <xdr:cNvPr id="32" name="Hexagon 31"/>
        <xdr:cNvSpPr/>
      </xdr:nvSpPr>
      <xdr:spPr>
        <a:xfrm>
          <a:off x="7425612" y="1506505"/>
          <a:ext cx="865026" cy="388776"/>
        </a:xfrm>
        <a:prstGeom prst="hexagon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INFO</a:t>
          </a:r>
        </a:p>
      </xdr:txBody>
    </xdr:sp>
    <xdr:clientData/>
  </xdr:twoCellAnchor>
  <xdr:twoCellAnchor>
    <xdr:from>
      <xdr:col>6</xdr:col>
      <xdr:colOff>415925</xdr:colOff>
      <xdr:row>8</xdr:row>
      <xdr:rowOff>85725</xdr:rowOff>
    </xdr:from>
    <xdr:to>
      <xdr:col>8</xdr:col>
      <xdr:colOff>606425</xdr:colOff>
      <xdr:row>9</xdr:row>
      <xdr:rowOff>130175</xdr:rowOff>
    </xdr:to>
    <xdr:sp macro="" textlink="">
      <xdr:nvSpPr>
        <xdr:cNvPr id="45" name="Win"/>
        <xdr:cNvSpPr/>
      </xdr:nvSpPr>
      <xdr:spPr>
        <a:xfrm>
          <a:off x="4254500" y="1714500"/>
          <a:ext cx="1905000" cy="254000"/>
        </a:xfrm>
        <a:prstGeom prst="rect">
          <a:avLst/>
        </a:prstGeom>
        <a:solidFill>
          <a:schemeClr val="accent1">
            <a:alpha val="0"/>
          </a:schemeClr>
        </a:solidFill>
        <a:ln w="12700" cap="flat" cmpd="sng" algn="ctr">
          <a:solidFill>
            <a:schemeClr val="accent1">
              <a:shade val="50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 Press Spin To Start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361950</xdr:colOff>
      <xdr:row>0</xdr:row>
      <xdr:rowOff>304800</xdr:rowOff>
    </xdr:from>
    <xdr:to>
      <xdr:col>31</xdr:col>
      <xdr:colOff>19050</xdr:colOff>
      <xdr:row>4</xdr:row>
      <xdr:rowOff>514350</xdr:rowOff>
    </xdr:to>
    <xdr:pic>
      <xdr:nvPicPr>
        <xdr:cNvPr id="2" name="Picture 1" descr="Image result for fortune god slo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04800"/>
          <a:ext cx="6667500" cy="3200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66675</xdr:colOff>
      <xdr:row>1</xdr:row>
      <xdr:rowOff>66675</xdr:rowOff>
    </xdr:from>
    <xdr:to>
      <xdr:col>17</xdr:col>
      <xdr:colOff>314325</xdr:colOff>
      <xdr:row>3</xdr:row>
      <xdr:rowOff>95250</xdr:rowOff>
    </xdr:to>
    <xdr:pic>
      <xdr:nvPicPr>
        <xdr:cNvPr id="3" name="Picture 2" descr="Image result for fortune god slo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7775" y="400050"/>
          <a:ext cx="1390650" cy="1800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38100</xdr:colOff>
      <xdr:row>4</xdr:row>
      <xdr:rowOff>561974</xdr:rowOff>
    </xdr:from>
    <xdr:to>
      <xdr:col>29</xdr:col>
      <xdr:colOff>371475</xdr:colOff>
      <xdr:row>8</xdr:row>
      <xdr:rowOff>338137</xdr:rowOff>
    </xdr:to>
    <xdr:pic>
      <xdr:nvPicPr>
        <xdr:cNvPr id="5" name="Picture 4" descr="Image result for god of fortune slot machin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9200" y="3552824"/>
          <a:ext cx="6638925" cy="3319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9</xdr:row>
      <xdr:rowOff>28575</xdr:rowOff>
    </xdr:from>
    <xdr:to>
      <xdr:col>0</xdr:col>
      <xdr:colOff>842282</xdr:colOff>
      <xdr:row>9</xdr:row>
      <xdr:rowOff>866774</xdr:rowOff>
    </xdr:to>
    <xdr:pic>
      <xdr:nvPicPr>
        <xdr:cNvPr id="13" name="Pict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448550"/>
          <a:ext cx="794657" cy="8381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6</xdr:row>
      <xdr:rowOff>26811</xdr:rowOff>
    </xdr:from>
    <xdr:to>
      <xdr:col>0</xdr:col>
      <xdr:colOff>838199</xdr:colOff>
      <xdr:row>6</xdr:row>
      <xdr:rowOff>876300</xdr:rowOff>
    </xdr:to>
    <xdr:pic>
      <xdr:nvPicPr>
        <xdr:cNvPr id="15" name="Pict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789311"/>
          <a:ext cx="819149" cy="8494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30732</xdr:rowOff>
    </xdr:from>
    <xdr:to>
      <xdr:col>0</xdr:col>
      <xdr:colOff>847725</xdr:colOff>
      <xdr:row>8</xdr:row>
      <xdr:rowOff>876300</xdr:rowOff>
    </xdr:to>
    <xdr:pic>
      <xdr:nvPicPr>
        <xdr:cNvPr id="16" name="Pict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64882"/>
          <a:ext cx="847725" cy="845568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10</xdr:row>
      <xdr:rowOff>28575</xdr:rowOff>
    </xdr:from>
    <xdr:to>
      <xdr:col>0</xdr:col>
      <xdr:colOff>833747</xdr:colOff>
      <xdr:row>10</xdr:row>
      <xdr:rowOff>847725</xdr:rowOff>
    </xdr:to>
    <xdr:pic>
      <xdr:nvPicPr>
        <xdr:cNvPr id="17" name="Pict1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8334375"/>
          <a:ext cx="824222" cy="81915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</xdr:row>
      <xdr:rowOff>47625</xdr:rowOff>
    </xdr:from>
    <xdr:to>
      <xdr:col>0</xdr:col>
      <xdr:colOff>824103</xdr:colOff>
      <xdr:row>7</xdr:row>
      <xdr:rowOff>847724</xdr:rowOff>
    </xdr:to>
    <xdr:pic>
      <xdr:nvPicPr>
        <xdr:cNvPr id="160" name="Pict7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5695950"/>
          <a:ext cx="805053" cy="8000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9525</xdr:rowOff>
        </xdr:from>
        <xdr:to>
          <xdr:col>0</xdr:col>
          <xdr:colOff>838200</xdr:colOff>
          <xdr:row>0</xdr:row>
          <xdr:rowOff>314325</xdr:rowOff>
        </xdr:to>
        <xdr:sp macro="" textlink="">
          <xdr:nvSpPr>
            <xdr:cNvPr id="1030" name="Load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47625</xdr:colOff>
      <xdr:row>2</xdr:row>
      <xdr:rowOff>28574</xdr:rowOff>
    </xdr:from>
    <xdr:to>
      <xdr:col>0</xdr:col>
      <xdr:colOff>838200</xdr:colOff>
      <xdr:row>2</xdr:row>
      <xdr:rowOff>819149</xdr:rowOff>
    </xdr:to>
    <xdr:pic>
      <xdr:nvPicPr>
        <xdr:cNvPr id="189" name="Pict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247774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3</xdr:row>
      <xdr:rowOff>34290</xdr:rowOff>
    </xdr:from>
    <xdr:to>
      <xdr:col>0</xdr:col>
      <xdr:colOff>847725</xdr:colOff>
      <xdr:row>3</xdr:row>
      <xdr:rowOff>857250</xdr:rowOff>
    </xdr:to>
    <xdr:pic>
      <xdr:nvPicPr>
        <xdr:cNvPr id="1024" name="Pict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2139315"/>
          <a:ext cx="809624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45225</xdr:colOff>
      <xdr:row>4</xdr:row>
      <xdr:rowOff>28574</xdr:rowOff>
    </xdr:from>
    <xdr:to>
      <xdr:col>0</xdr:col>
      <xdr:colOff>828513</xdr:colOff>
      <xdr:row>4</xdr:row>
      <xdr:rowOff>819149</xdr:rowOff>
    </xdr:to>
    <xdr:pic>
      <xdr:nvPicPr>
        <xdr:cNvPr id="1025" name="Pict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25" y="3019424"/>
          <a:ext cx="783288" cy="7905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5</xdr:row>
      <xdr:rowOff>38100</xdr:rowOff>
    </xdr:from>
    <xdr:to>
      <xdr:col>0</xdr:col>
      <xdr:colOff>808270</xdr:colOff>
      <xdr:row>5</xdr:row>
      <xdr:rowOff>838199</xdr:rowOff>
    </xdr:to>
    <xdr:pic>
      <xdr:nvPicPr>
        <xdr:cNvPr id="1026" name="Pict5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914775"/>
          <a:ext cx="770170" cy="80009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</xdr:row>
      <xdr:rowOff>66676</xdr:rowOff>
    </xdr:from>
    <xdr:to>
      <xdr:col>0</xdr:col>
      <xdr:colOff>838199</xdr:colOff>
      <xdr:row>1</xdr:row>
      <xdr:rowOff>838200</xdr:rowOff>
    </xdr:to>
    <xdr:pic>
      <xdr:nvPicPr>
        <xdr:cNvPr id="1027" name="Pict1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00051"/>
          <a:ext cx="771524" cy="771524"/>
        </a:xfrm>
        <a:prstGeom prst="rect">
          <a:avLst/>
        </a:prstGeom>
      </xdr:spPr>
    </xdr:pic>
    <xdr:clientData/>
  </xdr:twoCellAnchor>
  <xdr:twoCellAnchor editAs="oneCell">
    <xdr:from>
      <xdr:col>5</xdr:col>
      <xdr:colOff>800099</xdr:colOff>
      <xdr:row>45</xdr:row>
      <xdr:rowOff>161925</xdr:rowOff>
    </xdr:from>
    <xdr:to>
      <xdr:col>26</xdr:col>
      <xdr:colOff>576792</xdr:colOff>
      <xdr:row>48</xdr:row>
      <xdr:rowOff>790575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49" y="39471600"/>
          <a:ext cx="6634693" cy="3286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58"/>
  <sheetViews>
    <sheetView tabSelected="1" zoomScale="98" zoomScaleNormal="98" workbookViewId="0">
      <selection activeCell="A10" sqref="A10"/>
    </sheetView>
  </sheetViews>
  <sheetFormatPr defaultColWidth="0" defaultRowHeight="15" zeroHeight="1" x14ac:dyDescent="0.25"/>
  <cols>
    <col min="1" max="4" width="9.140625" style="6" customWidth="1"/>
    <col min="5" max="5" width="8.140625" style="6" customWidth="1"/>
    <col min="6" max="10" width="12.85546875" style="7" customWidth="1"/>
    <col min="11" max="12" width="9.140625" style="6" customWidth="1"/>
    <col min="13" max="13" width="13.140625" style="6" customWidth="1"/>
    <col min="14" max="14" width="9.140625" style="6" customWidth="1"/>
    <col min="15" max="15" width="9.28515625" style="6" customWidth="1"/>
    <col min="16" max="16384" width="9.140625" style="1" hidden="1"/>
  </cols>
  <sheetData>
    <row r="1" spans="1:15" s="5" customFormat="1" x14ac:dyDescent="0.25">
      <c r="A1" s="6"/>
      <c r="B1" s="6"/>
      <c r="C1" s="6"/>
      <c r="D1" s="6"/>
      <c r="E1" s="6"/>
      <c r="F1" s="7"/>
      <c r="G1" s="7"/>
      <c r="H1" s="7"/>
      <c r="I1" s="7"/>
      <c r="J1" s="7"/>
      <c r="K1" s="6"/>
      <c r="L1" s="6"/>
      <c r="M1" s="6"/>
      <c r="N1" s="6"/>
      <c r="O1" s="6"/>
    </row>
    <row r="2" spans="1:15" s="5" customFormat="1" x14ac:dyDescent="0.25">
      <c r="A2" s="6"/>
      <c r="B2" s="6"/>
      <c r="C2" s="6"/>
      <c r="D2" s="6"/>
      <c r="E2" s="6"/>
      <c r="F2" s="7"/>
      <c r="G2" s="7"/>
      <c r="H2" s="7"/>
      <c r="I2" s="7"/>
      <c r="J2" s="7"/>
      <c r="K2" s="6"/>
      <c r="L2" s="6"/>
      <c r="M2" s="6"/>
      <c r="N2" s="6"/>
      <c r="O2" s="6"/>
    </row>
    <row r="3" spans="1:15" s="5" customFormat="1" ht="15.75" thickBot="1" x14ac:dyDescent="0.3">
      <c r="A3" s="6"/>
      <c r="B3" s="6"/>
      <c r="C3" s="6"/>
      <c r="D3" s="6"/>
      <c r="E3" s="6"/>
      <c r="F3" s="7"/>
      <c r="G3" s="7"/>
      <c r="H3" s="7"/>
      <c r="I3" s="7"/>
      <c r="J3" s="7"/>
      <c r="K3" s="6"/>
      <c r="L3" s="6"/>
      <c r="M3" s="6"/>
      <c r="N3" s="6"/>
      <c r="O3" s="9" t="s">
        <v>1</v>
      </c>
    </row>
    <row r="4" spans="1:15" s="5" customFormat="1" ht="16.5" thickTop="1" thickBot="1" x14ac:dyDescent="0.3">
      <c r="A4" s="6"/>
      <c r="B4" s="6"/>
      <c r="C4" s="6"/>
      <c r="D4" s="6"/>
      <c r="E4" s="6"/>
      <c r="F4" s="7"/>
      <c r="G4" s="7"/>
      <c r="H4" s="7"/>
      <c r="I4" s="7"/>
      <c r="J4" s="7"/>
      <c r="K4" s="6"/>
      <c r="L4" s="6"/>
      <c r="M4" s="6"/>
      <c r="N4" s="24">
        <v>13800</v>
      </c>
      <c r="O4" s="25"/>
    </row>
    <row r="5" spans="1:15" s="5" customFormat="1" ht="16.5" thickTop="1" thickBot="1" x14ac:dyDescent="0.3">
      <c r="A5" s="6"/>
      <c r="B5" s="6"/>
      <c r="C5" s="6"/>
      <c r="D5" s="6"/>
      <c r="E5" s="6"/>
      <c r="F5" s="7"/>
      <c r="G5" s="7"/>
      <c r="H5" s="7"/>
      <c r="I5" s="7"/>
      <c r="J5" s="7"/>
      <c r="K5" s="6"/>
      <c r="L5" s="6"/>
      <c r="M5" s="6"/>
      <c r="N5" s="6"/>
      <c r="O5" s="23" t="s">
        <v>2</v>
      </c>
    </row>
    <row r="6" spans="1:15" s="5" customFormat="1" ht="16.5" thickTop="1" thickBot="1" x14ac:dyDescent="0.3">
      <c r="A6" s="6"/>
      <c r="B6" s="6"/>
      <c r="C6" s="6"/>
      <c r="D6" s="6"/>
      <c r="E6" s="6"/>
      <c r="F6" s="7"/>
      <c r="G6" s="7"/>
      <c r="H6" s="7"/>
      <c r="I6" s="7"/>
      <c r="J6" s="7"/>
      <c r="K6" s="6"/>
      <c r="L6" s="6"/>
      <c r="M6" s="6"/>
      <c r="N6" s="24">
        <v>20</v>
      </c>
      <c r="O6" s="25"/>
    </row>
    <row r="7" spans="1:15" s="5" customFormat="1" ht="16.5" thickTop="1" thickBot="1" x14ac:dyDescent="0.3">
      <c r="A7" s="6"/>
      <c r="B7" s="6"/>
      <c r="C7" s="6"/>
      <c r="D7" s="6"/>
      <c r="E7" s="6"/>
      <c r="F7" s="7"/>
      <c r="G7" s="7"/>
      <c r="H7" s="7"/>
      <c r="I7" s="7"/>
      <c r="J7" s="7"/>
      <c r="K7" s="6"/>
      <c r="L7" s="6"/>
      <c r="M7" s="6"/>
      <c r="N7" s="6"/>
      <c r="O7" s="23" t="s">
        <v>3</v>
      </c>
    </row>
    <row r="8" spans="1:15" s="5" customFormat="1" ht="16.5" thickTop="1" thickBot="1" x14ac:dyDescent="0.3">
      <c r="A8" s="6"/>
      <c r="B8" s="6"/>
      <c r="C8" s="6"/>
      <c r="D8" s="6"/>
      <c r="E8" s="6"/>
      <c r="F8" s="7"/>
      <c r="G8" s="7"/>
      <c r="H8" s="7"/>
      <c r="I8" s="7"/>
      <c r="J8" s="7"/>
      <c r="K8" s="6"/>
      <c r="L8" s="6"/>
      <c r="M8" s="6"/>
      <c r="N8" s="24">
        <v>30</v>
      </c>
      <c r="O8" s="25"/>
    </row>
    <row r="9" spans="1:15" s="5" customFormat="1" ht="16.5" thickTop="1" thickBot="1" x14ac:dyDescent="0.3">
      <c r="A9" s="6"/>
      <c r="B9" s="6"/>
      <c r="C9" s="6"/>
      <c r="D9" s="6"/>
      <c r="E9" s="6"/>
      <c r="F9" s="7"/>
      <c r="G9" s="7"/>
      <c r="H9" s="7"/>
      <c r="I9" s="7"/>
      <c r="J9" s="7"/>
      <c r="K9" s="6"/>
      <c r="L9" s="6"/>
      <c r="M9" s="6"/>
      <c r="N9" s="6"/>
      <c r="O9" s="9" t="s">
        <v>4</v>
      </c>
    </row>
    <row r="10" spans="1:15" ht="16.5" thickTop="1" thickBot="1" x14ac:dyDescent="0.3">
      <c r="C10" s="6">
        <v>0</v>
      </c>
      <c r="F10" s="20"/>
      <c r="G10" s="20"/>
      <c r="H10" s="20"/>
      <c r="I10" s="20"/>
      <c r="J10" s="20"/>
      <c r="N10" s="24">
        <f>N6*N8</f>
        <v>600</v>
      </c>
      <c r="O10" s="25"/>
    </row>
    <row r="11" spans="1:15" ht="69.75" customHeight="1" thickTop="1" x14ac:dyDescent="0.25">
      <c r="F11" s="28"/>
      <c r="G11" s="28"/>
      <c r="H11" s="22"/>
      <c r="I11" s="22"/>
      <c r="J11" s="21"/>
    </row>
    <row r="12" spans="1:15" ht="69.75" customHeight="1" x14ac:dyDescent="0.25">
      <c r="F12" s="28"/>
      <c r="G12" s="21"/>
      <c r="H12" s="31"/>
      <c r="I12" s="30"/>
      <c r="J12" s="29"/>
    </row>
    <row r="13" spans="1:15" ht="69.75" customHeight="1" x14ac:dyDescent="0.25">
      <c r="F13" s="21"/>
      <c r="G13" s="27"/>
      <c r="H13" s="21"/>
      <c r="I13" s="27"/>
      <c r="J13" s="30"/>
    </row>
    <row r="14" spans="1:15" x14ac:dyDescent="0.25">
      <c r="F14" s="20"/>
      <c r="G14" s="20"/>
      <c r="H14" s="20"/>
      <c r="I14" s="20"/>
      <c r="J14" s="20"/>
    </row>
    <row r="15" spans="1:15" x14ac:dyDescent="0.25"/>
    <row r="16" spans="1:15" x14ac:dyDescent="0.25"/>
    <row r="17" spans="1:15" x14ac:dyDescent="0.25"/>
    <row r="18" spans="1:15" x14ac:dyDescent="0.25"/>
    <row r="19" spans="1:15" x14ac:dyDescent="0.25"/>
    <row r="20" spans="1:15" x14ac:dyDescent="0.25"/>
    <row r="21" spans="1:15" x14ac:dyDescent="0.25"/>
    <row r="22" spans="1:15" x14ac:dyDescent="0.25"/>
    <row r="23" spans="1:15" x14ac:dyDescent="0.25"/>
    <row r="24" spans="1:15" x14ac:dyDescent="0.25">
      <c r="N24" s="10" t="s">
        <v>48</v>
      </c>
    </row>
    <row r="25" spans="1:15" x14ac:dyDescent="0.25">
      <c r="B25" s="10" t="s">
        <v>45</v>
      </c>
      <c r="N25" s="10" t="s">
        <v>49</v>
      </c>
    </row>
    <row r="26" spans="1:15" x14ac:dyDescent="0.25">
      <c r="A26" s="9" t="s">
        <v>46</v>
      </c>
      <c r="N26" s="10" t="s">
        <v>50</v>
      </c>
    </row>
    <row r="27" spans="1:15" x14ac:dyDescent="0.25">
      <c r="A27" s="9" t="s">
        <v>47</v>
      </c>
      <c r="N27" s="10" t="s">
        <v>51</v>
      </c>
    </row>
    <row r="28" spans="1:15" x14ac:dyDescent="0.25">
      <c r="N28" s="19" t="s">
        <v>55</v>
      </c>
    </row>
    <row r="29" spans="1:15" x14ac:dyDescent="0.25">
      <c r="N29" s="19" t="s">
        <v>52</v>
      </c>
    </row>
    <row r="30" spans="1:15" x14ac:dyDescent="0.25"/>
    <row r="31" spans="1:15" x14ac:dyDescent="0.25">
      <c r="A31" s="26" t="s">
        <v>5</v>
      </c>
      <c r="B31" s="26"/>
      <c r="C31" s="26"/>
      <c r="D31" s="26"/>
      <c r="L31" s="26" t="s">
        <v>5</v>
      </c>
      <c r="M31" s="26"/>
      <c r="N31" s="26"/>
      <c r="O31" s="26"/>
    </row>
    <row r="32" spans="1:15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spans="10:10" x14ac:dyDescent="0.25"/>
    <row r="50" spans="10:10" x14ac:dyDescent="0.25"/>
    <row r="51" spans="10:10" x14ac:dyDescent="0.25"/>
    <row r="52" spans="10:10" x14ac:dyDescent="0.25"/>
    <row r="53" spans="10:10" x14ac:dyDescent="0.25"/>
    <row r="54" spans="10:10" x14ac:dyDescent="0.25"/>
    <row r="55" spans="10:10" x14ac:dyDescent="0.25"/>
    <row r="56" spans="10:10" x14ac:dyDescent="0.25"/>
    <row r="57" spans="10:10" x14ac:dyDescent="0.25"/>
    <row r="58" spans="10:10" x14ac:dyDescent="0.25">
      <c r="J58" s="8" t="s">
        <v>0</v>
      </c>
    </row>
  </sheetData>
  <mergeCells count="6">
    <mergeCell ref="N4:O4"/>
    <mergeCell ref="N8:O8"/>
    <mergeCell ref="N10:O10"/>
    <mergeCell ref="N6:O6"/>
    <mergeCell ref="A31:D31"/>
    <mergeCell ref="L31:O3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14</xdr:col>
                    <xdr:colOff>0</xdr:colOff>
                    <xdr:row>0</xdr:row>
                    <xdr:rowOff>38100</xdr:rowOff>
                  </from>
                  <to>
                    <xdr:col>15</xdr:col>
                    <xdr:colOff>19050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80"/>
  <sheetViews>
    <sheetView topLeftCell="A45" workbookViewId="0">
      <selection activeCell="AB54" sqref="AB54"/>
    </sheetView>
  </sheetViews>
  <sheetFormatPr defaultRowHeight="15.95" customHeight="1" x14ac:dyDescent="0.25"/>
  <cols>
    <col min="1" max="1" width="12.85546875" customWidth="1"/>
    <col min="2" max="6" width="12.85546875" style="2" customWidth="1"/>
    <col min="8" max="8" width="3.42578125" customWidth="1"/>
    <col min="9" max="9" width="2" bestFit="1" customWidth="1"/>
    <col min="10" max="10" width="3.42578125" customWidth="1"/>
    <col min="11" max="11" width="4.85546875" customWidth="1"/>
    <col min="12" max="12" width="3.42578125" customWidth="1"/>
    <col min="14" max="17" width="2" bestFit="1" customWidth="1"/>
    <col min="21" max="25" width="2" bestFit="1" customWidth="1"/>
    <col min="27" max="27" width="10.85546875" bestFit="1" customWidth="1"/>
    <col min="29" max="29" width="10.85546875" bestFit="1" customWidth="1"/>
  </cols>
  <sheetData>
    <row r="1" spans="1:8" ht="26.25" customHeight="1" x14ac:dyDescent="0.25"/>
    <row r="2" spans="1:8" ht="69.75" customHeight="1" x14ac:dyDescent="0.25">
      <c r="B2" s="12">
        <v>2</v>
      </c>
      <c r="C2" s="12">
        <v>3</v>
      </c>
      <c r="D2" s="12">
        <v>9</v>
      </c>
      <c r="E2" s="12">
        <v>10</v>
      </c>
      <c r="F2" s="12">
        <v>9</v>
      </c>
    </row>
    <row r="3" spans="1:8" ht="69.75" customHeight="1" x14ac:dyDescent="0.25">
      <c r="B3" s="12">
        <v>1</v>
      </c>
      <c r="C3" s="12">
        <v>1</v>
      </c>
      <c r="D3" s="12">
        <v>6</v>
      </c>
      <c r="E3" s="12">
        <v>2</v>
      </c>
      <c r="F3" s="12">
        <v>6</v>
      </c>
    </row>
    <row r="4" spans="1:8" ht="69.75" customHeight="1" x14ac:dyDescent="0.5">
      <c r="B4" s="12">
        <v>9</v>
      </c>
      <c r="C4" s="12">
        <v>9</v>
      </c>
      <c r="D4" s="12">
        <v>7</v>
      </c>
      <c r="E4" s="12">
        <v>9</v>
      </c>
      <c r="F4" s="12">
        <v>2</v>
      </c>
      <c r="H4" s="11"/>
    </row>
    <row r="5" spans="1:8" ht="69.75" customHeight="1" x14ac:dyDescent="0.25">
      <c r="B5" s="3">
        <v>3</v>
      </c>
      <c r="C5" s="3">
        <v>8</v>
      </c>
      <c r="D5" s="3">
        <v>3</v>
      </c>
      <c r="E5" s="3">
        <v>5</v>
      </c>
      <c r="F5" s="3">
        <v>5</v>
      </c>
    </row>
    <row r="6" spans="1:8" ht="69.75" customHeight="1" x14ac:dyDescent="0.25">
      <c r="B6" s="3">
        <v>4</v>
      </c>
      <c r="C6" s="3">
        <v>7</v>
      </c>
      <c r="D6" s="3">
        <v>4</v>
      </c>
      <c r="E6" s="3">
        <v>6</v>
      </c>
      <c r="F6" s="3">
        <v>1</v>
      </c>
    </row>
    <row r="7" spans="1:8" ht="69.75" customHeight="1" x14ac:dyDescent="0.25">
      <c r="B7" s="4">
        <f>LARGE(B$25:B$34,1)</f>
        <v>10</v>
      </c>
      <c r="C7" s="4">
        <f>LARGE(C$25:C$34,5)</f>
        <v>2</v>
      </c>
      <c r="D7" s="4">
        <f t="shared" ref="C7:F11" si="0">LARGE(D$25:D$34,1)</f>
        <v>10</v>
      </c>
      <c r="E7" s="4">
        <f>LARGE(E$25:E$34,5)</f>
        <v>1</v>
      </c>
      <c r="F7" s="4">
        <f>LARGE(F$25:F$34,2)</f>
        <v>8</v>
      </c>
    </row>
    <row r="8" spans="1:8" ht="69.75" customHeight="1" x14ac:dyDescent="0.25">
      <c r="B8" s="4">
        <f>LARGE(B$25:B$34,2)</f>
        <v>8</v>
      </c>
      <c r="C8" s="4">
        <f>LARGE(C$25:C$34,4)</f>
        <v>4</v>
      </c>
      <c r="D8" s="4">
        <f>LARGE(D$25:D$34,4)</f>
        <v>2</v>
      </c>
      <c r="E8" s="4">
        <f>LARGE(E$25:E$34,2)</f>
        <v>7</v>
      </c>
      <c r="F8" s="4">
        <f t="shared" si="0"/>
        <v>10</v>
      </c>
    </row>
    <row r="9" spans="1:8" ht="69.75" customHeight="1" x14ac:dyDescent="0.25">
      <c r="B9" s="4">
        <f>LARGE(B$25:B$34,3)</f>
        <v>7</v>
      </c>
      <c r="C9" s="4">
        <f>LARGE(C$25:C$34,3)</f>
        <v>5</v>
      </c>
      <c r="D9" s="4">
        <f>LARGE(D$25:D$34,3)</f>
        <v>5</v>
      </c>
      <c r="E9" s="4">
        <f>LARGE(E$25:E$34,3)</f>
        <v>4</v>
      </c>
      <c r="F9" s="4">
        <f>LARGE(F$25:F$34,5)</f>
        <v>3</v>
      </c>
    </row>
    <row r="10" spans="1:8" ht="69.75" customHeight="1" x14ac:dyDescent="0.25">
      <c r="B10" s="4">
        <f>LARGE(B$25:B$34,4)</f>
        <v>6</v>
      </c>
      <c r="C10" s="4">
        <f>LARGE(C$25:C$34,2)</f>
        <v>6</v>
      </c>
      <c r="D10" s="4">
        <f>LARGE(D$25:D$34,2)</f>
        <v>8</v>
      </c>
      <c r="E10" s="4">
        <f>LARGE(E$25:E$34,4)</f>
        <v>3</v>
      </c>
      <c r="F10" s="4">
        <f>LARGE(F$25:F$34,4)</f>
        <v>4</v>
      </c>
    </row>
    <row r="11" spans="1:8" ht="69.75" customHeight="1" x14ac:dyDescent="0.25">
      <c r="B11" s="4">
        <f>LARGE(B$25:B$34,5)</f>
        <v>5</v>
      </c>
      <c r="C11" s="4">
        <f t="shared" si="0"/>
        <v>10</v>
      </c>
      <c r="D11" s="4">
        <f>LARGE(D$25:D$34,5)</f>
        <v>1</v>
      </c>
      <c r="E11" s="4">
        <f>LARGE(E$25:E$34,1)</f>
        <v>8</v>
      </c>
      <c r="F11" s="4">
        <f>LARGE(F$25:F$34,3)</f>
        <v>7</v>
      </c>
    </row>
    <row r="12" spans="1:8" ht="69.75" customHeight="1" x14ac:dyDescent="0.25"/>
    <row r="13" spans="1:8" ht="69.75" customHeight="1" x14ac:dyDescent="0.25"/>
    <row r="14" spans="1:8" ht="69.75" customHeight="1" x14ac:dyDescent="0.25">
      <c r="A14">
        <v>10</v>
      </c>
      <c r="B14" s="2">
        <f t="shared" ref="B14:F23" si="1">COUNTIF(B$2:B$6,$A14)</f>
        <v>0</v>
      </c>
      <c r="C14" s="2">
        <f t="shared" si="1"/>
        <v>0</v>
      </c>
      <c r="D14" s="2">
        <f t="shared" si="1"/>
        <v>0</v>
      </c>
      <c r="E14" s="2">
        <f t="shared" si="1"/>
        <v>1</v>
      </c>
      <c r="F14" s="2">
        <f t="shared" si="1"/>
        <v>0</v>
      </c>
    </row>
    <row r="15" spans="1:8" ht="69.75" customHeight="1" x14ac:dyDescent="0.25">
      <c r="A15">
        <v>9</v>
      </c>
      <c r="B15" s="2">
        <f t="shared" si="1"/>
        <v>1</v>
      </c>
      <c r="C15" s="2">
        <f t="shared" si="1"/>
        <v>1</v>
      </c>
      <c r="D15" s="2">
        <f t="shared" si="1"/>
        <v>1</v>
      </c>
      <c r="E15" s="2">
        <f t="shared" si="1"/>
        <v>1</v>
      </c>
      <c r="F15" s="2">
        <f t="shared" si="1"/>
        <v>1</v>
      </c>
    </row>
    <row r="16" spans="1:8" ht="69.75" customHeight="1" x14ac:dyDescent="0.25">
      <c r="A16">
        <v>8</v>
      </c>
      <c r="B16" s="2">
        <f t="shared" si="1"/>
        <v>0</v>
      </c>
      <c r="C16" s="2">
        <f t="shared" si="1"/>
        <v>1</v>
      </c>
      <c r="D16" s="2">
        <f t="shared" si="1"/>
        <v>0</v>
      </c>
      <c r="E16" s="2">
        <f t="shared" si="1"/>
        <v>0</v>
      </c>
      <c r="F16" s="2">
        <f t="shared" si="1"/>
        <v>0</v>
      </c>
    </row>
    <row r="17" spans="1:6" ht="69.75" customHeight="1" x14ac:dyDescent="0.25">
      <c r="A17">
        <v>7</v>
      </c>
      <c r="B17" s="2">
        <f t="shared" si="1"/>
        <v>0</v>
      </c>
      <c r="C17" s="2">
        <f t="shared" si="1"/>
        <v>1</v>
      </c>
      <c r="D17" s="2">
        <f t="shared" si="1"/>
        <v>1</v>
      </c>
      <c r="E17" s="2">
        <f t="shared" si="1"/>
        <v>0</v>
      </c>
      <c r="F17" s="2">
        <f t="shared" si="1"/>
        <v>0</v>
      </c>
    </row>
    <row r="18" spans="1:6" ht="69.75" customHeight="1" x14ac:dyDescent="0.25">
      <c r="A18">
        <v>6</v>
      </c>
      <c r="B18" s="2">
        <f t="shared" si="1"/>
        <v>0</v>
      </c>
      <c r="C18" s="2">
        <f t="shared" si="1"/>
        <v>0</v>
      </c>
      <c r="D18" s="2">
        <f t="shared" si="1"/>
        <v>1</v>
      </c>
      <c r="E18" s="2">
        <f t="shared" si="1"/>
        <v>1</v>
      </c>
      <c r="F18" s="2">
        <f t="shared" si="1"/>
        <v>1</v>
      </c>
    </row>
    <row r="19" spans="1:6" ht="69.75" customHeight="1" x14ac:dyDescent="0.25">
      <c r="A19">
        <v>5</v>
      </c>
      <c r="B19" s="2">
        <f t="shared" si="1"/>
        <v>0</v>
      </c>
      <c r="C19" s="2">
        <f t="shared" si="1"/>
        <v>0</v>
      </c>
      <c r="D19" s="2">
        <f t="shared" si="1"/>
        <v>0</v>
      </c>
      <c r="E19" s="2">
        <f t="shared" si="1"/>
        <v>1</v>
      </c>
      <c r="F19" s="2">
        <f t="shared" si="1"/>
        <v>1</v>
      </c>
    </row>
    <row r="20" spans="1:6" ht="69.75" customHeight="1" x14ac:dyDescent="0.25">
      <c r="A20">
        <v>4</v>
      </c>
      <c r="B20" s="2">
        <f t="shared" si="1"/>
        <v>1</v>
      </c>
      <c r="C20" s="2">
        <f t="shared" si="1"/>
        <v>0</v>
      </c>
      <c r="D20" s="2">
        <f t="shared" si="1"/>
        <v>1</v>
      </c>
      <c r="E20" s="2">
        <f t="shared" si="1"/>
        <v>0</v>
      </c>
      <c r="F20" s="2">
        <f t="shared" si="1"/>
        <v>0</v>
      </c>
    </row>
    <row r="21" spans="1:6" ht="69.75" customHeight="1" x14ac:dyDescent="0.25">
      <c r="A21">
        <v>3</v>
      </c>
      <c r="B21" s="2">
        <f t="shared" si="1"/>
        <v>1</v>
      </c>
      <c r="C21" s="2">
        <f t="shared" si="1"/>
        <v>1</v>
      </c>
      <c r="D21" s="2">
        <f t="shared" si="1"/>
        <v>1</v>
      </c>
      <c r="E21" s="2">
        <f t="shared" si="1"/>
        <v>0</v>
      </c>
      <c r="F21" s="2">
        <f t="shared" si="1"/>
        <v>0</v>
      </c>
    </row>
    <row r="22" spans="1:6" ht="69.75" customHeight="1" x14ac:dyDescent="0.25">
      <c r="A22">
        <v>2</v>
      </c>
      <c r="B22" s="2">
        <f t="shared" si="1"/>
        <v>1</v>
      </c>
      <c r="C22" s="2">
        <f t="shared" si="1"/>
        <v>0</v>
      </c>
      <c r="D22" s="2">
        <f t="shared" si="1"/>
        <v>0</v>
      </c>
      <c r="E22" s="2">
        <f t="shared" si="1"/>
        <v>1</v>
      </c>
      <c r="F22" s="2">
        <f t="shared" si="1"/>
        <v>1</v>
      </c>
    </row>
    <row r="23" spans="1:6" ht="69.75" customHeight="1" x14ac:dyDescent="0.25">
      <c r="A23">
        <v>1</v>
      </c>
      <c r="B23" s="2">
        <f>COUNTIF(B$2:B$6,$A23)</f>
        <v>1</v>
      </c>
      <c r="C23" s="2">
        <f t="shared" si="1"/>
        <v>1</v>
      </c>
      <c r="D23" s="2">
        <f t="shared" si="1"/>
        <v>0</v>
      </c>
      <c r="E23" s="2">
        <f t="shared" si="1"/>
        <v>0</v>
      </c>
      <c r="F23" s="2">
        <f t="shared" si="1"/>
        <v>1</v>
      </c>
    </row>
    <row r="24" spans="1:6" ht="69.75" customHeight="1" x14ac:dyDescent="0.25"/>
    <row r="25" spans="1:6" ht="69.75" customHeight="1" x14ac:dyDescent="0.25">
      <c r="A25">
        <v>10</v>
      </c>
      <c r="B25" s="2">
        <f>IF(B14=0,$A25,0)</f>
        <v>10</v>
      </c>
      <c r="C25" s="2">
        <f t="shared" ref="C25:F25" si="2">IF(C14=0,$A25,0)</f>
        <v>10</v>
      </c>
      <c r="D25" s="2">
        <f t="shared" si="2"/>
        <v>10</v>
      </c>
      <c r="E25" s="2">
        <f t="shared" si="2"/>
        <v>0</v>
      </c>
      <c r="F25" s="2">
        <f t="shared" si="2"/>
        <v>10</v>
      </c>
    </row>
    <row r="26" spans="1:6" ht="69.75" customHeight="1" x14ac:dyDescent="0.25">
      <c r="A26">
        <v>9</v>
      </c>
      <c r="B26" s="2">
        <f t="shared" ref="B26:F26" si="3">IF(B15=0,$A26,0)</f>
        <v>0</v>
      </c>
      <c r="C26" s="2">
        <f t="shared" si="3"/>
        <v>0</v>
      </c>
      <c r="D26" s="2">
        <f t="shared" si="3"/>
        <v>0</v>
      </c>
      <c r="E26" s="2">
        <f t="shared" si="3"/>
        <v>0</v>
      </c>
      <c r="F26" s="2">
        <f t="shared" si="3"/>
        <v>0</v>
      </c>
    </row>
    <row r="27" spans="1:6" ht="69.75" customHeight="1" x14ac:dyDescent="0.25">
      <c r="A27">
        <v>8</v>
      </c>
      <c r="B27" s="2">
        <f t="shared" ref="B27:F27" si="4">IF(B16=0,$A27,0)</f>
        <v>8</v>
      </c>
      <c r="C27" s="2">
        <f t="shared" si="4"/>
        <v>0</v>
      </c>
      <c r="D27" s="2">
        <f t="shared" si="4"/>
        <v>8</v>
      </c>
      <c r="E27" s="2">
        <f t="shared" si="4"/>
        <v>8</v>
      </c>
      <c r="F27" s="2">
        <f t="shared" si="4"/>
        <v>8</v>
      </c>
    </row>
    <row r="28" spans="1:6" ht="69.75" customHeight="1" x14ac:dyDescent="0.25">
      <c r="A28">
        <v>7</v>
      </c>
      <c r="B28" s="2">
        <f t="shared" ref="B28:F28" si="5">IF(B17=0,$A28,0)</f>
        <v>7</v>
      </c>
      <c r="C28" s="2">
        <f t="shared" si="5"/>
        <v>0</v>
      </c>
      <c r="D28" s="2">
        <f t="shared" si="5"/>
        <v>0</v>
      </c>
      <c r="E28" s="2">
        <f t="shared" si="5"/>
        <v>7</v>
      </c>
      <c r="F28" s="2">
        <f t="shared" si="5"/>
        <v>7</v>
      </c>
    </row>
    <row r="29" spans="1:6" ht="69.75" customHeight="1" x14ac:dyDescent="0.25">
      <c r="A29">
        <v>6</v>
      </c>
      <c r="B29" s="2">
        <f t="shared" ref="B29:F29" si="6">IF(B18=0,$A29,0)</f>
        <v>6</v>
      </c>
      <c r="C29" s="2">
        <f t="shared" si="6"/>
        <v>6</v>
      </c>
      <c r="D29" s="2">
        <f t="shared" si="6"/>
        <v>0</v>
      </c>
      <c r="E29" s="2">
        <f t="shared" si="6"/>
        <v>0</v>
      </c>
      <c r="F29" s="2">
        <f t="shared" si="6"/>
        <v>0</v>
      </c>
    </row>
    <row r="30" spans="1:6" ht="69.75" customHeight="1" x14ac:dyDescent="0.25">
      <c r="A30">
        <v>5</v>
      </c>
      <c r="B30" s="2">
        <f t="shared" ref="B30:F30" si="7">IF(B19=0,$A30,0)</f>
        <v>5</v>
      </c>
      <c r="C30" s="2">
        <f t="shared" si="7"/>
        <v>5</v>
      </c>
      <c r="D30" s="2">
        <f t="shared" si="7"/>
        <v>5</v>
      </c>
      <c r="E30" s="2">
        <f t="shared" si="7"/>
        <v>0</v>
      </c>
      <c r="F30" s="2">
        <f t="shared" si="7"/>
        <v>0</v>
      </c>
    </row>
    <row r="31" spans="1:6" ht="69.75" customHeight="1" x14ac:dyDescent="0.25">
      <c r="A31">
        <v>4</v>
      </c>
      <c r="B31" s="2">
        <f t="shared" ref="B31:F31" si="8">IF(B20=0,$A31,0)</f>
        <v>0</v>
      </c>
      <c r="C31" s="2">
        <f t="shared" si="8"/>
        <v>4</v>
      </c>
      <c r="D31" s="2">
        <f t="shared" si="8"/>
        <v>0</v>
      </c>
      <c r="E31" s="2">
        <f t="shared" si="8"/>
        <v>4</v>
      </c>
      <c r="F31" s="2">
        <f t="shared" si="8"/>
        <v>4</v>
      </c>
    </row>
    <row r="32" spans="1:6" ht="69.75" customHeight="1" x14ac:dyDescent="0.25">
      <c r="A32">
        <v>3</v>
      </c>
      <c r="B32" s="2">
        <f t="shared" ref="B32:F32" si="9">IF(B21=0,$A32,0)</f>
        <v>0</v>
      </c>
      <c r="C32" s="2">
        <f t="shared" si="9"/>
        <v>0</v>
      </c>
      <c r="D32" s="2">
        <f t="shared" si="9"/>
        <v>0</v>
      </c>
      <c r="E32" s="2">
        <f t="shared" si="9"/>
        <v>3</v>
      </c>
      <c r="F32" s="2">
        <f t="shared" si="9"/>
        <v>3</v>
      </c>
    </row>
    <row r="33" spans="1:6" ht="69.75" customHeight="1" x14ac:dyDescent="0.25">
      <c r="A33">
        <v>2</v>
      </c>
      <c r="B33" s="2">
        <f t="shared" ref="B33:F33" si="10">IF(B22=0,$A33,0)</f>
        <v>0</v>
      </c>
      <c r="C33" s="2">
        <f t="shared" si="10"/>
        <v>2</v>
      </c>
      <c r="D33" s="2">
        <f t="shared" si="10"/>
        <v>2</v>
      </c>
      <c r="E33" s="2">
        <f t="shared" si="10"/>
        <v>0</v>
      </c>
      <c r="F33" s="2">
        <f t="shared" si="10"/>
        <v>0</v>
      </c>
    </row>
    <row r="34" spans="1:6" ht="69.75" customHeight="1" x14ac:dyDescent="0.25">
      <c r="A34">
        <v>1</v>
      </c>
      <c r="B34" s="2">
        <f t="shared" ref="B34:F34" si="11">IF(B23=0,$A34,0)</f>
        <v>0</v>
      </c>
      <c r="C34" s="2">
        <f t="shared" si="11"/>
        <v>0</v>
      </c>
      <c r="D34" s="2">
        <f t="shared" si="11"/>
        <v>1</v>
      </c>
      <c r="E34" s="2">
        <f t="shared" si="11"/>
        <v>1</v>
      </c>
      <c r="F34" s="2">
        <f t="shared" si="11"/>
        <v>0</v>
      </c>
    </row>
    <row r="35" spans="1:6" ht="69.75" customHeight="1" x14ac:dyDescent="0.25"/>
    <row r="36" spans="1:6" ht="69.75" customHeight="1" x14ac:dyDescent="0.25"/>
    <row r="37" spans="1:6" ht="69.75" customHeight="1" x14ac:dyDescent="0.25"/>
    <row r="38" spans="1:6" ht="69.75" customHeight="1" x14ac:dyDescent="0.25"/>
    <row r="39" spans="1:6" ht="69.75" customHeight="1" x14ac:dyDescent="0.25"/>
    <row r="40" spans="1:6" ht="69.75" customHeight="1" x14ac:dyDescent="0.25"/>
    <row r="41" spans="1:6" ht="69.75" customHeight="1" x14ac:dyDescent="0.25"/>
    <row r="42" spans="1:6" ht="69.75" customHeight="1" x14ac:dyDescent="0.25"/>
    <row r="43" spans="1:6" ht="69.75" customHeight="1" x14ac:dyDescent="0.25"/>
    <row r="44" spans="1:6" ht="69.75" customHeight="1" x14ac:dyDescent="0.25"/>
    <row r="45" spans="1:6" ht="69.75" customHeight="1" x14ac:dyDescent="0.25"/>
    <row r="46" spans="1:6" ht="69.75" customHeight="1" x14ac:dyDescent="0.25">
      <c r="B46" s="14" t="s">
        <v>36</v>
      </c>
      <c r="C46" s="14" t="s">
        <v>37</v>
      </c>
      <c r="D46" s="14" t="s">
        <v>38</v>
      </c>
      <c r="E46" s="14" t="s">
        <v>39</v>
      </c>
      <c r="F46" s="14" t="s">
        <v>40</v>
      </c>
    </row>
    <row r="47" spans="1:6" ht="69.75" customHeight="1" x14ac:dyDescent="0.25">
      <c r="A47" s="16">
        <v>2</v>
      </c>
      <c r="B47" s="17">
        <f>B2</f>
        <v>2</v>
      </c>
      <c r="C47" s="17">
        <f t="shared" ref="C47:F47" si="12">C2</f>
        <v>3</v>
      </c>
      <c r="D47" s="17">
        <f t="shared" si="12"/>
        <v>9</v>
      </c>
      <c r="E47" s="17">
        <f t="shared" si="12"/>
        <v>10</v>
      </c>
      <c r="F47" s="17">
        <f t="shared" si="12"/>
        <v>9</v>
      </c>
    </row>
    <row r="48" spans="1:6" ht="69.75" customHeight="1" x14ac:dyDescent="0.25">
      <c r="A48" s="16">
        <v>3</v>
      </c>
      <c r="B48" s="17">
        <f t="shared" ref="B48:F48" si="13">B3</f>
        <v>1</v>
      </c>
      <c r="C48" s="17">
        <f t="shared" si="13"/>
        <v>1</v>
      </c>
      <c r="D48" s="17">
        <f t="shared" si="13"/>
        <v>6</v>
      </c>
      <c r="E48" s="17">
        <f t="shared" si="13"/>
        <v>2</v>
      </c>
      <c r="F48" s="17">
        <f t="shared" si="13"/>
        <v>6</v>
      </c>
    </row>
    <row r="49" spans="1:30" ht="69.75" customHeight="1" x14ac:dyDescent="0.25">
      <c r="A49" s="16">
        <v>4</v>
      </c>
      <c r="B49" s="17">
        <f t="shared" ref="B49:F49" si="14">B4</f>
        <v>9</v>
      </c>
      <c r="C49" s="17">
        <f t="shared" si="14"/>
        <v>9</v>
      </c>
      <c r="D49" s="17">
        <f t="shared" si="14"/>
        <v>7</v>
      </c>
      <c r="E49" s="17">
        <f t="shared" si="14"/>
        <v>9</v>
      </c>
      <c r="F49" s="17">
        <f t="shared" si="14"/>
        <v>2</v>
      </c>
      <c r="AA49" t="s">
        <v>54</v>
      </c>
      <c r="AD49" t="s">
        <v>53</v>
      </c>
    </row>
    <row r="50" spans="1:30" ht="16.5" customHeight="1" x14ac:dyDescent="0.25">
      <c r="A50" s="16"/>
      <c r="B50" s="17"/>
      <c r="C50" s="17"/>
      <c r="D50" s="17"/>
      <c r="E50" s="17"/>
      <c r="F50" s="17"/>
      <c r="R50" t="s">
        <v>41</v>
      </c>
      <c r="S50" t="s">
        <v>42</v>
      </c>
      <c r="U50">
        <v>1</v>
      </c>
      <c r="V50">
        <v>2</v>
      </c>
      <c r="W50">
        <v>3</v>
      </c>
      <c r="X50">
        <v>4</v>
      </c>
      <c r="Y50">
        <v>5</v>
      </c>
      <c r="Z50" t="s">
        <v>43</v>
      </c>
      <c r="AA50">
        <v>0</v>
      </c>
      <c r="AB50" t="s">
        <v>44</v>
      </c>
      <c r="AD50">
        <v>3800</v>
      </c>
    </row>
    <row r="51" spans="1:30" ht="16.5" customHeight="1" x14ac:dyDescent="0.25">
      <c r="A51" t="s">
        <v>6</v>
      </c>
      <c r="B51" s="3">
        <f t="shared" ref="B51:D51" si="15">B3</f>
        <v>1</v>
      </c>
      <c r="C51" s="3">
        <f t="shared" si="15"/>
        <v>1</v>
      </c>
      <c r="D51" s="3">
        <f t="shared" si="15"/>
        <v>6</v>
      </c>
      <c r="E51" s="3">
        <f>E3</f>
        <v>2</v>
      </c>
      <c r="F51" s="3">
        <f>F3</f>
        <v>6</v>
      </c>
      <c r="H51" s="4">
        <f>IF(B51=9,IF(C51=9,IF(D51=9,IF(E51=9,F51,E51),D51),C51),B51)</f>
        <v>1</v>
      </c>
      <c r="I51" s="13">
        <f>IF(C51=9,IF(B51=9,IF(D51=9,IF(E51=9,F51,E51),D51),B51),C51)</f>
        <v>1</v>
      </c>
      <c r="J51" s="13">
        <f>IF(D51=9,IF(C51=9,IF(B51=9,IF(E51=9,F51,E51),B51),C51),D51)</f>
        <v>6</v>
      </c>
      <c r="K51" s="13">
        <f>IF(E51=9,IF(D51=9,IF(C51=9,IF(B51=9,F51,B51),C51),D51),E51)</f>
        <v>2</v>
      </c>
      <c r="L51">
        <f t="shared" ref="L51" si="16">IF(F51=9,E51,F51)</f>
        <v>6</v>
      </c>
      <c r="N51">
        <f>IF(H51=I51,1,0)</f>
        <v>1</v>
      </c>
      <c r="O51">
        <f>IF(N51=1,IF(I51=J51,1,0),0)</f>
        <v>0</v>
      </c>
      <c r="P51">
        <f>IF(O51=1,IF(J51=K51,1,0),0)</f>
        <v>0</v>
      </c>
      <c r="Q51">
        <f>IF(P51=1,IF(K51=L51,1,0),0)</f>
        <v>0</v>
      </c>
      <c r="R51">
        <f>SUM(N51:Q51)+1</f>
        <v>2</v>
      </c>
      <c r="S51" s="18">
        <f>H51</f>
        <v>1</v>
      </c>
      <c r="U51">
        <f>IF(B51=U$50,1,0)</f>
        <v>1</v>
      </c>
      <c r="V51">
        <f t="shared" ref="V51:Y51" si="17">IF(C51=V$50,1,0)</f>
        <v>0</v>
      </c>
      <c r="W51">
        <f t="shared" si="17"/>
        <v>0</v>
      </c>
      <c r="X51">
        <f t="shared" si="17"/>
        <v>0</v>
      </c>
      <c r="Y51">
        <f t="shared" si="17"/>
        <v>0</v>
      </c>
      <c r="Z51" s="15">
        <f>SUM(U51:Y51)</f>
        <v>1</v>
      </c>
      <c r="AB51">
        <f>COUNTIF(B51:F53,10)</f>
        <v>1</v>
      </c>
    </row>
    <row r="52" spans="1:30" ht="15.95" customHeight="1" x14ac:dyDescent="0.25">
      <c r="A52" t="s">
        <v>7</v>
      </c>
      <c r="B52" s="3">
        <f>B2</f>
        <v>2</v>
      </c>
      <c r="C52" s="3">
        <f>C2</f>
        <v>3</v>
      </c>
      <c r="D52" s="3">
        <f>D2</f>
        <v>9</v>
      </c>
      <c r="E52" s="3">
        <f>E2</f>
        <v>10</v>
      </c>
      <c r="F52" s="3">
        <f>F2</f>
        <v>9</v>
      </c>
      <c r="H52" s="4">
        <f t="shared" ref="H52:H80" si="18">IF(B52=9,IF(C52=9,IF(D52=9,IF(E52=9,F52,E52),D52),C52),B52)</f>
        <v>2</v>
      </c>
      <c r="I52" s="13">
        <f t="shared" ref="I52:I80" si="19">IF(C52=9,IF(B52=9,IF(D52=9,IF(E52=9,F52,E52),D52),B52),C52)</f>
        <v>3</v>
      </c>
      <c r="J52" s="13">
        <f t="shared" ref="J52:J80" si="20">IF(D52=9,IF(C52=9,IF(B52=9,IF(E52=9,F52,E52),B52),C52),D52)</f>
        <v>3</v>
      </c>
      <c r="K52" s="13">
        <f t="shared" ref="K52:K80" si="21">IF(E52=9,IF(D52=9,IF(C52=9,IF(B52=9,F52,B52),C52),D52),E52)</f>
        <v>10</v>
      </c>
      <c r="L52">
        <f t="shared" ref="L52:L57" si="22">IF(F52=9,E52,F52)</f>
        <v>10</v>
      </c>
      <c r="N52">
        <f t="shared" ref="N52:N80" si="23">IF(H52=I52,1,0)</f>
        <v>0</v>
      </c>
      <c r="O52">
        <f t="shared" ref="O52:Q52" si="24">IF(N52=1,IF(I52=J52,1,0),0)</f>
        <v>0</v>
      </c>
      <c r="P52">
        <f t="shared" si="24"/>
        <v>0</v>
      </c>
      <c r="Q52">
        <f t="shared" si="24"/>
        <v>0</v>
      </c>
      <c r="R52">
        <f t="shared" ref="R52:R80" si="25">SUM(N52:Q52)+1</f>
        <v>1</v>
      </c>
      <c r="S52" s="18">
        <f t="shared" ref="S52:S80" si="26">H52</f>
        <v>2</v>
      </c>
      <c r="U52">
        <f t="shared" ref="U52:U80" si="27">IF(B52=U$50,1,0)</f>
        <v>0</v>
      </c>
      <c r="V52">
        <f t="shared" ref="V52:V80" si="28">IF(C52=V$50,1,0)</f>
        <v>0</v>
      </c>
      <c r="W52">
        <f t="shared" ref="W52:W80" si="29">IF(D52=W$50,1,0)</f>
        <v>0</v>
      </c>
      <c r="X52">
        <f t="shared" ref="X52:X80" si="30">IF(E52=X$50,1,0)</f>
        <v>0</v>
      </c>
      <c r="Y52">
        <f t="shared" ref="Y52:Y80" si="31">IF(F52=Y$50,1,0)</f>
        <v>0</v>
      </c>
      <c r="Z52" s="15">
        <f t="shared" ref="Z52:Z80" si="32">SUM(U52:Y52)</f>
        <v>0</v>
      </c>
    </row>
    <row r="53" spans="1:30" ht="15.95" customHeight="1" x14ac:dyDescent="0.25">
      <c r="A53" t="s">
        <v>8</v>
      </c>
      <c r="B53" s="3">
        <f>B4</f>
        <v>9</v>
      </c>
      <c r="C53" s="3">
        <f>C4</f>
        <v>9</v>
      </c>
      <c r="D53" s="3">
        <f>D4</f>
        <v>7</v>
      </c>
      <c r="E53" s="3">
        <f>E4</f>
        <v>9</v>
      </c>
      <c r="F53" s="3">
        <f>F4</f>
        <v>2</v>
      </c>
      <c r="H53" s="4">
        <f t="shared" si="18"/>
        <v>7</v>
      </c>
      <c r="I53" s="13">
        <f t="shared" si="19"/>
        <v>7</v>
      </c>
      <c r="J53" s="13">
        <f t="shared" si="20"/>
        <v>7</v>
      </c>
      <c r="K53" s="13">
        <f t="shared" si="21"/>
        <v>7</v>
      </c>
      <c r="L53">
        <f t="shared" si="22"/>
        <v>2</v>
      </c>
      <c r="N53">
        <f t="shared" si="23"/>
        <v>1</v>
      </c>
      <c r="O53">
        <f t="shared" ref="O53:Q53" si="33">IF(N53=1,IF(I53=J53,1,0),0)</f>
        <v>1</v>
      </c>
      <c r="P53">
        <f t="shared" si="33"/>
        <v>1</v>
      </c>
      <c r="Q53">
        <f t="shared" si="33"/>
        <v>0</v>
      </c>
      <c r="R53">
        <f t="shared" si="25"/>
        <v>4</v>
      </c>
      <c r="S53" s="18">
        <f t="shared" si="26"/>
        <v>7</v>
      </c>
      <c r="U53">
        <f t="shared" si="27"/>
        <v>0</v>
      </c>
      <c r="V53">
        <f t="shared" si="28"/>
        <v>0</v>
      </c>
      <c r="W53">
        <f t="shared" si="29"/>
        <v>0</v>
      </c>
      <c r="X53">
        <f t="shared" si="30"/>
        <v>0</v>
      </c>
      <c r="Y53">
        <f t="shared" si="31"/>
        <v>0</v>
      </c>
      <c r="Z53" s="15">
        <f t="shared" si="32"/>
        <v>0</v>
      </c>
    </row>
    <row r="54" spans="1:30" ht="15.95" customHeight="1" x14ac:dyDescent="0.25">
      <c r="A54" t="s">
        <v>9</v>
      </c>
      <c r="B54" s="3">
        <f>B2</f>
        <v>2</v>
      </c>
      <c r="C54" s="3">
        <f>C3</f>
        <v>1</v>
      </c>
      <c r="D54" s="3">
        <f>D4</f>
        <v>7</v>
      </c>
      <c r="E54" s="3">
        <f>E3</f>
        <v>2</v>
      </c>
      <c r="F54" s="3">
        <f>F2</f>
        <v>9</v>
      </c>
      <c r="H54" s="4">
        <f t="shared" si="18"/>
        <v>2</v>
      </c>
      <c r="I54" s="13">
        <f t="shared" si="19"/>
        <v>1</v>
      </c>
      <c r="J54" s="13">
        <f t="shared" si="20"/>
        <v>7</v>
      </c>
      <c r="K54" s="13">
        <f t="shared" si="21"/>
        <v>2</v>
      </c>
      <c r="L54">
        <f t="shared" si="22"/>
        <v>2</v>
      </c>
      <c r="N54">
        <f t="shared" si="23"/>
        <v>0</v>
      </c>
      <c r="O54">
        <f t="shared" ref="O54:Q54" si="34">IF(N54=1,IF(I54=J54,1,0),0)</f>
        <v>0</v>
      </c>
      <c r="P54">
        <f t="shared" si="34"/>
        <v>0</v>
      </c>
      <c r="Q54">
        <f t="shared" si="34"/>
        <v>0</v>
      </c>
      <c r="R54">
        <f t="shared" si="25"/>
        <v>1</v>
      </c>
      <c r="S54" s="18">
        <f t="shared" si="26"/>
        <v>2</v>
      </c>
      <c r="U54">
        <f t="shared" si="27"/>
        <v>0</v>
      </c>
      <c r="V54">
        <f t="shared" si="28"/>
        <v>0</v>
      </c>
      <c r="W54">
        <f t="shared" si="29"/>
        <v>0</v>
      </c>
      <c r="X54">
        <f t="shared" si="30"/>
        <v>0</v>
      </c>
      <c r="Y54">
        <f t="shared" si="31"/>
        <v>0</v>
      </c>
      <c r="Z54" s="15">
        <f t="shared" si="32"/>
        <v>0</v>
      </c>
    </row>
    <row r="55" spans="1:30" ht="15.95" customHeight="1" x14ac:dyDescent="0.25">
      <c r="A55" t="s">
        <v>10</v>
      </c>
      <c r="B55" s="3">
        <f>B4</f>
        <v>9</v>
      </c>
      <c r="C55" s="3">
        <f>C3</f>
        <v>1</v>
      </c>
      <c r="D55" s="3">
        <f>D2</f>
        <v>9</v>
      </c>
      <c r="E55" s="3">
        <f>E3</f>
        <v>2</v>
      </c>
      <c r="F55" s="3">
        <f>F4</f>
        <v>2</v>
      </c>
      <c r="H55" s="4">
        <f t="shared" si="18"/>
        <v>1</v>
      </c>
      <c r="I55" s="13">
        <f t="shared" si="19"/>
        <v>1</v>
      </c>
      <c r="J55" s="13">
        <f t="shared" si="20"/>
        <v>1</v>
      </c>
      <c r="K55" s="13">
        <f t="shared" si="21"/>
        <v>2</v>
      </c>
      <c r="L55">
        <f t="shared" si="22"/>
        <v>2</v>
      </c>
      <c r="N55">
        <f t="shared" si="23"/>
        <v>1</v>
      </c>
      <c r="O55">
        <f t="shared" ref="O55:Q55" si="35">IF(N55=1,IF(I55=J55,1,0),0)</f>
        <v>1</v>
      </c>
      <c r="P55">
        <f t="shared" si="35"/>
        <v>0</v>
      </c>
      <c r="Q55">
        <f t="shared" si="35"/>
        <v>0</v>
      </c>
      <c r="R55">
        <f t="shared" si="25"/>
        <v>3</v>
      </c>
      <c r="S55" s="18">
        <f t="shared" si="26"/>
        <v>1</v>
      </c>
      <c r="U55">
        <f t="shared" si="27"/>
        <v>0</v>
      </c>
      <c r="V55">
        <f t="shared" si="28"/>
        <v>0</v>
      </c>
      <c r="W55">
        <f t="shared" si="29"/>
        <v>0</v>
      </c>
      <c r="X55">
        <f t="shared" si="30"/>
        <v>0</v>
      </c>
      <c r="Y55">
        <f t="shared" si="31"/>
        <v>0</v>
      </c>
      <c r="Z55" s="15">
        <f t="shared" si="32"/>
        <v>0</v>
      </c>
    </row>
    <row r="56" spans="1:30" ht="15.95" customHeight="1" x14ac:dyDescent="0.25">
      <c r="A56" t="s">
        <v>11</v>
      </c>
      <c r="B56" s="3">
        <f>B2</f>
        <v>2</v>
      </c>
      <c r="C56" s="3">
        <f>C2</f>
        <v>3</v>
      </c>
      <c r="D56" s="3">
        <f>D3</f>
        <v>6</v>
      </c>
      <c r="E56" s="3">
        <f>E4</f>
        <v>9</v>
      </c>
      <c r="F56" s="3">
        <f>F4</f>
        <v>2</v>
      </c>
      <c r="H56" s="4">
        <f t="shared" si="18"/>
        <v>2</v>
      </c>
      <c r="I56" s="13">
        <f t="shared" si="19"/>
        <v>3</v>
      </c>
      <c r="J56" s="13">
        <f t="shared" si="20"/>
        <v>6</v>
      </c>
      <c r="K56" s="13">
        <f t="shared" si="21"/>
        <v>6</v>
      </c>
      <c r="L56">
        <f t="shared" si="22"/>
        <v>2</v>
      </c>
      <c r="N56">
        <f t="shared" si="23"/>
        <v>0</v>
      </c>
      <c r="O56">
        <f t="shared" ref="O56:Q56" si="36">IF(N56=1,IF(I56=J56,1,0),0)</f>
        <v>0</v>
      </c>
      <c r="P56">
        <f t="shared" si="36"/>
        <v>0</v>
      </c>
      <c r="Q56">
        <f t="shared" si="36"/>
        <v>0</v>
      </c>
      <c r="R56">
        <f t="shared" si="25"/>
        <v>1</v>
      </c>
      <c r="S56" s="18">
        <f t="shared" si="26"/>
        <v>2</v>
      </c>
      <c r="U56">
        <f t="shared" si="27"/>
        <v>0</v>
      </c>
      <c r="V56">
        <f t="shared" si="28"/>
        <v>0</v>
      </c>
      <c r="W56">
        <f t="shared" si="29"/>
        <v>0</v>
      </c>
      <c r="X56">
        <f t="shared" si="30"/>
        <v>0</v>
      </c>
      <c r="Y56">
        <f t="shared" si="31"/>
        <v>0</v>
      </c>
      <c r="Z56" s="15">
        <f t="shared" si="32"/>
        <v>0</v>
      </c>
    </row>
    <row r="57" spans="1:30" ht="15.95" customHeight="1" x14ac:dyDescent="0.25">
      <c r="A57" t="s">
        <v>12</v>
      </c>
      <c r="B57" s="3">
        <f>B4</f>
        <v>9</v>
      </c>
      <c r="C57" s="3">
        <f>C4</f>
        <v>9</v>
      </c>
      <c r="D57" s="3">
        <f>D3</f>
        <v>6</v>
      </c>
      <c r="E57" s="3">
        <f>E2</f>
        <v>10</v>
      </c>
      <c r="F57" s="3">
        <f>F2</f>
        <v>9</v>
      </c>
      <c r="H57" s="4">
        <f t="shared" si="18"/>
        <v>6</v>
      </c>
      <c r="I57" s="13">
        <f t="shared" si="19"/>
        <v>6</v>
      </c>
      <c r="J57" s="13">
        <f t="shared" si="20"/>
        <v>6</v>
      </c>
      <c r="K57" s="13">
        <f t="shared" si="21"/>
        <v>10</v>
      </c>
      <c r="L57">
        <f t="shared" si="22"/>
        <v>10</v>
      </c>
      <c r="N57">
        <f t="shared" si="23"/>
        <v>1</v>
      </c>
      <c r="O57">
        <f t="shared" ref="O57:Q57" si="37">IF(N57=1,IF(I57=J57,1,0),0)</f>
        <v>1</v>
      </c>
      <c r="P57">
        <f t="shared" si="37"/>
        <v>0</v>
      </c>
      <c r="Q57">
        <f t="shared" si="37"/>
        <v>0</v>
      </c>
      <c r="R57">
        <f t="shared" si="25"/>
        <v>3</v>
      </c>
      <c r="S57" s="18">
        <f t="shared" si="26"/>
        <v>6</v>
      </c>
      <c r="U57">
        <f t="shared" si="27"/>
        <v>0</v>
      </c>
      <c r="V57">
        <f t="shared" si="28"/>
        <v>0</v>
      </c>
      <c r="W57">
        <f t="shared" si="29"/>
        <v>0</v>
      </c>
      <c r="X57">
        <f t="shared" si="30"/>
        <v>0</v>
      </c>
      <c r="Y57">
        <f t="shared" si="31"/>
        <v>0</v>
      </c>
      <c r="Z57" s="15">
        <f t="shared" si="32"/>
        <v>0</v>
      </c>
    </row>
    <row r="58" spans="1:30" ht="15.95" customHeight="1" x14ac:dyDescent="0.25">
      <c r="A58" t="s">
        <v>13</v>
      </c>
      <c r="B58" s="3">
        <f>B3</f>
        <v>1</v>
      </c>
      <c r="C58" s="3">
        <f>C2</f>
        <v>3</v>
      </c>
      <c r="D58" s="3">
        <f>D3</f>
        <v>6</v>
      </c>
      <c r="E58" s="3">
        <f>E4</f>
        <v>9</v>
      </c>
      <c r="F58" s="3">
        <f>F3</f>
        <v>6</v>
      </c>
      <c r="H58" s="4">
        <f t="shared" si="18"/>
        <v>1</v>
      </c>
      <c r="I58" s="13">
        <f t="shared" si="19"/>
        <v>3</v>
      </c>
      <c r="J58" s="13">
        <f t="shared" si="20"/>
        <v>6</v>
      </c>
      <c r="K58" s="13">
        <f t="shared" si="21"/>
        <v>6</v>
      </c>
      <c r="L58">
        <f t="shared" ref="L58:L61" si="38">IF(F58=9,E58,F58)</f>
        <v>6</v>
      </c>
      <c r="N58">
        <f t="shared" si="23"/>
        <v>0</v>
      </c>
      <c r="O58">
        <f t="shared" ref="O58:Q58" si="39">IF(N58=1,IF(I58=J58,1,0),0)</f>
        <v>0</v>
      </c>
      <c r="P58">
        <f t="shared" si="39"/>
        <v>0</v>
      </c>
      <c r="Q58">
        <f t="shared" si="39"/>
        <v>0</v>
      </c>
      <c r="R58">
        <f t="shared" si="25"/>
        <v>1</v>
      </c>
      <c r="S58" s="18">
        <f t="shared" si="26"/>
        <v>1</v>
      </c>
      <c r="U58">
        <f t="shared" si="27"/>
        <v>1</v>
      </c>
      <c r="V58">
        <f t="shared" si="28"/>
        <v>0</v>
      </c>
      <c r="W58">
        <f t="shared" si="29"/>
        <v>0</v>
      </c>
      <c r="X58">
        <f t="shared" si="30"/>
        <v>0</v>
      </c>
      <c r="Y58">
        <f t="shared" si="31"/>
        <v>0</v>
      </c>
      <c r="Z58" s="15">
        <f t="shared" si="32"/>
        <v>1</v>
      </c>
    </row>
    <row r="59" spans="1:30" ht="15.95" customHeight="1" x14ac:dyDescent="0.25">
      <c r="A59" t="s">
        <v>14</v>
      </c>
      <c r="B59" s="3">
        <f>B3</f>
        <v>1</v>
      </c>
      <c r="C59" s="3">
        <f>C4</f>
        <v>9</v>
      </c>
      <c r="D59" s="3">
        <f>D3</f>
        <v>6</v>
      </c>
      <c r="E59" s="3">
        <f>E2</f>
        <v>10</v>
      </c>
      <c r="F59" s="3">
        <f>F3</f>
        <v>6</v>
      </c>
      <c r="H59" s="4">
        <f t="shared" si="18"/>
        <v>1</v>
      </c>
      <c r="I59" s="13">
        <f t="shared" si="19"/>
        <v>1</v>
      </c>
      <c r="J59" s="13">
        <f t="shared" si="20"/>
        <v>6</v>
      </c>
      <c r="K59" s="13">
        <f t="shared" si="21"/>
        <v>10</v>
      </c>
      <c r="L59">
        <f t="shared" si="38"/>
        <v>6</v>
      </c>
      <c r="N59">
        <f t="shared" si="23"/>
        <v>1</v>
      </c>
      <c r="O59">
        <f t="shared" ref="O59:Q59" si="40">IF(N59=1,IF(I59=J59,1,0),0)</f>
        <v>0</v>
      </c>
      <c r="P59">
        <f t="shared" si="40"/>
        <v>0</v>
      </c>
      <c r="Q59">
        <f t="shared" si="40"/>
        <v>0</v>
      </c>
      <c r="R59">
        <f t="shared" si="25"/>
        <v>2</v>
      </c>
      <c r="S59" s="18">
        <f t="shared" si="26"/>
        <v>1</v>
      </c>
      <c r="U59">
        <f t="shared" si="27"/>
        <v>1</v>
      </c>
      <c r="V59">
        <f t="shared" si="28"/>
        <v>0</v>
      </c>
      <c r="W59">
        <f t="shared" si="29"/>
        <v>0</v>
      </c>
      <c r="X59">
        <f t="shared" si="30"/>
        <v>0</v>
      </c>
      <c r="Y59">
        <f t="shared" si="31"/>
        <v>0</v>
      </c>
      <c r="Z59" s="15">
        <f t="shared" si="32"/>
        <v>1</v>
      </c>
    </row>
    <row r="60" spans="1:30" ht="15.95" customHeight="1" x14ac:dyDescent="0.25">
      <c r="A60" t="s">
        <v>15</v>
      </c>
      <c r="B60" s="3">
        <f>B2</f>
        <v>2</v>
      </c>
      <c r="C60" s="3">
        <f>C3</f>
        <v>1</v>
      </c>
      <c r="D60" s="3">
        <f t="shared" ref="D60:E60" si="41">D3</f>
        <v>6</v>
      </c>
      <c r="E60" s="3">
        <f t="shared" si="41"/>
        <v>2</v>
      </c>
      <c r="F60" s="3">
        <f>F2</f>
        <v>9</v>
      </c>
      <c r="H60" s="4">
        <f t="shared" si="18"/>
        <v>2</v>
      </c>
      <c r="I60" s="13">
        <f t="shared" si="19"/>
        <v>1</v>
      </c>
      <c r="J60" s="13">
        <f t="shared" si="20"/>
        <v>6</v>
      </c>
      <c r="K60" s="13">
        <f t="shared" si="21"/>
        <v>2</v>
      </c>
      <c r="L60">
        <f t="shared" si="38"/>
        <v>2</v>
      </c>
      <c r="N60">
        <f t="shared" si="23"/>
        <v>0</v>
      </c>
      <c r="O60">
        <f t="shared" ref="O60:Q60" si="42">IF(N60=1,IF(I60=J60,1,0),0)</f>
        <v>0</v>
      </c>
      <c r="P60">
        <f t="shared" si="42"/>
        <v>0</v>
      </c>
      <c r="Q60">
        <f t="shared" si="42"/>
        <v>0</v>
      </c>
      <c r="R60">
        <f t="shared" si="25"/>
        <v>1</v>
      </c>
      <c r="S60" s="18">
        <f t="shared" si="26"/>
        <v>2</v>
      </c>
      <c r="U60">
        <f t="shared" si="27"/>
        <v>0</v>
      </c>
      <c r="V60">
        <f t="shared" si="28"/>
        <v>0</v>
      </c>
      <c r="W60">
        <f t="shared" si="29"/>
        <v>0</v>
      </c>
      <c r="X60">
        <f t="shared" si="30"/>
        <v>0</v>
      </c>
      <c r="Y60">
        <f t="shared" si="31"/>
        <v>0</v>
      </c>
      <c r="Z60" s="15">
        <f t="shared" si="32"/>
        <v>0</v>
      </c>
    </row>
    <row r="61" spans="1:30" ht="15.95" customHeight="1" x14ac:dyDescent="0.25">
      <c r="A61" t="s">
        <v>16</v>
      </c>
      <c r="B61" s="3">
        <f>B4</f>
        <v>9</v>
      </c>
      <c r="C61" s="3">
        <f>C3</f>
        <v>1</v>
      </c>
      <c r="D61" s="3">
        <f t="shared" ref="D61:E61" si="43">D3</f>
        <v>6</v>
      </c>
      <c r="E61" s="3">
        <f t="shared" si="43"/>
        <v>2</v>
      </c>
      <c r="F61" s="3">
        <f>F4</f>
        <v>2</v>
      </c>
      <c r="H61" s="4">
        <f t="shared" si="18"/>
        <v>1</v>
      </c>
      <c r="I61" s="13">
        <f t="shared" si="19"/>
        <v>1</v>
      </c>
      <c r="J61" s="13">
        <f t="shared" si="20"/>
        <v>6</v>
      </c>
      <c r="K61" s="13">
        <f t="shared" si="21"/>
        <v>2</v>
      </c>
      <c r="L61">
        <f t="shared" si="38"/>
        <v>2</v>
      </c>
      <c r="N61">
        <f t="shared" si="23"/>
        <v>1</v>
      </c>
      <c r="O61">
        <f t="shared" ref="O61:Q61" si="44">IF(N61=1,IF(I61=J61,1,0),0)</f>
        <v>0</v>
      </c>
      <c r="P61">
        <f t="shared" si="44"/>
        <v>0</v>
      </c>
      <c r="Q61">
        <f t="shared" si="44"/>
        <v>0</v>
      </c>
      <c r="R61">
        <f t="shared" si="25"/>
        <v>2</v>
      </c>
      <c r="S61" s="18">
        <f t="shared" si="26"/>
        <v>1</v>
      </c>
      <c r="U61">
        <f t="shared" si="27"/>
        <v>0</v>
      </c>
      <c r="V61">
        <f t="shared" si="28"/>
        <v>0</v>
      </c>
      <c r="W61">
        <f t="shared" si="29"/>
        <v>0</v>
      </c>
      <c r="X61">
        <f t="shared" si="30"/>
        <v>0</v>
      </c>
      <c r="Y61">
        <f t="shared" si="31"/>
        <v>0</v>
      </c>
      <c r="Z61" s="15">
        <f t="shared" si="32"/>
        <v>0</v>
      </c>
    </row>
    <row r="62" spans="1:30" ht="15.95" customHeight="1" x14ac:dyDescent="0.25">
      <c r="A62" t="s">
        <v>17</v>
      </c>
      <c r="B62" s="3">
        <f>B3</f>
        <v>1</v>
      </c>
      <c r="C62" s="3">
        <f>C2</f>
        <v>3</v>
      </c>
      <c r="D62" s="3">
        <f>D2</f>
        <v>9</v>
      </c>
      <c r="E62" s="3">
        <f>E3</f>
        <v>2</v>
      </c>
      <c r="F62" s="3">
        <f>F4</f>
        <v>2</v>
      </c>
      <c r="H62" s="4">
        <f t="shared" si="18"/>
        <v>1</v>
      </c>
      <c r="I62" s="13">
        <f t="shared" si="19"/>
        <v>3</v>
      </c>
      <c r="J62" s="13">
        <f t="shared" si="20"/>
        <v>3</v>
      </c>
      <c r="K62" s="13">
        <f t="shared" si="21"/>
        <v>2</v>
      </c>
      <c r="L62">
        <f t="shared" ref="L62:L80" si="45">IF(F62=9,E62,F62)</f>
        <v>2</v>
      </c>
      <c r="N62">
        <f t="shared" si="23"/>
        <v>0</v>
      </c>
      <c r="O62">
        <f t="shared" ref="O62:Q62" si="46">IF(N62=1,IF(I62=J62,1,0),0)</f>
        <v>0</v>
      </c>
      <c r="P62">
        <f t="shared" si="46"/>
        <v>0</v>
      </c>
      <c r="Q62">
        <f t="shared" si="46"/>
        <v>0</v>
      </c>
      <c r="R62">
        <f t="shared" si="25"/>
        <v>1</v>
      </c>
      <c r="S62" s="18">
        <f t="shared" si="26"/>
        <v>1</v>
      </c>
      <c r="U62">
        <f t="shared" si="27"/>
        <v>1</v>
      </c>
      <c r="V62">
        <f t="shared" si="28"/>
        <v>0</v>
      </c>
      <c r="W62">
        <f t="shared" si="29"/>
        <v>0</v>
      </c>
      <c r="X62">
        <f t="shared" si="30"/>
        <v>0</v>
      </c>
      <c r="Y62">
        <f t="shared" si="31"/>
        <v>0</v>
      </c>
      <c r="Z62" s="15">
        <f t="shared" si="32"/>
        <v>1</v>
      </c>
    </row>
    <row r="63" spans="1:30" ht="15.95" customHeight="1" x14ac:dyDescent="0.25">
      <c r="A63" t="s">
        <v>18</v>
      </c>
      <c r="B63" s="3">
        <f>B3</f>
        <v>1</v>
      </c>
      <c r="C63" s="3">
        <f>C4</f>
        <v>9</v>
      </c>
      <c r="D63" s="3">
        <f>D4</f>
        <v>7</v>
      </c>
      <c r="E63" s="3">
        <f>E3</f>
        <v>2</v>
      </c>
      <c r="F63" s="3">
        <f>F2</f>
        <v>9</v>
      </c>
      <c r="H63" s="4">
        <f t="shared" si="18"/>
        <v>1</v>
      </c>
      <c r="I63" s="13">
        <f t="shared" si="19"/>
        <v>1</v>
      </c>
      <c r="J63" s="13">
        <f t="shared" si="20"/>
        <v>7</v>
      </c>
      <c r="K63" s="13">
        <f t="shared" si="21"/>
        <v>2</v>
      </c>
      <c r="L63">
        <f t="shared" si="45"/>
        <v>2</v>
      </c>
      <c r="N63">
        <f t="shared" si="23"/>
        <v>1</v>
      </c>
      <c r="O63">
        <f t="shared" ref="O63:Q63" si="47">IF(N63=1,IF(I63=J63,1,0),0)</f>
        <v>0</v>
      </c>
      <c r="P63">
        <f t="shared" si="47"/>
        <v>0</v>
      </c>
      <c r="Q63">
        <f t="shared" si="47"/>
        <v>0</v>
      </c>
      <c r="R63">
        <f t="shared" si="25"/>
        <v>2</v>
      </c>
      <c r="S63" s="18">
        <f t="shared" si="26"/>
        <v>1</v>
      </c>
      <c r="U63">
        <f t="shared" si="27"/>
        <v>1</v>
      </c>
      <c r="V63">
        <f t="shared" si="28"/>
        <v>0</v>
      </c>
      <c r="W63">
        <f t="shared" si="29"/>
        <v>0</v>
      </c>
      <c r="X63">
        <f t="shared" si="30"/>
        <v>0</v>
      </c>
      <c r="Y63">
        <f t="shared" si="31"/>
        <v>0</v>
      </c>
      <c r="Z63" s="15">
        <f t="shared" si="32"/>
        <v>1</v>
      </c>
    </row>
    <row r="64" spans="1:30" ht="15.95" customHeight="1" x14ac:dyDescent="0.25">
      <c r="A64" t="s">
        <v>19</v>
      </c>
      <c r="B64" s="2">
        <f>B3</f>
        <v>1</v>
      </c>
      <c r="C64" s="3">
        <f>C3</f>
        <v>1</v>
      </c>
      <c r="D64" s="2">
        <f>D2</f>
        <v>9</v>
      </c>
      <c r="E64" s="2">
        <f>E3</f>
        <v>2</v>
      </c>
      <c r="F64" s="2">
        <f>F4</f>
        <v>2</v>
      </c>
      <c r="H64" s="4">
        <f t="shared" si="18"/>
        <v>1</v>
      </c>
      <c r="I64" s="13">
        <f t="shared" si="19"/>
        <v>1</v>
      </c>
      <c r="J64" s="13">
        <f t="shared" si="20"/>
        <v>1</v>
      </c>
      <c r="K64" s="13">
        <f t="shared" si="21"/>
        <v>2</v>
      </c>
      <c r="L64">
        <f t="shared" si="45"/>
        <v>2</v>
      </c>
      <c r="N64">
        <f t="shared" si="23"/>
        <v>1</v>
      </c>
      <c r="O64">
        <f t="shared" ref="O64:Q64" si="48">IF(N64=1,IF(I64=J64,1,0),0)</f>
        <v>1</v>
      </c>
      <c r="P64">
        <f t="shared" si="48"/>
        <v>0</v>
      </c>
      <c r="Q64">
        <f t="shared" si="48"/>
        <v>0</v>
      </c>
      <c r="R64">
        <f t="shared" si="25"/>
        <v>3</v>
      </c>
      <c r="S64" s="18">
        <f t="shared" si="26"/>
        <v>1</v>
      </c>
      <c r="U64">
        <f t="shared" si="27"/>
        <v>1</v>
      </c>
      <c r="V64">
        <f t="shared" si="28"/>
        <v>0</v>
      </c>
      <c r="W64">
        <f t="shared" si="29"/>
        <v>0</v>
      </c>
      <c r="X64">
        <f t="shared" si="30"/>
        <v>0</v>
      </c>
      <c r="Y64">
        <f t="shared" si="31"/>
        <v>0</v>
      </c>
      <c r="Z64" s="15">
        <f t="shared" si="32"/>
        <v>1</v>
      </c>
    </row>
    <row r="65" spans="1:26" ht="15.95" customHeight="1" x14ac:dyDescent="0.25">
      <c r="A65" t="s">
        <v>20</v>
      </c>
      <c r="B65" s="3">
        <f>B3</f>
        <v>1</v>
      </c>
      <c r="C65" s="3">
        <f>C3</f>
        <v>1</v>
      </c>
      <c r="D65" s="3">
        <f>D4</f>
        <v>7</v>
      </c>
      <c r="E65" s="3">
        <f>E3</f>
        <v>2</v>
      </c>
      <c r="F65" s="3">
        <f>F2</f>
        <v>9</v>
      </c>
      <c r="H65" s="4">
        <f t="shared" si="18"/>
        <v>1</v>
      </c>
      <c r="I65" s="13">
        <f t="shared" si="19"/>
        <v>1</v>
      </c>
      <c r="J65" s="13">
        <f t="shared" si="20"/>
        <v>7</v>
      </c>
      <c r="K65" s="13">
        <f t="shared" si="21"/>
        <v>2</v>
      </c>
      <c r="L65">
        <f t="shared" si="45"/>
        <v>2</v>
      </c>
      <c r="N65">
        <f t="shared" si="23"/>
        <v>1</v>
      </c>
      <c r="O65">
        <f t="shared" ref="O65:Q65" si="49">IF(N65=1,IF(I65=J65,1,0),0)</f>
        <v>0</v>
      </c>
      <c r="P65">
        <f t="shared" si="49"/>
        <v>0</v>
      </c>
      <c r="Q65">
        <f t="shared" si="49"/>
        <v>0</v>
      </c>
      <c r="R65">
        <f t="shared" si="25"/>
        <v>2</v>
      </c>
      <c r="S65" s="18">
        <f t="shared" si="26"/>
        <v>1</v>
      </c>
      <c r="U65">
        <f t="shared" si="27"/>
        <v>1</v>
      </c>
      <c r="V65">
        <f t="shared" si="28"/>
        <v>0</v>
      </c>
      <c r="W65">
        <f t="shared" si="29"/>
        <v>0</v>
      </c>
      <c r="X65">
        <f t="shared" si="30"/>
        <v>0</v>
      </c>
      <c r="Y65">
        <f t="shared" si="31"/>
        <v>0</v>
      </c>
      <c r="Z65" s="15">
        <f t="shared" si="32"/>
        <v>1</v>
      </c>
    </row>
    <row r="66" spans="1:26" ht="15.95" customHeight="1" x14ac:dyDescent="0.25">
      <c r="A66" t="s">
        <v>21</v>
      </c>
      <c r="B66" s="3">
        <f>B2</f>
        <v>2</v>
      </c>
      <c r="C66" s="3">
        <f>C2</f>
        <v>3</v>
      </c>
      <c r="D66" s="3">
        <f>D3</f>
        <v>6</v>
      </c>
      <c r="E66" s="3">
        <f>E4</f>
        <v>9</v>
      </c>
      <c r="F66" s="3">
        <f>F3</f>
        <v>6</v>
      </c>
      <c r="H66" s="4">
        <f t="shared" si="18"/>
        <v>2</v>
      </c>
      <c r="I66" s="13">
        <f t="shared" si="19"/>
        <v>3</v>
      </c>
      <c r="J66" s="13">
        <f t="shared" si="20"/>
        <v>6</v>
      </c>
      <c r="K66" s="13">
        <f t="shared" si="21"/>
        <v>6</v>
      </c>
      <c r="L66">
        <f t="shared" si="45"/>
        <v>6</v>
      </c>
      <c r="N66">
        <f t="shared" si="23"/>
        <v>0</v>
      </c>
      <c r="O66">
        <f t="shared" ref="O66:Q66" si="50">IF(N66=1,IF(I66=J66,1,0),0)</f>
        <v>0</v>
      </c>
      <c r="P66">
        <f t="shared" si="50"/>
        <v>0</v>
      </c>
      <c r="Q66">
        <f t="shared" si="50"/>
        <v>0</v>
      </c>
      <c r="R66">
        <f t="shared" si="25"/>
        <v>1</v>
      </c>
      <c r="S66" s="18">
        <f t="shared" si="26"/>
        <v>2</v>
      </c>
      <c r="U66">
        <f t="shared" si="27"/>
        <v>0</v>
      </c>
      <c r="V66">
        <f t="shared" si="28"/>
        <v>0</v>
      </c>
      <c r="W66">
        <f t="shared" si="29"/>
        <v>0</v>
      </c>
      <c r="X66">
        <f t="shared" si="30"/>
        <v>0</v>
      </c>
      <c r="Y66">
        <f t="shared" si="31"/>
        <v>0</v>
      </c>
      <c r="Z66" s="15">
        <f t="shared" si="32"/>
        <v>0</v>
      </c>
    </row>
    <row r="67" spans="1:26" ht="15.95" customHeight="1" x14ac:dyDescent="0.25">
      <c r="A67" t="s">
        <v>22</v>
      </c>
      <c r="B67" s="3">
        <f>B4</f>
        <v>9</v>
      </c>
      <c r="C67" s="3">
        <f>C4</f>
        <v>9</v>
      </c>
      <c r="D67" s="3">
        <f>D3</f>
        <v>6</v>
      </c>
      <c r="E67" s="3">
        <f>E2</f>
        <v>10</v>
      </c>
      <c r="F67" s="3">
        <f>F3</f>
        <v>6</v>
      </c>
      <c r="H67" s="4">
        <f t="shared" si="18"/>
        <v>6</v>
      </c>
      <c r="I67" s="13">
        <f t="shared" si="19"/>
        <v>6</v>
      </c>
      <c r="J67" s="13">
        <f t="shared" si="20"/>
        <v>6</v>
      </c>
      <c r="K67" s="13">
        <f t="shared" si="21"/>
        <v>10</v>
      </c>
      <c r="L67">
        <f t="shared" si="45"/>
        <v>6</v>
      </c>
      <c r="N67">
        <f t="shared" si="23"/>
        <v>1</v>
      </c>
      <c r="O67">
        <f t="shared" ref="O67:Q67" si="51">IF(N67=1,IF(I67=J67,1,0),0)</f>
        <v>1</v>
      </c>
      <c r="P67">
        <f t="shared" si="51"/>
        <v>0</v>
      </c>
      <c r="Q67">
        <f t="shared" si="51"/>
        <v>0</v>
      </c>
      <c r="R67">
        <f t="shared" si="25"/>
        <v>3</v>
      </c>
      <c r="S67" s="18">
        <f t="shared" si="26"/>
        <v>6</v>
      </c>
      <c r="U67">
        <f t="shared" si="27"/>
        <v>0</v>
      </c>
      <c r="V67">
        <f t="shared" si="28"/>
        <v>0</v>
      </c>
      <c r="W67">
        <f t="shared" si="29"/>
        <v>0</v>
      </c>
      <c r="X67">
        <f t="shared" si="30"/>
        <v>0</v>
      </c>
      <c r="Y67">
        <f t="shared" si="31"/>
        <v>0</v>
      </c>
      <c r="Z67" s="15">
        <f t="shared" si="32"/>
        <v>0</v>
      </c>
    </row>
    <row r="68" spans="1:26" ht="15.95" customHeight="1" x14ac:dyDescent="0.25">
      <c r="A68" t="s">
        <v>23</v>
      </c>
      <c r="B68" s="3">
        <f>B3</f>
        <v>1</v>
      </c>
      <c r="C68" s="3">
        <f>C2</f>
        <v>3</v>
      </c>
      <c r="D68" s="3">
        <f>D3</f>
        <v>6</v>
      </c>
      <c r="E68" s="3">
        <f>E4</f>
        <v>9</v>
      </c>
      <c r="F68" s="3">
        <f>F4</f>
        <v>2</v>
      </c>
      <c r="H68" s="4">
        <f t="shared" si="18"/>
        <v>1</v>
      </c>
      <c r="I68" s="13">
        <f t="shared" si="19"/>
        <v>3</v>
      </c>
      <c r="J68" s="13">
        <f t="shared" si="20"/>
        <v>6</v>
      </c>
      <c r="K68" s="13">
        <f t="shared" si="21"/>
        <v>6</v>
      </c>
      <c r="L68">
        <f t="shared" si="45"/>
        <v>2</v>
      </c>
      <c r="N68">
        <f t="shared" si="23"/>
        <v>0</v>
      </c>
      <c r="O68">
        <f t="shared" ref="O68:Q68" si="52">IF(N68=1,IF(I68=J68,1,0),0)</f>
        <v>0</v>
      </c>
      <c r="P68">
        <f t="shared" si="52"/>
        <v>0</v>
      </c>
      <c r="Q68">
        <f t="shared" si="52"/>
        <v>0</v>
      </c>
      <c r="R68">
        <f t="shared" si="25"/>
        <v>1</v>
      </c>
      <c r="S68" s="18">
        <f t="shared" si="26"/>
        <v>1</v>
      </c>
      <c r="U68">
        <f t="shared" si="27"/>
        <v>1</v>
      </c>
      <c r="V68">
        <f t="shared" si="28"/>
        <v>0</v>
      </c>
      <c r="W68">
        <f t="shared" si="29"/>
        <v>0</v>
      </c>
      <c r="X68">
        <f t="shared" si="30"/>
        <v>0</v>
      </c>
      <c r="Y68">
        <f t="shared" si="31"/>
        <v>0</v>
      </c>
      <c r="Z68" s="15">
        <f t="shared" si="32"/>
        <v>1</v>
      </c>
    </row>
    <row r="69" spans="1:26" ht="15.95" customHeight="1" x14ac:dyDescent="0.25">
      <c r="A69" t="s">
        <v>24</v>
      </c>
      <c r="B69" s="3">
        <f>B3</f>
        <v>1</v>
      </c>
      <c r="C69" s="3">
        <f>C4</f>
        <v>9</v>
      </c>
      <c r="D69" s="3">
        <f>D3</f>
        <v>6</v>
      </c>
      <c r="E69" s="3">
        <f>E2</f>
        <v>10</v>
      </c>
      <c r="F69" s="3">
        <f>F2</f>
        <v>9</v>
      </c>
      <c r="H69" s="4">
        <f t="shared" si="18"/>
        <v>1</v>
      </c>
      <c r="I69" s="13">
        <f t="shared" si="19"/>
        <v>1</v>
      </c>
      <c r="J69" s="13">
        <f t="shared" si="20"/>
        <v>6</v>
      </c>
      <c r="K69" s="13">
        <f t="shared" si="21"/>
        <v>10</v>
      </c>
      <c r="L69">
        <f t="shared" si="45"/>
        <v>10</v>
      </c>
      <c r="N69">
        <f t="shared" si="23"/>
        <v>1</v>
      </c>
      <c r="O69">
        <f t="shared" ref="O69:Q69" si="53">IF(N69=1,IF(I69=J69,1,0),0)</f>
        <v>0</v>
      </c>
      <c r="P69">
        <f t="shared" si="53"/>
        <v>0</v>
      </c>
      <c r="Q69">
        <f t="shared" si="53"/>
        <v>0</v>
      </c>
      <c r="R69">
        <f t="shared" si="25"/>
        <v>2</v>
      </c>
      <c r="S69" s="18">
        <f t="shared" si="26"/>
        <v>1</v>
      </c>
      <c r="U69">
        <f t="shared" si="27"/>
        <v>1</v>
      </c>
      <c r="V69">
        <f t="shared" si="28"/>
        <v>0</v>
      </c>
      <c r="W69">
        <f t="shared" si="29"/>
        <v>0</v>
      </c>
      <c r="X69">
        <f t="shared" si="30"/>
        <v>0</v>
      </c>
      <c r="Y69">
        <f t="shared" si="31"/>
        <v>0</v>
      </c>
      <c r="Z69" s="15">
        <f t="shared" si="32"/>
        <v>1</v>
      </c>
    </row>
    <row r="70" spans="1:26" ht="15.95" customHeight="1" x14ac:dyDescent="0.25">
      <c r="A70" t="s">
        <v>25</v>
      </c>
      <c r="B70" s="3">
        <f>B2</f>
        <v>2</v>
      </c>
      <c r="C70" s="3">
        <f t="shared" ref="C70:D70" si="54">C2</f>
        <v>3</v>
      </c>
      <c r="D70" s="3">
        <f t="shared" si="54"/>
        <v>9</v>
      </c>
      <c r="E70" s="3">
        <f>E3</f>
        <v>2</v>
      </c>
      <c r="F70" s="3">
        <f>F4</f>
        <v>2</v>
      </c>
      <c r="H70" s="4">
        <f t="shared" si="18"/>
        <v>2</v>
      </c>
      <c r="I70" s="13">
        <f t="shared" si="19"/>
        <v>3</v>
      </c>
      <c r="J70" s="13">
        <f t="shared" si="20"/>
        <v>3</v>
      </c>
      <c r="K70" s="13">
        <f t="shared" si="21"/>
        <v>2</v>
      </c>
      <c r="L70">
        <f t="shared" si="45"/>
        <v>2</v>
      </c>
      <c r="N70">
        <f t="shared" si="23"/>
        <v>0</v>
      </c>
      <c r="O70">
        <f t="shared" ref="O70:Q70" si="55">IF(N70=1,IF(I70=J70,1,0),0)</f>
        <v>0</v>
      </c>
      <c r="P70">
        <f t="shared" si="55"/>
        <v>0</v>
      </c>
      <c r="Q70">
        <f t="shared" si="55"/>
        <v>0</v>
      </c>
      <c r="R70">
        <f t="shared" si="25"/>
        <v>1</v>
      </c>
      <c r="S70" s="18">
        <f t="shared" si="26"/>
        <v>2</v>
      </c>
      <c r="U70">
        <f t="shared" si="27"/>
        <v>0</v>
      </c>
      <c r="V70">
        <f t="shared" si="28"/>
        <v>0</v>
      </c>
      <c r="W70">
        <f t="shared" si="29"/>
        <v>0</v>
      </c>
      <c r="X70">
        <f t="shared" si="30"/>
        <v>0</v>
      </c>
      <c r="Y70">
        <f t="shared" si="31"/>
        <v>0</v>
      </c>
      <c r="Z70" s="15">
        <f t="shared" si="32"/>
        <v>0</v>
      </c>
    </row>
    <row r="71" spans="1:26" ht="15.95" customHeight="1" x14ac:dyDescent="0.25">
      <c r="A71" t="s">
        <v>26</v>
      </c>
      <c r="B71" s="3">
        <f>B4</f>
        <v>9</v>
      </c>
      <c r="C71" s="3">
        <f t="shared" ref="C71:D71" si="56">C4</f>
        <v>9</v>
      </c>
      <c r="D71" s="3">
        <f t="shared" si="56"/>
        <v>7</v>
      </c>
      <c r="E71" s="3">
        <f>E3</f>
        <v>2</v>
      </c>
      <c r="F71" s="3">
        <f>F2</f>
        <v>9</v>
      </c>
      <c r="H71" s="4">
        <f t="shared" si="18"/>
        <v>7</v>
      </c>
      <c r="I71" s="13">
        <f t="shared" si="19"/>
        <v>7</v>
      </c>
      <c r="J71" s="13">
        <f t="shared" si="20"/>
        <v>7</v>
      </c>
      <c r="K71" s="13">
        <f t="shared" si="21"/>
        <v>2</v>
      </c>
      <c r="L71">
        <f t="shared" si="45"/>
        <v>2</v>
      </c>
      <c r="N71">
        <f t="shared" si="23"/>
        <v>1</v>
      </c>
      <c r="O71">
        <f t="shared" ref="O71:Q71" si="57">IF(N71=1,IF(I71=J71,1,0),0)</f>
        <v>1</v>
      </c>
      <c r="P71">
        <f t="shared" si="57"/>
        <v>0</v>
      </c>
      <c r="Q71">
        <f t="shared" si="57"/>
        <v>0</v>
      </c>
      <c r="R71">
        <f t="shared" si="25"/>
        <v>3</v>
      </c>
      <c r="S71" s="18">
        <f t="shared" si="26"/>
        <v>7</v>
      </c>
      <c r="U71">
        <f t="shared" si="27"/>
        <v>0</v>
      </c>
      <c r="V71">
        <f t="shared" si="28"/>
        <v>0</v>
      </c>
      <c r="W71">
        <f t="shared" si="29"/>
        <v>0</v>
      </c>
      <c r="X71">
        <f t="shared" si="30"/>
        <v>0</v>
      </c>
      <c r="Y71">
        <f t="shared" si="31"/>
        <v>0</v>
      </c>
      <c r="Z71" s="15">
        <f t="shared" si="32"/>
        <v>0</v>
      </c>
    </row>
    <row r="72" spans="1:26" ht="15.95" customHeight="1" x14ac:dyDescent="0.25">
      <c r="A72" t="s">
        <v>27</v>
      </c>
      <c r="B72" s="3">
        <f>B2</f>
        <v>2</v>
      </c>
      <c r="C72" s="3">
        <f>C3</f>
        <v>1</v>
      </c>
      <c r="D72" s="3">
        <f>D4</f>
        <v>7</v>
      </c>
      <c r="E72" s="3">
        <f t="shared" ref="E72:F72" si="58">E4</f>
        <v>9</v>
      </c>
      <c r="F72" s="3">
        <f t="shared" si="58"/>
        <v>2</v>
      </c>
      <c r="H72" s="4">
        <f t="shared" si="18"/>
        <v>2</v>
      </c>
      <c r="I72" s="13">
        <f t="shared" si="19"/>
        <v>1</v>
      </c>
      <c r="J72" s="13">
        <f t="shared" si="20"/>
        <v>7</v>
      </c>
      <c r="K72" s="13">
        <f t="shared" si="21"/>
        <v>7</v>
      </c>
      <c r="L72">
        <f t="shared" si="45"/>
        <v>2</v>
      </c>
      <c r="N72">
        <f t="shared" si="23"/>
        <v>0</v>
      </c>
      <c r="O72">
        <f t="shared" ref="O72:Q72" si="59">IF(N72=1,IF(I72=J72,1,0),0)</f>
        <v>0</v>
      </c>
      <c r="P72">
        <f t="shared" si="59"/>
        <v>0</v>
      </c>
      <c r="Q72">
        <f t="shared" si="59"/>
        <v>0</v>
      </c>
      <c r="R72">
        <f t="shared" si="25"/>
        <v>1</v>
      </c>
      <c r="S72" s="18">
        <f t="shared" si="26"/>
        <v>2</v>
      </c>
      <c r="U72">
        <f t="shared" si="27"/>
        <v>0</v>
      </c>
      <c r="V72">
        <f t="shared" si="28"/>
        <v>0</v>
      </c>
      <c r="W72">
        <f t="shared" si="29"/>
        <v>0</v>
      </c>
      <c r="X72">
        <f t="shared" si="30"/>
        <v>0</v>
      </c>
      <c r="Y72">
        <f t="shared" si="31"/>
        <v>0</v>
      </c>
      <c r="Z72" s="15">
        <f t="shared" si="32"/>
        <v>0</v>
      </c>
    </row>
    <row r="73" spans="1:26" ht="15.95" customHeight="1" x14ac:dyDescent="0.25">
      <c r="A73" t="s">
        <v>28</v>
      </c>
      <c r="B73" s="3">
        <f>B4</f>
        <v>9</v>
      </c>
      <c r="C73" s="3">
        <f>C3</f>
        <v>1</v>
      </c>
      <c r="D73" s="3">
        <f>D2</f>
        <v>9</v>
      </c>
      <c r="E73" s="3">
        <f t="shared" ref="E73:F73" si="60">E2</f>
        <v>10</v>
      </c>
      <c r="F73" s="3">
        <f t="shared" si="60"/>
        <v>9</v>
      </c>
      <c r="H73" s="4">
        <f t="shared" si="18"/>
        <v>1</v>
      </c>
      <c r="I73" s="13">
        <f t="shared" si="19"/>
        <v>1</v>
      </c>
      <c r="J73" s="13">
        <f t="shared" si="20"/>
        <v>1</v>
      </c>
      <c r="K73" s="13">
        <f t="shared" si="21"/>
        <v>10</v>
      </c>
      <c r="L73">
        <f t="shared" si="45"/>
        <v>10</v>
      </c>
      <c r="N73">
        <f t="shared" si="23"/>
        <v>1</v>
      </c>
      <c r="O73">
        <f t="shared" ref="O73:Q73" si="61">IF(N73=1,IF(I73=J73,1,0),0)</f>
        <v>1</v>
      </c>
      <c r="P73">
        <f t="shared" si="61"/>
        <v>0</v>
      </c>
      <c r="Q73">
        <f t="shared" si="61"/>
        <v>0</v>
      </c>
      <c r="R73">
        <f t="shared" si="25"/>
        <v>3</v>
      </c>
      <c r="S73" s="18">
        <f t="shared" si="26"/>
        <v>1</v>
      </c>
      <c r="U73">
        <f t="shared" si="27"/>
        <v>0</v>
      </c>
      <c r="V73">
        <f t="shared" si="28"/>
        <v>0</v>
      </c>
      <c r="W73">
        <f t="shared" si="29"/>
        <v>0</v>
      </c>
      <c r="X73">
        <f t="shared" si="30"/>
        <v>0</v>
      </c>
      <c r="Y73">
        <f t="shared" si="31"/>
        <v>0</v>
      </c>
      <c r="Z73" s="15">
        <f t="shared" si="32"/>
        <v>0</v>
      </c>
    </row>
    <row r="74" spans="1:26" ht="15.95" customHeight="1" x14ac:dyDescent="0.25">
      <c r="A74" t="s">
        <v>29</v>
      </c>
      <c r="B74" s="3">
        <f>B2</f>
        <v>2</v>
      </c>
      <c r="C74" s="3">
        <f>C3</f>
        <v>1</v>
      </c>
      <c r="D74" s="3">
        <f>D2</f>
        <v>9</v>
      </c>
      <c r="E74" s="3">
        <f>E3</f>
        <v>2</v>
      </c>
      <c r="F74" s="3">
        <f>F2</f>
        <v>9</v>
      </c>
      <c r="H74" s="4">
        <f t="shared" si="18"/>
        <v>2</v>
      </c>
      <c r="I74" s="13">
        <f t="shared" si="19"/>
        <v>1</v>
      </c>
      <c r="J74" s="13">
        <f t="shared" si="20"/>
        <v>1</v>
      </c>
      <c r="K74" s="13">
        <f t="shared" si="21"/>
        <v>2</v>
      </c>
      <c r="L74">
        <f t="shared" si="45"/>
        <v>2</v>
      </c>
      <c r="N74">
        <f t="shared" si="23"/>
        <v>0</v>
      </c>
      <c r="O74">
        <f t="shared" ref="O74:Q74" si="62">IF(N74=1,IF(I74=J74,1,0),0)</f>
        <v>0</v>
      </c>
      <c r="P74">
        <f t="shared" si="62"/>
        <v>0</v>
      </c>
      <c r="Q74">
        <f t="shared" si="62"/>
        <v>0</v>
      </c>
      <c r="R74">
        <f t="shared" si="25"/>
        <v>1</v>
      </c>
      <c r="S74" s="18">
        <f t="shared" si="26"/>
        <v>2</v>
      </c>
      <c r="U74">
        <f t="shared" si="27"/>
        <v>0</v>
      </c>
      <c r="V74">
        <f t="shared" si="28"/>
        <v>0</v>
      </c>
      <c r="W74">
        <f t="shared" si="29"/>
        <v>0</v>
      </c>
      <c r="X74">
        <f t="shared" si="30"/>
        <v>0</v>
      </c>
      <c r="Y74">
        <f t="shared" si="31"/>
        <v>0</v>
      </c>
      <c r="Z74" s="15">
        <f t="shared" si="32"/>
        <v>0</v>
      </c>
    </row>
    <row r="75" spans="1:26" ht="15.95" customHeight="1" x14ac:dyDescent="0.25">
      <c r="A75" t="s">
        <v>30</v>
      </c>
      <c r="B75" s="3">
        <f>B4</f>
        <v>9</v>
      </c>
      <c r="C75" s="3">
        <f>C3</f>
        <v>1</v>
      </c>
      <c r="D75" s="3">
        <f>D4</f>
        <v>7</v>
      </c>
      <c r="E75" s="3">
        <f>E3</f>
        <v>2</v>
      </c>
      <c r="F75" s="3">
        <f>F4</f>
        <v>2</v>
      </c>
      <c r="H75" s="4">
        <f t="shared" si="18"/>
        <v>1</v>
      </c>
      <c r="I75" s="13">
        <f t="shared" si="19"/>
        <v>1</v>
      </c>
      <c r="J75" s="13">
        <f t="shared" si="20"/>
        <v>7</v>
      </c>
      <c r="K75" s="13">
        <f t="shared" si="21"/>
        <v>2</v>
      </c>
      <c r="L75">
        <f t="shared" si="45"/>
        <v>2</v>
      </c>
      <c r="N75">
        <f t="shared" si="23"/>
        <v>1</v>
      </c>
      <c r="O75">
        <f t="shared" ref="O75:Q75" si="63">IF(N75=1,IF(I75=J75,1,0),0)</f>
        <v>0</v>
      </c>
      <c r="P75">
        <f t="shared" si="63"/>
        <v>0</v>
      </c>
      <c r="Q75">
        <f t="shared" si="63"/>
        <v>0</v>
      </c>
      <c r="R75">
        <f t="shared" si="25"/>
        <v>2</v>
      </c>
      <c r="S75" s="18">
        <f t="shared" si="26"/>
        <v>1</v>
      </c>
      <c r="U75">
        <f t="shared" si="27"/>
        <v>0</v>
      </c>
      <c r="V75">
        <f t="shared" si="28"/>
        <v>0</v>
      </c>
      <c r="W75">
        <f t="shared" si="29"/>
        <v>0</v>
      </c>
      <c r="X75">
        <f t="shared" si="30"/>
        <v>0</v>
      </c>
      <c r="Y75">
        <f t="shared" si="31"/>
        <v>0</v>
      </c>
      <c r="Z75" s="15">
        <f t="shared" si="32"/>
        <v>0</v>
      </c>
    </row>
    <row r="76" spans="1:26" ht="15.95" customHeight="1" x14ac:dyDescent="0.25">
      <c r="A76" t="s">
        <v>31</v>
      </c>
      <c r="B76" s="3">
        <f>B2</f>
        <v>2</v>
      </c>
      <c r="C76" s="3">
        <f>C3</f>
        <v>1</v>
      </c>
      <c r="D76" s="3">
        <f t="shared" ref="D76:E76" si="64">D3</f>
        <v>6</v>
      </c>
      <c r="E76" s="3">
        <f t="shared" si="64"/>
        <v>2</v>
      </c>
      <c r="F76" s="3">
        <f>F2</f>
        <v>9</v>
      </c>
      <c r="H76" s="4">
        <f t="shared" si="18"/>
        <v>2</v>
      </c>
      <c r="I76" s="13">
        <f t="shared" si="19"/>
        <v>1</v>
      </c>
      <c r="J76" s="13">
        <f t="shared" si="20"/>
        <v>6</v>
      </c>
      <c r="K76" s="13">
        <f t="shared" si="21"/>
        <v>2</v>
      </c>
      <c r="L76">
        <f t="shared" si="45"/>
        <v>2</v>
      </c>
      <c r="N76">
        <f t="shared" si="23"/>
        <v>0</v>
      </c>
      <c r="O76">
        <f t="shared" ref="O76:Q76" si="65">IF(N76=1,IF(I76=J76,1,0),0)</f>
        <v>0</v>
      </c>
      <c r="P76">
        <f t="shared" si="65"/>
        <v>0</v>
      </c>
      <c r="Q76">
        <f t="shared" si="65"/>
        <v>0</v>
      </c>
      <c r="R76">
        <f t="shared" si="25"/>
        <v>1</v>
      </c>
      <c r="S76" s="18">
        <f t="shared" si="26"/>
        <v>2</v>
      </c>
      <c r="U76">
        <f t="shared" si="27"/>
        <v>0</v>
      </c>
      <c r="V76">
        <f t="shared" si="28"/>
        <v>0</v>
      </c>
      <c r="W76">
        <f t="shared" si="29"/>
        <v>0</v>
      </c>
      <c r="X76">
        <f t="shared" si="30"/>
        <v>0</v>
      </c>
      <c r="Y76">
        <f t="shared" si="31"/>
        <v>0</v>
      </c>
      <c r="Z76" s="15">
        <f t="shared" si="32"/>
        <v>0</v>
      </c>
    </row>
    <row r="77" spans="1:26" ht="15.95" customHeight="1" x14ac:dyDescent="0.25">
      <c r="A77" t="s">
        <v>32</v>
      </c>
      <c r="B77" s="3">
        <f>B4</f>
        <v>9</v>
      </c>
      <c r="C77" s="3">
        <f>C3</f>
        <v>1</v>
      </c>
      <c r="D77" s="3">
        <f t="shared" ref="D77:E77" si="66">D3</f>
        <v>6</v>
      </c>
      <c r="E77" s="3">
        <f t="shared" si="66"/>
        <v>2</v>
      </c>
      <c r="F77" s="3">
        <f>F4</f>
        <v>2</v>
      </c>
      <c r="H77" s="4">
        <f t="shared" si="18"/>
        <v>1</v>
      </c>
      <c r="I77" s="13">
        <f t="shared" si="19"/>
        <v>1</v>
      </c>
      <c r="J77" s="13">
        <f t="shared" si="20"/>
        <v>6</v>
      </c>
      <c r="K77" s="13">
        <f t="shared" si="21"/>
        <v>2</v>
      </c>
      <c r="L77">
        <f t="shared" si="45"/>
        <v>2</v>
      </c>
      <c r="N77">
        <f t="shared" si="23"/>
        <v>1</v>
      </c>
      <c r="O77">
        <f t="shared" ref="O77:Q77" si="67">IF(N77=1,IF(I77=J77,1,0),0)</f>
        <v>0</v>
      </c>
      <c r="P77">
        <f t="shared" si="67"/>
        <v>0</v>
      </c>
      <c r="Q77">
        <f t="shared" si="67"/>
        <v>0</v>
      </c>
      <c r="R77">
        <f t="shared" si="25"/>
        <v>2</v>
      </c>
      <c r="S77" s="18">
        <f t="shared" si="26"/>
        <v>1</v>
      </c>
      <c r="U77">
        <f t="shared" si="27"/>
        <v>0</v>
      </c>
      <c r="V77">
        <f t="shared" si="28"/>
        <v>0</v>
      </c>
      <c r="W77">
        <f t="shared" si="29"/>
        <v>0</v>
      </c>
      <c r="X77">
        <f t="shared" si="30"/>
        <v>0</v>
      </c>
      <c r="Y77">
        <f t="shared" si="31"/>
        <v>0</v>
      </c>
      <c r="Z77" s="15">
        <f t="shared" si="32"/>
        <v>0</v>
      </c>
    </row>
    <row r="78" spans="1:26" ht="15.95" customHeight="1" x14ac:dyDescent="0.25">
      <c r="A78" t="s">
        <v>33</v>
      </c>
      <c r="B78" s="3">
        <f>B3</f>
        <v>1</v>
      </c>
      <c r="C78" s="3">
        <f>C2</f>
        <v>3</v>
      </c>
      <c r="D78" s="3">
        <f t="shared" ref="D78:E78" si="68">D2</f>
        <v>9</v>
      </c>
      <c r="E78" s="3">
        <f t="shared" si="68"/>
        <v>10</v>
      </c>
      <c r="F78" s="3">
        <f>F3</f>
        <v>6</v>
      </c>
      <c r="H78" s="4">
        <f t="shared" si="18"/>
        <v>1</v>
      </c>
      <c r="I78" s="13">
        <f t="shared" si="19"/>
        <v>3</v>
      </c>
      <c r="J78" s="13">
        <f t="shared" si="20"/>
        <v>3</v>
      </c>
      <c r="K78" s="13">
        <f t="shared" si="21"/>
        <v>10</v>
      </c>
      <c r="L78">
        <f t="shared" si="45"/>
        <v>6</v>
      </c>
      <c r="N78">
        <f t="shared" si="23"/>
        <v>0</v>
      </c>
      <c r="O78">
        <f t="shared" ref="O78:Q78" si="69">IF(N78=1,IF(I78=J78,1,0),0)</f>
        <v>0</v>
      </c>
      <c r="P78">
        <f t="shared" si="69"/>
        <v>0</v>
      </c>
      <c r="Q78">
        <f t="shared" si="69"/>
        <v>0</v>
      </c>
      <c r="R78">
        <f t="shared" si="25"/>
        <v>1</v>
      </c>
      <c r="S78" s="18">
        <f t="shared" si="26"/>
        <v>1</v>
      </c>
      <c r="U78">
        <f t="shared" si="27"/>
        <v>1</v>
      </c>
      <c r="V78">
        <f t="shared" si="28"/>
        <v>0</v>
      </c>
      <c r="W78">
        <f t="shared" si="29"/>
        <v>0</v>
      </c>
      <c r="X78">
        <f t="shared" si="30"/>
        <v>0</v>
      </c>
      <c r="Y78">
        <f t="shared" si="31"/>
        <v>0</v>
      </c>
      <c r="Z78" s="15">
        <f t="shared" si="32"/>
        <v>1</v>
      </c>
    </row>
    <row r="79" spans="1:26" ht="15.95" customHeight="1" x14ac:dyDescent="0.25">
      <c r="A79" t="s">
        <v>34</v>
      </c>
      <c r="B79" s="3">
        <f>B3</f>
        <v>1</v>
      </c>
      <c r="C79" s="3">
        <f>C4</f>
        <v>9</v>
      </c>
      <c r="D79" s="3">
        <f t="shared" ref="D79:E79" si="70">D4</f>
        <v>7</v>
      </c>
      <c r="E79" s="3">
        <f t="shared" si="70"/>
        <v>9</v>
      </c>
      <c r="F79" s="3">
        <f>F3</f>
        <v>6</v>
      </c>
      <c r="H79" s="4">
        <f t="shared" si="18"/>
        <v>1</v>
      </c>
      <c r="I79" s="13">
        <f t="shared" si="19"/>
        <v>1</v>
      </c>
      <c r="J79" s="13">
        <f t="shared" si="20"/>
        <v>7</v>
      </c>
      <c r="K79" s="13">
        <f t="shared" si="21"/>
        <v>7</v>
      </c>
      <c r="L79">
        <f t="shared" si="45"/>
        <v>6</v>
      </c>
      <c r="N79">
        <f t="shared" si="23"/>
        <v>1</v>
      </c>
      <c r="O79">
        <f t="shared" ref="O79:Q79" si="71">IF(N79=1,IF(I79=J79,1,0),0)</f>
        <v>0</v>
      </c>
      <c r="P79">
        <f t="shared" si="71"/>
        <v>0</v>
      </c>
      <c r="Q79">
        <f t="shared" si="71"/>
        <v>0</v>
      </c>
      <c r="R79">
        <f t="shared" si="25"/>
        <v>2</v>
      </c>
      <c r="S79" s="18">
        <f t="shared" si="26"/>
        <v>1</v>
      </c>
      <c r="U79">
        <f t="shared" si="27"/>
        <v>1</v>
      </c>
      <c r="V79">
        <f t="shared" si="28"/>
        <v>0</v>
      </c>
      <c r="W79">
        <f t="shared" si="29"/>
        <v>0</v>
      </c>
      <c r="X79">
        <f t="shared" si="30"/>
        <v>0</v>
      </c>
      <c r="Y79">
        <f t="shared" si="31"/>
        <v>0</v>
      </c>
      <c r="Z79" s="15">
        <f t="shared" si="32"/>
        <v>1</v>
      </c>
    </row>
    <row r="80" spans="1:26" ht="15.95" customHeight="1" x14ac:dyDescent="0.25">
      <c r="A80" t="s">
        <v>35</v>
      </c>
      <c r="B80" s="3">
        <f>B2</f>
        <v>2</v>
      </c>
      <c r="C80" s="3">
        <f>C3</f>
        <v>1</v>
      </c>
      <c r="D80" s="3">
        <f>D2</f>
        <v>9</v>
      </c>
      <c r="E80" s="3">
        <f>E3</f>
        <v>2</v>
      </c>
      <c r="F80" s="3">
        <f>F4</f>
        <v>2</v>
      </c>
      <c r="H80" s="4">
        <f t="shared" si="18"/>
        <v>2</v>
      </c>
      <c r="I80" s="13">
        <f t="shared" si="19"/>
        <v>1</v>
      </c>
      <c r="J80" s="13">
        <f t="shared" si="20"/>
        <v>1</v>
      </c>
      <c r="K80" s="13">
        <f t="shared" si="21"/>
        <v>2</v>
      </c>
      <c r="L80">
        <f t="shared" si="45"/>
        <v>2</v>
      </c>
      <c r="N80">
        <f t="shared" si="23"/>
        <v>0</v>
      </c>
      <c r="O80">
        <f t="shared" ref="O80:Q80" si="72">IF(N80=1,IF(I80=J80,1,0),0)</f>
        <v>0</v>
      </c>
      <c r="P80">
        <f t="shared" si="72"/>
        <v>0</v>
      </c>
      <c r="Q80">
        <f t="shared" si="72"/>
        <v>0</v>
      </c>
      <c r="R80">
        <f t="shared" si="25"/>
        <v>1</v>
      </c>
      <c r="S80" s="18">
        <f t="shared" si="26"/>
        <v>2</v>
      </c>
      <c r="U80">
        <f t="shared" si="27"/>
        <v>0</v>
      </c>
      <c r="V80">
        <f t="shared" si="28"/>
        <v>0</v>
      </c>
      <c r="W80">
        <f t="shared" si="29"/>
        <v>0</v>
      </c>
      <c r="X80">
        <f t="shared" si="30"/>
        <v>0</v>
      </c>
      <c r="Y80">
        <f t="shared" si="31"/>
        <v>0</v>
      </c>
      <c r="Z80" s="15">
        <f t="shared" si="32"/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Load">
          <controlPr defaultSize="0" autoLine="0" r:id="rId4">
            <anchor moveWithCells="1">
              <from>
                <xdr:col>0</xdr:col>
                <xdr:colOff>28575</xdr:colOff>
                <xdr:row>0</xdr:row>
                <xdr:rowOff>9525</xdr:rowOff>
              </from>
              <to>
                <xdr:col>0</xdr:col>
                <xdr:colOff>838200</xdr:colOff>
                <xdr:row>0</xdr:row>
                <xdr:rowOff>314325</xdr:rowOff>
              </to>
            </anchor>
          </controlPr>
        </control>
      </mc:Choice>
      <mc:Fallback>
        <control shapeId="1030" r:id="rId3" name="Loa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Database</vt:lpstr>
      <vt:lpstr>RPict1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2017-09-06T10:15:05Z</dcterms:created>
  <dcterms:modified xsi:type="dcterms:W3CDTF">2017-09-09T11:02:17Z</dcterms:modified>
</cp:coreProperties>
</file>