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rograms\"/>
    </mc:Choice>
  </mc:AlternateContent>
  <bookViews>
    <workbookView xWindow="0" yWindow="0" windowWidth="20490" windowHeight="8910" firstSheet="2" activeTab="2"/>
  </bookViews>
  <sheets>
    <sheet name="Route" sheetId="1" state="hidden" r:id="rId1"/>
    <sheet name="Selection" sheetId="4" state="hidden" r:id="rId2"/>
    <sheet name="Main" sheetId="3" r:id="rId3"/>
    <sheet name="Map" sheetId="5" r:id="rId4"/>
    <sheet name="Data" sheetId="2" state="hidden" r:id="rId5"/>
  </sheets>
  <definedNames>
    <definedName name="_xlnm._FilterDatabase" localSheetId="1" hidden="1">Selection!$J$1:$Q$186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4" l="1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2" i="4"/>
  <c r="C8" i="3" l="1"/>
  <c r="C6" i="3"/>
  <c r="E6" i="3" s="1"/>
  <c r="Q3" i="4"/>
  <c r="Q4" i="4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3" i="4"/>
  <c r="Q134" i="4"/>
  <c r="Q135" i="4"/>
  <c r="Q136" i="4"/>
  <c r="Q137" i="4"/>
  <c r="Q138" i="4"/>
  <c r="Q139" i="4"/>
  <c r="Q140" i="4"/>
  <c r="Q141" i="4"/>
  <c r="Q144" i="4"/>
  <c r="Q145" i="4"/>
  <c r="Q146" i="4"/>
  <c r="Q147" i="4"/>
  <c r="Q148" i="4"/>
  <c r="Q149" i="4"/>
  <c r="Q150" i="4"/>
  <c r="Q151" i="4"/>
  <c r="Q152" i="4"/>
  <c r="Q153" i="4"/>
  <c r="Q155" i="4"/>
  <c r="Q157" i="4"/>
  <c r="Q158" i="4"/>
  <c r="Q159" i="4"/>
  <c r="Q160" i="4"/>
  <c r="Q161" i="4"/>
  <c r="Q162" i="4"/>
  <c r="Q163" i="4"/>
  <c r="Q164" i="4"/>
  <c r="Q165" i="4"/>
  <c r="Q166" i="4"/>
  <c r="Q167" i="4"/>
  <c r="Q168" i="4"/>
  <c r="Q169" i="4"/>
  <c r="Q170" i="4"/>
  <c r="Q171" i="4"/>
  <c r="Q172" i="4"/>
  <c r="Q173" i="4"/>
  <c r="Q174" i="4"/>
  <c r="Q175" i="4"/>
  <c r="Q176" i="4"/>
  <c r="Q177" i="4"/>
  <c r="Q178" i="4"/>
  <c r="Q179" i="4"/>
  <c r="Q180" i="4"/>
  <c r="Q181" i="4"/>
  <c r="Q182" i="4"/>
  <c r="Q183" i="4"/>
  <c r="Q184" i="4"/>
  <c r="Q185" i="4"/>
  <c r="Q111" i="4"/>
  <c r="Q132" i="4"/>
  <c r="Q142" i="4"/>
  <c r="Q143" i="4"/>
  <c r="Q154" i="4"/>
  <c r="Q156" i="4"/>
  <c r="Q2" i="4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3" i="4"/>
  <c r="O134" i="4"/>
  <c r="O135" i="4"/>
  <c r="O136" i="4"/>
  <c r="O137" i="4"/>
  <c r="O138" i="4"/>
  <c r="O139" i="4"/>
  <c r="O140" i="4"/>
  <c r="O141" i="4"/>
  <c r="O144" i="4"/>
  <c r="O145" i="4"/>
  <c r="O146" i="4"/>
  <c r="O147" i="4"/>
  <c r="O148" i="4"/>
  <c r="O149" i="4"/>
  <c r="O150" i="4"/>
  <c r="O151" i="4"/>
  <c r="O152" i="4"/>
  <c r="O153" i="4"/>
  <c r="O155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11" i="4"/>
  <c r="O132" i="4"/>
  <c r="O142" i="4"/>
  <c r="O143" i="4"/>
  <c r="O154" i="4"/>
  <c r="O156" i="4"/>
  <c r="O2" i="4"/>
  <c r="P3" i="4"/>
  <c r="P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3" i="4"/>
  <c r="P134" i="4"/>
  <c r="P135" i="4"/>
  <c r="P136" i="4"/>
  <c r="P137" i="4"/>
  <c r="P138" i="4"/>
  <c r="P139" i="4"/>
  <c r="P140" i="4"/>
  <c r="P141" i="4"/>
  <c r="P144" i="4"/>
  <c r="P145" i="4"/>
  <c r="P146" i="4"/>
  <c r="P147" i="4"/>
  <c r="P148" i="4"/>
  <c r="P149" i="4"/>
  <c r="P150" i="4"/>
  <c r="P151" i="4"/>
  <c r="P152" i="4"/>
  <c r="P153" i="4"/>
  <c r="P155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11" i="4"/>
  <c r="P132" i="4"/>
  <c r="P142" i="4"/>
  <c r="P143" i="4"/>
  <c r="P154" i="4"/>
  <c r="P156" i="4"/>
  <c r="P2" i="4"/>
  <c r="J3" i="4"/>
  <c r="K3" i="4"/>
  <c r="L3" i="4"/>
  <c r="M3" i="4"/>
  <c r="N3" i="4"/>
  <c r="J4" i="4"/>
  <c r="K4" i="4"/>
  <c r="L4" i="4"/>
  <c r="M4" i="4"/>
  <c r="N4" i="4"/>
  <c r="J5" i="4"/>
  <c r="K5" i="4"/>
  <c r="L5" i="4"/>
  <c r="M5" i="4"/>
  <c r="N5" i="4"/>
  <c r="J6" i="4"/>
  <c r="K6" i="4"/>
  <c r="L6" i="4"/>
  <c r="M6" i="4"/>
  <c r="N6" i="4"/>
  <c r="J7" i="4"/>
  <c r="K7" i="4"/>
  <c r="L7" i="4"/>
  <c r="M7" i="4"/>
  <c r="N7" i="4"/>
  <c r="K8" i="4"/>
  <c r="L8" i="4"/>
  <c r="M8" i="4"/>
  <c r="N8" i="4"/>
  <c r="J9" i="4"/>
  <c r="K9" i="4"/>
  <c r="L9" i="4"/>
  <c r="M9" i="4"/>
  <c r="N9" i="4"/>
  <c r="J10" i="4"/>
  <c r="K10" i="4"/>
  <c r="L10" i="4"/>
  <c r="M10" i="4"/>
  <c r="N10" i="4"/>
  <c r="J11" i="4"/>
  <c r="K11" i="4"/>
  <c r="L11" i="4"/>
  <c r="M11" i="4"/>
  <c r="N11" i="4"/>
  <c r="J12" i="4"/>
  <c r="K12" i="4"/>
  <c r="L12" i="4"/>
  <c r="M12" i="4"/>
  <c r="N12" i="4"/>
  <c r="J13" i="4"/>
  <c r="K13" i="4"/>
  <c r="L13" i="4"/>
  <c r="M13" i="4"/>
  <c r="N13" i="4"/>
  <c r="J14" i="4"/>
  <c r="K14" i="4"/>
  <c r="L14" i="4"/>
  <c r="M14" i="4"/>
  <c r="N14" i="4"/>
  <c r="J15" i="4"/>
  <c r="K15" i="4"/>
  <c r="L15" i="4"/>
  <c r="M15" i="4"/>
  <c r="N15" i="4"/>
  <c r="J16" i="4"/>
  <c r="K16" i="4"/>
  <c r="L16" i="4"/>
  <c r="M16" i="4"/>
  <c r="N16" i="4"/>
  <c r="J17" i="4"/>
  <c r="K17" i="4"/>
  <c r="L17" i="4"/>
  <c r="M17" i="4"/>
  <c r="N17" i="4"/>
  <c r="J18" i="4"/>
  <c r="K18" i="4"/>
  <c r="L18" i="4"/>
  <c r="M18" i="4"/>
  <c r="N18" i="4"/>
  <c r="J19" i="4"/>
  <c r="K19" i="4"/>
  <c r="L19" i="4"/>
  <c r="M19" i="4"/>
  <c r="N19" i="4"/>
  <c r="J20" i="4"/>
  <c r="K20" i="4"/>
  <c r="L20" i="4"/>
  <c r="M20" i="4"/>
  <c r="N20" i="4"/>
  <c r="J21" i="4"/>
  <c r="K21" i="4"/>
  <c r="L21" i="4"/>
  <c r="M21" i="4"/>
  <c r="N21" i="4"/>
  <c r="J22" i="4"/>
  <c r="K22" i="4"/>
  <c r="L22" i="4"/>
  <c r="M22" i="4"/>
  <c r="N22" i="4"/>
  <c r="J23" i="4"/>
  <c r="K23" i="4"/>
  <c r="L23" i="4"/>
  <c r="M23" i="4"/>
  <c r="N23" i="4"/>
  <c r="J24" i="4"/>
  <c r="K24" i="4"/>
  <c r="L24" i="4"/>
  <c r="M24" i="4"/>
  <c r="N24" i="4"/>
  <c r="J25" i="4"/>
  <c r="K25" i="4"/>
  <c r="L25" i="4"/>
  <c r="M25" i="4"/>
  <c r="N25" i="4"/>
  <c r="J26" i="4"/>
  <c r="K26" i="4"/>
  <c r="L26" i="4"/>
  <c r="M26" i="4"/>
  <c r="N26" i="4"/>
  <c r="J27" i="4"/>
  <c r="K27" i="4"/>
  <c r="L27" i="4"/>
  <c r="M27" i="4"/>
  <c r="N27" i="4"/>
  <c r="J28" i="4"/>
  <c r="K28" i="4"/>
  <c r="L28" i="4"/>
  <c r="M28" i="4"/>
  <c r="N28" i="4"/>
  <c r="J29" i="4"/>
  <c r="K29" i="4"/>
  <c r="L29" i="4"/>
  <c r="M29" i="4"/>
  <c r="N29" i="4"/>
  <c r="J30" i="4"/>
  <c r="K30" i="4"/>
  <c r="L30" i="4"/>
  <c r="M30" i="4"/>
  <c r="N30" i="4"/>
  <c r="J31" i="4"/>
  <c r="K31" i="4"/>
  <c r="L31" i="4"/>
  <c r="M31" i="4"/>
  <c r="N31" i="4"/>
  <c r="J32" i="4"/>
  <c r="K32" i="4"/>
  <c r="L32" i="4"/>
  <c r="M32" i="4"/>
  <c r="N32" i="4"/>
  <c r="J33" i="4"/>
  <c r="K33" i="4"/>
  <c r="L33" i="4"/>
  <c r="M33" i="4"/>
  <c r="N33" i="4"/>
  <c r="J34" i="4"/>
  <c r="K34" i="4"/>
  <c r="L34" i="4"/>
  <c r="M34" i="4"/>
  <c r="N34" i="4"/>
  <c r="J35" i="4"/>
  <c r="K35" i="4"/>
  <c r="M35" i="4"/>
  <c r="N35" i="4"/>
  <c r="J36" i="4"/>
  <c r="K36" i="4"/>
  <c r="L36" i="4"/>
  <c r="M36" i="4"/>
  <c r="N36" i="4"/>
  <c r="J37" i="4"/>
  <c r="K37" i="4"/>
  <c r="L37" i="4"/>
  <c r="M37" i="4"/>
  <c r="N37" i="4"/>
  <c r="J38" i="4"/>
  <c r="K38" i="4"/>
  <c r="L38" i="4"/>
  <c r="M38" i="4"/>
  <c r="N38" i="4"/>
  <c r="J39" i="4"/>
  <c r="K39" i="4"/>
  <c r="L39" i="4"/>
  <c r="M39" i="4"/>
  <c r="N39" i="4"/>
  <c r="J40" i="4"/>
  <c r="K40" i="4"/>
  <c r="L40" i="4"/>
  <c r="M40" i="4"/>
  <c r="N40" i="4"/>
  <c r="J41" i="4"/>
  <c r="K41" i="4"/>
  <c r="L41" i="4"/>
  <c r="M41" i="4"/>
  <c r="N41" i="4"/>
  <c r="J42" i="4"/>
  <c r="K42" i="4"/>
  <c r="L42" i="4"/>
  <c r="M42" i="4"/>
  <c r="N42" i="4"/>
  <c r="J43" i="4"/>
  <c r="K43" i="4"/>
  <c r="L43" i="4"/>
  <c r="M43" i="4"/>
  <c r="N43" i="4"/>
  <c r="J44" i="4"/>
  <c r="K44" i="4"/>
  <c r="L44" i="4"/>
  <c r="M44" i="4"/>
  <c r="N44" i="4"/>
  <c r="J45" i="4"/>
  <c r="K45" i="4"/>
  <c r="L45" i="4"/>
  <c r="M45" i="4"/>
  <c r="N45" i="4"/>
  <c r="J46" i="4"/>
  <c r="K46" i="4"/>
  <c r="L46" i="4"/>
  <c r="M46" i="4"/>
  <c r="N46" i="4"/>
  <c r="J47" i="4"/>
  <c r="K47" i="4"/>
  <c r="L47" i="4"/>
  <c r="M47" i="4"/>
  <c r="N47" i="4"/>
  <c r="J48" i="4"/>
  <c r="K48" i="4"/>
  <c r="L48" i="4"/>
  <c r="M48" i="4"/>
  <c r="N48" i="4"/>
  <c r="J49" i="4"/>
  <c r="K49" i="4"/>
  <c r="L49" i="4"/>
  <c r="M49" i="4"/>
  <c r="N49" i="4"/>
  <c r="J50" i="4"/>
  <c r="K50" i="4"/>
  <c r="L50" i="4"/>
  <c r="M50" i="4"/>
  <c r="N50" i="4"/>
  <c r="J51" i="4"/>
  <c r="K51" i="4"/>
  <c r="L51" i="4"/>
  <c r="M51" i="4"/>
  <c r="N51" i="4"/>
  <c r="J52" i="4"/>
  <c r="K52" i="4"/>
  <c r="L52" i="4"/>
  <c r="M52" i="4"/>
  <c r="N52" i="4"/>
  <c r="J53" i="4"/>
  <c r="K53" i="4"/>
  <c r="L53" i="4"/>
  <c r="M53" i="4"/>
  <c r="N53" i="4"/>
  <c r="J54" i="4"/>
  <c r="K54" i="4"/>
  <c r="L54" i="4"/>
  <c r="M54" i="4"/>
  <c r="N54" i="4"/>
  <c r="J55" i="4"/>
  <c r="K55" i="4"/>
  <c r="L55" i="4"/>
  <c r="M55" i="4"/>
  <c r="N55" i="4"/>
  <c r="J56" i="4"/>
  <c r="K56" i="4"/>
  <c r="L56" i="4"/>
  <c r="M56" i="4"/>
  <c r="N56" i="4"/>
  <c r="J57" i="4"/>
  <c r="K57" i="4"/>
  <c r="L57" i="4"/>
  <c r="M57" i="4"/>
  <c r="N57" i="4"/>
  <c r="J58" i="4"/>
  <c r="K58" i="4"/>
  <c r="L58" i="4"/>
  <c r="M58" i="4"/>
  <c r="N58" i="4"/>
  <c r="J59" i="4"/>
  <c r="K59" i="4"/>
  <c r="M59" i="4"/>
  <c r="N59" i="4"/>
  <c r="J60" i="4"/>
  <c r="K60" i="4"/>
  <c r="L60" i="4"/>
  <c r="M60" i="4"/>
  <c r="N60" i="4"/>
  <c r="J61" i="4"/>
  <c r="K61" i="4"/>
  <c r="L61" i="4"/>
  <c r="M61" i="4"/>
  <c r="N61" i="4"/>
  <c r="J62" i="4"/>
  <c r="K62" i="4"/>
  <c r="L62" i="4"/>
  <c r="M62" i="4"/>
  <c r="N62" i="4"/>
  <c r="J63" i="4"/>
  <c r="K63" i="4"/>
  <c r="L63" i="4"/>
  <c r="M63" i="4"/>
  <c r="N63" i="4"/>
  <c r="J64" i="4"/>
  <c r="K64" i="4"/>
  <c r="L64" i="4"/>
  <c r="M64" i="4"/>
  <c r="N64" i="4"/>
  <c r="J65" i="4"/>
  <c r="K65" i="4"/>
  <c r="L65" i="4"/>
  <c r="M65" i="4"/>
  <c r="N65" i="4"/>
  <c r="J66" i="4"/>
  <c r="K66" i="4"/>
  <c r="L66" i="4"/>
  <c r="M66" i="4"/>
  <c r="N66" i="4"/>
  <c r="J67" i="4"/>
  <c r="K67" i="4"/>
  <c r="L67" i="4"/>
  <c r="M67" i="4"/>
  <c r="N67" i="4"/>
  <c r="J68" i="4"/>
  <c r="K68" i="4"/>
  <c r="L68" i="4"/>
  <c r="M68" i="4"/>
  <c r="N68" i="4"/>
  <c r="J69" i="4"/>
  <c r="K69" i="4"/>
  <c r="L69" i="4"/>
  <c r="M69" i="4"/>
  <c r="N69" i="4"/>
  <c r="J70" i="4"/>
  <c r="K70" i="4"/>
  <c r="L70" i="4"/>
  <c r="M70" i="4"/>
  <c r="N70" i="4"/>
  <c r="J71" i="4"/>
  <c r="K71" i="4"/>
  <c r="L71" i="4"/>
  <c r="M71" i="4"/>
  <c r="N71" i="4"/>
  <c r="J72" i="4"/>
  <c r="K72" i="4"/>
  <c r="L72" i="4"/>
  <c r="M72" i="4"/>
  <c r="N72" i="4"/>
  <c r="J73" i="4"/>
  <c r="K73" i="4"/>
  <c r="L73" i="4"/>
  <c r="M73" i="4"/>
  <c r="N73" i="4"/>
  <c r="J74" i="4"/>
  <c r="K74" i="4"/>
  <c r="L74" i="4"/>
  <c r="M74" i="4"/>
  <c r="N74" i="4"/>
  <c r="J75" i="4"/>
  <c r="K75" i="4"/>
  <c r="L75" i="4"/>
  <c r="M75" i="4"/>
  <c r="N75" i="4"/>
  <c r="J76" i="4"/>
  <c r="K76" i="4"/>
  <c r="L76" i="4"/>
  <c r="M76" i="4"/>
  <c r="N76" i="4"/>
  <c r="J77" i="4"/>
  <c r="K77" i="4"/>
  <c r="L77" i="4"/>
  <c r="M77" i="4"/>
  <c r="N77" i="4"/>
  <c r="J78" i="4"/>
  <c r="K78" i="4"/>
  <c r="L78" i="4"/>
  <c r="M78" i="4"/>
  <c r="N78" i="4"/>
  <c r="J79" i="4"/>
  <c r="K79" i="4"/>
  <c r="L79" i="4"/>
  <c r="M79" i="4"/>
  <c r="N79" i="4"/>
  <c r="J80" i="4"/>
  <c r="K80" i="4"/>
  <c r="L80" i="4"/>
  <c r="M80" i="4"/>
  <c r="N80" i="4"/>
  <c r="J81" i="4"/>
  <c r="K81" i="4"/>
  <c r="L81" i="4"/>
  <c r="M81" i="4"/>
  <c r="N81" i="4"/>
  <c r="J82" i="4"/>
  <c r="K82" i="4"/>
  <c r="L82" i="4"/>
  <c r="M82" i="4"/>
  <c r="N82" i="4"/>
  <c r="J83" i="4"/>
  <c r="K83" i="4"/>
  <c r="L83" i="4"/>
  <c r="M83" i="4"/>
  <c r="N83" i="4"/>
  <c r="J84" i="4"/>
  <c r="K84" i="4"/>
  <c r="L84" i="4"/>
  <c r="M84" i="4"/>
  <c r="N84" i="4"/>
  <c r="J85" i="4"/>
  <c r="K85" i="4"/>
  <c r="L85" i="4"/>
  <c r="M85" i="4"/>
  <c r="N85" i="4"/>
  <c r="J86" i="4"/>
  <c r="K86" i="4"/>
  <c r="L86" i="4"/>
  <c r="M86" i="4"/>
  <c r="N86" i="4"/>
  <c r="J87" i="4"/>
  <c r="K87" i="4"/>
  <c r="L87" i="4"/>
  <c r="M87" i="4"/>
  <c r="N87" i="4"/>
  <c r="J88" i="4"/>
  <c r="K88" i="4"/>
  <c r="L88" i="4"/>
  <c r="M88" i="4"/>
  <c r="N88" i="4"/>
  <c r="J89" i="4"/>
  <c r="K89" i="4"/>
  <c r="L89" i="4"/>
  <c r="M89" i="4"/>
  <c r="N89" i="4"/>
  <c r="J90" i="4"/>
  <c r="K90" i="4"/>
  <c r="L90" i="4"/>
  <c r="M90" i="4"/>
  <c r="N90" i="4"/>
  <c r="J91" i="4"/>
  <c r="K91" i="4"/>
  <c r="L91" i="4"/>
  <c r="M91" i="4"/>
  <c r="N91" i="4"/>
  <c r="J92" i="4"/>
  <c r="K92" i="4"/>
  <c r="L92" i="4"/>
  <c r="M92" i="4"/>
  <c r="N92" i="4"/>
  <c r="J93" i="4"/>
  <c r="K93" i="4"/>
  <c r="L93" i="4"/>
  <c r="M93" i="4"/>
  <c r="N93" i="4"/>
  <c r="J94" i="4"/>
  <c r="K94" i="4"/>
  <c r="L94" i="4"/>
  <c r="M94" i="4"/>
  <c r="N94" i="4"/>
  <c r="J95" i="4"/>
  <c r="K95" i="4"/>
  <c r="L95" i="4"/>
  <c r="M95" i="4"/>
  <c r="N95" i="4"/>
  <c r="J96" i="4"/>
  <c r="K96" i="4"/>
  <c r="L96" i="4"/>
  <c r="M96" i="4"/>
  <c r="N96" i="4"/>
  <c r="J97" i="4"/>
  <c r="K97" i="4"/>
  <c r="L97" i="4"/>
  <c r="M97" i="4"/>
  <c r="N97" i="4"/>
  <c r="J98" i="4"/>
  <c r="K98" i="4"/>
  <c r="L98" i="4"/>
  <c r="M98" i="4"/>
  <c r="N98" i="4"/>
  <c r="J99" i="4"/>
  <c r="K99" i="4"/>
  <c r="L99" i="4"/>
  <c r="M99" i="4"/>
  <c r="N99" i="4"/>
  <c r="J100" i="4"/>
  <c r="K100" i="4"/>
  <c r="L100" i="4"/>
  <c r="M100" i="4"/>
  <c r="N100" i="4"/>
  <c r="K101" i="4"/>
  <c r="L101" i="4"/>
  <c r="M101" i="4"/>
  <c r="N101" i="4"/>
  <c r="J102" i="4"/>
  <c r="K102" i="4"/>
  <c r="L102" i="4"/>
  <c r="M102" i="4"/>
  <c r="N102" i="4"/>
  <c r="J103" i="4"/>
  <c r="K103" i="4"/>
  <c r="L103" i="4"/>
  <c r="M103" i="4"/>
  <c r="N103" i="4"/>
  <c r="J104" i="4"/>
  <c r="K104" i="4"/>
  <c r="L104" i="4"/>
  <c r="M104" i="4"/>
  <c r="N104" i="4"/>
  <c r="J105" i="4"/>
  <c r="K105" i="4"/>
  <c r="L105" i="4"/>
  <c r="M105" i="4"/>
  <c r="N105" i="4"/>
  <c r="J106" i="4"/>
  <c r="K106" i="4"/>
  <c r="L106" i="4"/>
  <c r="M106" i="4"/>
  <c r="N106" i="4"/>
  <c r="J107" i="4"/>
  <c r="K107" i="4"/>
  <c r="L107" i="4"/>
  <c r="M107" i="4"/>
  <c r="N107" i="4"/>
  <c r="J108" i="4"/>
  <c r="K108" i="4"/>
  <c r="L108" i="4"/>
  <c r="M108" i="4"/>
  <c r="N108" i="4"/>
  <c r="J109" i="4"/>
  <c r="K109" i="4"/>
  <c r="L109" i="4"/>
  <c r="M109" i="4"/>
  <c r="N109" i="4"/>
  <c r="J110" i="4"/>
  <c r="K110" i="4"/>
  <c r="L110" i="4"/>
  <c r="M110" i="4"/>
  <c r="N110" i="4"/>
  <c r="J112" i="4"/>
  <c r="K112" i="4"/>
  <c r="L112" i="4"/>
  <c r="M112" i="4"/>
  <c r="N112" i="4"/>
  <c r="J113" i="4"/>
  <c r="K113" i="4"/>
  <c r="L113" i="4"/>
  <c r="M113" i="4"/>
  <c r="N113" i="4"/>
  <c r="J114" i="4"/>
  <c r="K114" i="4"/>
  <c r="L114" i="4"/>
  <c r="M114" i="4"/>
  <c r="N114" i="4"/>
  <c r="J115" i="4"/>
  <c r="K115" i="4"/>
  <c r="L115" i="4"/>
  <c r="M115" i="4"/>
  <c r="N115" i="4"/>
  <c r="J116" i="4"/>
  <c r="K116" i="4"/>
  <c r="L116" i="4"/>
  <c r="M116" i="4"/>
  <c r="N116" i="4"/>
  <c r="J117" i="4"/>
  <c r="K117" i="4"/>
  <c r="L117" i="4"/>
  <c r="M117" i="4"/>
  <c r="N117" i="4"/>
  <c r="J118" i="4"/>
  <c r="K118" i="4"/>
  <c r="L118" i="4"/>
  <c r="M118" i="4"/>
  <c r="N118" i="4"/>
  <c r="J119" i="4"/>
  <c r="K119" i="4"/>
  <c r="L119" i="4"/>
  <c r="M119" i="4"/>
  <c r="N119" i="4"/>
  <c r="J120" i="4"/>
  <c r="K120" i="4"/>
  <c r="L120" i="4"/>
  <c r="M120" i="4"/>
  <c r="N120" i="4"/>
  <c r="J121" i="4"/>
  <c r="K121" i="4"/>
  <c r="L121" i="4"/>
  <c r="M121" i="4"/>
  <c r="N121" i="4"/>
  <c r="J122" i="4"/>
  <c r="K122" i="4"/>
  <c r="L122" i="4"/>
  <c r="M122" i="4"/>
  <c r="N122" i="4"/>
  <c r="J123" i="4"/>
  <c r="K123" i="4"/>
  <c r="L123" i="4"/>
  <c r="M123" i="4"/>
  <c r="N123" i="4"/>
  <c r="J124" i="4"/>
  <c r="K124" i="4"/>
  <c r="L124" i="4"/>
  <c r="M124" i="4"/>
  <c r="N124" i="4"/>
  <c r="J125" i="4"/>
  <c r="K125" i="4"/>
  <c r="L125" i="4"/>
  <c r="M125" i="4"/>
  <c r="N125" i="4"/>
  <c r="J126" i="4"/>
  <c r="K126" i="4"/>
  <c r="L126" i="4"/>
  <c r="M126" i="4"/>
  <c r="N126" i="4"/>
  <c r="J127" i="4"/>
  <c r="K127" i="4"/>
  <c r="L127" i="4"/>
  <c r="M127" i="4"/>
  <c r="N127" i="4"/>
  <c r="J128" i="4"/>
  <c r="K128" i="4"/>
  <c r="L128" i="4"/>
  <c r="M128" i="4"/>
  <c r="N128" i="4"/>
  <c r="J129" i="4"/>
  <c r="K129" i="4"/>
  <c r="L129" i="4"/>
  <c r="M129" i="4"/>
  <c r="N129" i="4"/>
  <c r="J130" i="4"/>
  <c r="K130" i="4"/>
  <c r="L130" i="4"/>
  <c r="M130" i="4"/>
  <c r="N130" i="4"/>
  <c r="J131" i="4"/>
  <c r="K131" i="4"/>
  <c r="L131" i="4"/>
  <c r="M131" i="4"/>
  <c r="N131" i="4"/>
  <c r="J133" i="4"/>
  <c r="K133" i="4"/>
  <c r="L133" i="4"/>
  <c r="M133" i="4"/>
  <c r="N133" i="4"/>
  <c r="J134" i="4"/>
  <c r="K134" i="4"/>
  <c r="L134" i="4"/>
  <c r="M134" i="4"/>
  <c r="N134" i="4"/>
  <c r="J135" i="4"/>
  <c r="K135" i="4"/>
  <c r="L135" i="4"/>
  <c r="M135" i="4"/>
  <c r="N135" i="4"/>
  <c r="J136" i="4"/>
  <c r="K136" i="4"/>
  <c r="L136" i="4"/>
  <c r="M136" i="4"/>
  <c r="N136" i="4"/>
  <c r="J137" i="4"/>
  <c r="K137" i="4"/>
  <c r="L137" i="4"/>
  <c r="M137" i="4"/>
  <c r="N137" i="4"/>
  <c r="J138" i="4"/>
  <c r="K138" i="4"/>
  <c r="L138" i="4"/>
  <c r="M138" i="4"/>
  <c r="N138" i="4"/>
  <c r="J139" i="4"/>
  <c r="K139" i="4"/>
  <c r="L139" i="4"/>
  <c r="M139" i="4"/>
  <c r="N139" i="4"/>
  <c r="J140" i="4"/>
  <c r="K140" i="4"/>
  <c r="L140" i="4"/>
  <c r="M140" i="4"/>
  <c r="N140" i="4"/>
  <c r="J141" i="4"/>
  <c r="K141" i="4"/>
  <c r="L141" i="4"/>
  <c r="M141" i="4"/>
  <c r="N141" i="4"/>
  <c r="J144" i="4"/>
  <c r="K144" i="4"/>
  <c r="L144" i="4"/>
  <c r="M144" i="4"/>
  <c r="N144" i="4"/>
  <c r="J145" i="4"/>
  <c r="K145" i="4"/>
  <c r="L145" i="4"/>
  <c r="M145" i="4"/>
  <c r="N145" i="4"/>
  <c r="J146" i="4"/>
  <c r="K146" i="4"/>
  <c r="L146" i="4"/>
  <c r="M146" i="4"/>
  <c r="N146" i="4"/>
  <c r="J147" i="4"/>
  <c r="K147" i="4"/>
  <c r="L147" i="4"/>
  <c r="M147" i="4"/>
  <c r="N147" i="4"/>
  <c r="J148" i="4"/>
  <c r="K148" i="4"/>
  <c r="L148" i="4"/>
  <c r="M148" i="4"/>
  <c r="N148" i="4"/>
  <c r="J149" i="4"/>
  <c r="K149" i="4"/>
  <c r="L149" i="4"/>
  <c r="M149" i="4"/>
  <c r="N149" i="4"/>
  <c r="J150" i="4"/>
  <c r="K150" i="4"/>
  <c r="L150" i="4"/>
  <c r="M150" i="4"/>
  <c r="N150" i="4"/>
  <c r="J151" i="4"/>
  <c r="K151" i="4"/>
  <c r="L151" i="4"/>
  <c r="M151" i="4"/>
  <c r="N151" i="4"/>
  <c r="J152" i="4"/>
  <c r="K152" i="4"/>
  <c r="L152" i="4"/>
  <c r="M152" i="4"/>
  <c r="N152" i="4"/>
  <c r="J153" i="4"/>
  <c r="K153" i="4"/>
  <c r="L153" i="4"/>
  <c r="M153" i="4"/>
  <c r="N153" i="4"/>
  <c r="J155" i="4"/>
  <c r="K155" i="4"/>
  <c r="L155" i="4"/>
  <c r="M155" i="4"/>
  <c r="N155" i="4"/>
  <c r="J157" i="4"/>
  <c r="K157" i="4"/>
  <c r="L157" i="4"/>
  <c r="M157" i="4"/>
  <c r="N157" i="4"/>
  <c r="J158" i="4"/>
  <c r="K158" i="4"/>
  <c r="L158" i="4"/>
  <c r="M158" i="4"/>
  <c r="N158" i="4"/>
  <c r="J159" i="4"/>
  <c r="K159" i="4"/>
  <c r="L159" i="4"/>
  <c r="M159" i="4"/>
  <c r="N159" i="4"/>
  <c r="J160" i="4"/>
  <c r="K160" i="4"/>
  <c r="L160" i="4"/>
  <c r="M160" i="4"/>
  <c r="N160" i="4"/>
  <c r="J161" i="4"/>
  <c r="K161" i="4"/>
  <c r="L161" i="4"/>
  <c r="M161" i="4"/>
  <c r="N161" i="4"/>
  <c r="J162" i="4"/>
  <c r="K162" i="4"/>
  <c r="L162" i="4"/>
  <c r="M162" i="4"/>
  <c r="N162" i="4"/>
  <c r="J163" i="4"/>
  <c r="K163" i="4"/>
  <c r="L163" i="4"/>
  <c r="M163" i="4"/>
  <c r="N163" i="4"/>
  <c r="J164" i="4"/>
  <c r="K164" i="4"/>
  <c r="L164" i="4"/>
  <c r="M164" i="4"/>
  <c r="N164" i="4"/>
  <c r="J165" i="4"/>
  <c r="K165" i="4"/>
  <c r="L165" i="4"/>
  <c r="M165" i="4"/>
  <c r="N165" i="4"/>
  <c r="J166" i="4"/>
  <c r="K166" i="4"/>
  <c r="L166" i="4"/>
  <c r="M166" i="4"/>
  <c r="N166" i="4"/>
  <c r="J167" i="4"/>
  <c r="K167" i="4"/>
  <c r="L167" i="4"/>
  <c r="M167" i="4"/>
  <c r="N167" i="4"/>
  <c r="J168" i="4"/>
  <c r="K168" i="4"/>
  <c r="L168" i="4"/>
  <c r="M168" i="4"/>
  <c r="N168" i="4"/>
  <c r="J169" i="4"/>
  <c r="K169" i="4"/>
  <c r="L169" i="4"/>
  <c r="M169" i="4"/>
  <c r="N169" i="4"/>
  <c r="J170" i="4"/>
  <c r="K170" i="4"/>
  <c r="L170" i="4"/>
  <c r="M170" i="4"/>
  <c r="N170" i="4"/>
  <c r="J171" i="4"/>
  <c r="K171" i="4"/>
  <c r="L171" i="4"/>
  <c r="M171" i="4"/>
  <c r="N171" i="4"/>
  <c r="J172" i="4"/>
  <c r="K172" i="4"/>
  <c r="L172" i="4"/>
  <c r="M172" i="4"/>
  <c r="N172" i="4"/>
  <c r="J173" i="4"/>
  <c r="K173" i="4"/>
  <c r="L173" i="4"/>
  <c r="M173" i="4"/>
  <c r="N173" i="4"/>
  <c r="J174" i="4"/>
  <c r="K174" i="4"/>
  <c r="L174" i="4"/>
  <c r="M174" i="4"/>
  <c r="N174" i="4"/>
  <c r="J175" i="4"/>
  <c r="K175" i="4"/>
  <c r="L175" i="4"/>
  <c r="M175" i="4"/>
  <c r="N175" i="4"/>
  <c r="J176" i="4"/>
  <c r="K176" i="4"/>
  <c r="L176" i="4"/>
  <c r="M176" i="4"/>
  <c r="N176" i="4"/>
  <c r="J177" i="4"/>
  <c r="K177" i="4"/>
  <c r="L177" i="4"/>
  <c r="M177" i="4"/>
  <c r="N177" i="4"/>
  <c r="J178" i="4"/>
  <c r="K178" i="4"/>
  <c r="L178" i="4"/>
  <c r="M178" i="4"/>
  <c r="N178" i="4"/>
  <c r="J179" i="4"/>
  <c r="K179" i="4"/>
  <c r="L179" i="4"/>
  <c r="M179" i="4"/>
  <c r="N179" i="4"/>
  <c r="J180" i="4"/>
  <c r="K180" i="4"/>
  <c r="L180" i="4"/>
  <c r="M180" i="4"/>
  <c r="N180" i="4"/>
  <c r="J181" i="4"/>
  <c r="K181" i="4"/>
  <c r="L181" i="4"/>
  <c r="M181" i="4"/>
  <c r="N181" i="4"/>
  <c r="J182" i="4"/>
  <c r="K182" i="4"/>
  <c r="L182" i="4"/>
  <c r="M182" i="4"/>
  <c r="N182" i="4"/>
  <c r="J183" i="4"/>
  <c r="K183" i="4"/>
  <c r="L183" i="4"/>
  <c r="M183" i="4"/>
  <c r="N183" i="4"/>
  <c r="J184" i="4"/>
  <c r="K184" i="4"/>
  <c r="L184" i="4"/>
  <c r="M184" i="4"/>
  <c r="N184" i="4"/>
  <c r="J185" i="4"/>
  <c r="K185" i="4"/>
  <c r="L185" i="4"/>
  <c r="M185" i="4"/>
  <c r="N185" i="4"/>
  <c r="J111" i="4"/>
  <c r="K111" i="4"/>
  <c r="L111" i="4"/>
  <c r="M111" i="4"/>
  <c r="N111" i="4"/>
  <c r="J132" i="4"/>
  <c r="K132" i="4"/>
  <c r="L132" i="4"/>
  <c r="M132" i="4"/>
  <c r="N132" i="4"/>
  <c r="J142" i="4"/>
  <c r="K142" i="4"/>
  <c r="L142" i="4"/>
  <c r="M142" i="4"/>
  <c r="N142" i="4"/>
  <c r="J143" i="4"/>
  <c r="K143" i="4"/>
  <c r="L143" i="4"/>
  <c r="M143" i="4"/>
  <c r="N143" i="4"/>
  <c r="J154" i="4"/>
  <c r="K154" i="4"/>
  <c r="L154" i="4"/>
  <c r="M154" i="4"/>
  <c r="N154" i="4"/>
  <c r="J156" i="4"/>
  <c r="K156" i="4"/>
  <c r="L156" i="4"/>
  <c r="M156" i="4"/>
  <c r="N156" i="4"/>
  <c r="K2" i="4"/>
  <c r="L2" i="4"/>
  <c r="M2" i="4"/>
  <c r="N2" i="4"/>
  <c r="J2" i="4"/>
  <c r="E8" i="3" l="1"/>
  <c r="D8" i="3"/>
  <c r="B9" i="3"/>
  <c r="B7" i="3"/>
  <c r="D6" i="3"/>
  <c r="D2" i="3" l="1"/>
  <c r="D4" i="3"/>
  <c r="D1" i="3"/>
  <c r="D3" i="3"/>
  <c r="D5" i="3"/>
  <c r="D12" i="3"/>
  <c r="D14" i="3"/>
  <c r="D11" i="3"/>
  <c r="D13" i="3"/>
  <c r="D10" i="3"/>
  <c r="D7" i="3" l="1"/>
  <c r="D9" i="3"/>
</calcChain>
</file>

<file path=xl/sharedStrings.xml><?xml version="1.0" encoding="utf-8"?>
<sst xmlns="http://schemas.openxmlformats.org/spreadsheetml/2006/main" count="1886" uniqueCount="536">
  <si>
    <t>NS10</t>
  </si>
  <si>
    <t>NS16</t>
  </si>
  <si>
    <t>CC15</t>
  </si>
  <si>
    <t>NS17</t>
  </si>
  <si>
    <t>NS18</t>
  </si>
  <si>
    <t>NS2</t>
  </si>
  <si>
    <t>NS3</t>
  </si>
  <si>
    <t>NS4</t>
  </si>
  <si>
    <t>BP1</t>
  </si>
  <si>
    <t>NS25</t>
  </si>
  <si>
    <t>EW13</t>
  </si>
  <si>
    <t>NS24</t>
  </si>
  <si>
    <t>NS</t>
  </si>
  <si>
    <t>NE</t>
  </si>
  <si>
    <t>DT</t>
  </si>
  <si>
    <t>NE6</t>
  </si>
  <si>
    <t>CC1</t>
  </si>
  <si>
    <t>NS1</t>
  </si>
  <si>
    <t>EW24</t>
  </si>
  <si>
    <t>NS14</t>
  </si>
  <si>
    <t>NS7</t>
  </si>
  <si>
    <t>NS27</t>
  </si>
  <si>
    <t>CE2</t>
  </si>
  <si>
    <t>NS28</t>
  </si>
  <si>
    <t>NS8</t>
  </si>
  <si>
    <t>NS21</t>
  </si>
  <si>
    <t>NS20</t>
  </si>
  <si>
    <t>NS22</t>
  </si>
  <si>
    <t>NS26</t>
  </si>
  <si>
    <t>NS11</t>
  </si>
  <si>
    <t>NS23</t>
  </si>
  <si>
    <t>NS19</t>
  </si>
  <si>
    <t>NS9</t>
  </si>
  <si>
    <t>NS5</t>
  </si>
  <si>
    <t>DT11</t>
  </si>
  <si>
    <t>EW14</t>
  </si>
  <si>
    <t>NS15</t>
  </si>
  <si>
    <t>NS13</t>
  </si>
  <si>
    <t>EW9</t>
  </si>
  <si>
    <t>EW5</t>
  </si>
  <si>
    <t>EW27</t>
  </si>
  <si>
    <t>EW12</t>
  </si>
  <si>
    <t>DT14</t>
  </si>
  <si>
    <t>EW21</t>
  </si>
  <si>
    <t>CC22</t>
  </si>
  <si>
    <t>CG2</t>
  </si>
  <si>
    <t>EW25</t>
  </si>
  <si>
    <t>EW23</t>
  </si>
  <si>
    <t>EW20</t>
  </si>
  <si>
    <t>EW22</t>
  </si>
  <si>
    <t>EW7</t>
  </si>
  <si>
    <t>CG1</t>
  </si>
  <si>
    <t>DT35</t>
  </si>
  <si>
    <t>EW30</t>
  </si>
  <si>
    <t>EW29</t>
  </si>
  <si>
    <t>EW10</t>
  </si>
  <si>
    <t>EW6</t>
  </si>
  <si>
    <t>EW26</t>
  </si>
  <si>
    <t>EW11</t>
  </si>
  <si>
    <t>NE3</t>
  </si>
  <si>
    <t>EW16</t>
  </si>
  <si>
    <t>EW1</t>
  </si>
  <si>
    <t>EW8</t>
  </si>
  <si>
    <t>CC9</t>
  </si>
  <si>
    <t>EW28</t>
  </si>
  <si>
    <t>EW19</t>
  </si>
  <si>
    <t>EW18</t>
  </si>
  <si>
    <t>EW2</t>
  </si>
  <si>
    <t>DT32</t>
  </si>
  <si>
    <t>EW4</t>
  </si>
  <si>
    <t>EW17</t>
  </si>
  <si>
    <t>EW15</t>
  </si>
  <si>
    <t>EW31</t>
  </si>
  <si>
    <t>EW33</t>
  </si>
  <si>
    <t>EW32</t>
  </si>
  <si>
    <t>CC12</t>
  </si>
  <si>
    <t>CE1</t>
  </si>
  <si>
    <t>DT16</t>
  </si>
  <si>
    <t>CC19</t>
  </si>
  <si>
    <t>DT9</t>
  </si>
  <si>
    <t>CC2</t>
  </si>
  <si>
    <t>CC17</t>
  </si>
  <si>
    <t>CC8</t>
  </si>
  <si>
    <t>CC3</t>
  </si>
  <si>
    <t>CC20</t>
  </si>
  <si>
    <t>CC29</t>
  </si>
  <si>
    <t>NE1</t>
  </si>
  <si>
    <t>CC25</t>
  </si>
  <si>
    <t>CC21</t>
  </si>
  <si>
    <t>CC24</t>
  </si>
  <si>
    <t>CC27</t>
  </si>
  <si>
    <t>CC14</t>
  </si>
  <si>
    <t>CC10</t>
  </si>
  <si>
    <t>DT26</t>
  </si>
  <si>
    <t>CC7</t>
  </si>
  <si>
    <t>CC5</t>
  </si>
  <si>
    <t>CC23</t>
  </si>
  <si>
    <t>CC26</t>
  </si>
  <si>
    <t>CC4</t>
  </si>
  <si>
    <t>CC13</t>
  </si>
  <si>
    <t>CC6</t>
  </si>
  <si>
    <t>CC11</t>
  </si>
  <si>
    <t>CC28</t>
  </si>
  <si>
    <t>CC16</t>
  </si>
  <si>
    <t>DT15</t>
  </si>
  <si>
    <t>NE12</t>
  </si>
  <si>
    <t>BP9</t>
  </si>
  <si>
    <t>BP6</t>
  </si>
  <si>
    <t>BP10</t>
  </si>
  <si>
    <t>BP12</t>
  </si>
  <si>
    <t>BP3</t>
  </si>
  <si>
    <t>BP8</t>
  </si>
  <si>
    <t>BP7</t>
  </si>
  <si>
    <t>BP5</t>
  </si>
  <si>
    <t>BP11</t>
  </si>
  <si>
    <t>BP13</t>
  </si>
  <si>
    <t>BP2</t>
  </si>
  <si>
    <t>BP4</t>
  </si>
  <si>
    <t>BP14</t>
  </si>
  <si>
    <t xml:space="preserve"> Pasir Ris</t>
  </si>
  <si>
    <t xml:space="preserve"> Simei</t>
  </si>
  <si>
    <t xml:space="preserve"> Bedok</t>
  </si>
  <si>
    <t xml:space="preserve"> Kembangan</t>
  </si>
  <si>
    <t xml:space="preserve"> Eunos</t>
  </si>
  <si>
    <t xml:space="preserve"> Aljunied</t>
  </si>
  <si>
    <t xml:space="preserve"> Kallang</t>
  </si>
  <si>
    <t xml:space="preserve"> Lavender</t>
  </si>
  <si>
    <t xml:space="preserve"> Tanjong Pagar</t>
  </si>
  <si>
    <t xml:space="preserve"> Tiong Bahru</t>
  </si>
  <si>
    <t xml:space="preserve"> Redhill</t>
  </si>
  <si>
    <t xml:space="preserve"> Queenstown</t>
  </si>
  <si>
    <t xml:space="preserve"> Commonwealth</t>
  </si>
  <si>
    <t xml:space="preserve"> Dover</t>
  </si>
  <si>
    <t xml:space="preserve"> Clementi</t>
  </si>
  <si>
    <t xml:space="preserve"> Chinese Garden</t>
  </si>
  <si>
    <t xml:space="preserve"> Lakeside</t>
  </si>
  <si>
    <t xml:space="preserve"> Boon Lay</t>
  </si>
  <si>
    <t xml:space="preserve"> Pioneer</t>
  </si>
  <si>
    <t xml:space="preserve"> Joo Koon</t>
  </si>
  <si>
    <t xml:space="preserve"> Gul Circle</t>
  </si>
  <si>
    <t xml:space="preserve"> Tuas Crescent</t>
  </si>
  <si>
    <t xml:space="preserve"> Tuas West Road</t>
  </si>
  <si>
    <t xml:space="preserve"> Tuas Link</t>
  </si>
  <si>
    <t>EW3</t>
  </si>
  <si>
    <t xml:space="preserve"> Tampines</t>
  </si>
  <si>
    <t xml:space="preserve"> Tanah Merah </t>
  </si>
  <si>
    <t xml:space="preserve"> Paya Lebar </t>
  </si>
  <si>
    <t xml:space="preserve"> Bugis</t>
  </si>
  <si>
    <t xml:space="preserve"> City Hall</t>
  </si>
  <si>
    <t xml:space="preserve"> Raffles Place </t>
  </si>
  <si>
    <t xml:space="preserve"> Outram Park </t>
  </si>
  <si>
    <t xml:space="preserve"> Buona Vista </t>
  </si>
  <si>
    <t xml:space="preserve"> Jurong East </t>
  </si>
  <si>
    <t xml:space="preserve"> Bukit Batok</t>
  </si>
  <si>
    <t xml:space="preserve"> Bukit Gombak</t>
  </si>
  <si>
    <t xml:space="preserve"> Yew Tee</t>
  </si>
  <si>
    <t xml:space="preserve"> Kranji</t>
  </si>
  <si>
    <t xml:space="preserve"> Marsiling</t>
  </si>
  <si>
    <t xml:space="preserve"> Woodlands</t>
  </si>
  <si>
    <t xml:space="preserve"> Admiralty</t>
  </si>
  <si>
    <t xml:space="preserve"> Sembawang</t>
  </si>
  <si>
    <t xml:space="preserve"> Yishun</t>
  </si>
  <si>
    <t xml:space="preserve"> Khatib</t>
  </si>
  <si>
    <t xml:space="preserve"> Yio Chu Kang</t>
  </si>
  <si>
    <t xml:space="preserve"> Ang Mo Kio</t>
  </si>
  <si>
    <t xml:space="preserve"> Braddell</t>
  </si>
  <si>
    <t xml:space="preserve"> Toa Payoh</t>
  </si>
  <si>
    <t xml:space="preserve"> Novena</t>
  </si>
  <si>
    <t xml:space="preserve"> Orchard</t>
  </si>
  <si>
    <t xml:space="preserve"> Somerset</t>
  </si>
  <si>
    <t xml:space="preserve"> Marina South Pier</t>
  </si>
  <si>
    <t xml:space="preserve"> Jurong East</t>
  </si>
  <si>
    <t xml:space="preserve"> Choa Chu Kang </t>
  </si>
  <si>
    <t xml:space="preserve"> Bishan </t>
  </si>
  <si>
    <t xml:space="preserve"> Newton </t>
  </si>
  <si>
    <t xml:space="preserve"> Dhoby Ghaut </t>
  </si>
  <si>
    <t xml:space="preserve"> City Hall </t>
  </si>
  <si>
    <t xml:space="preserve"> Raffles Place</t>
  </si>
  <si>
    <t xml:space="preserve"> Marina Bay</t>
  </si>
  <si>
    <t xml:space="preserve"> Bras Basah</t>
  </si>
  <si>
    <t xml:space="preserve"> Esplanade</t>
  </si>
  <si>
    <t xml:space="preserve"> Nicoll Highway</t>
  </si>
  <si>
    <t xml:space="preserve"> Stadium</t>
  </si>
  <si>
    <t xml:space="preserve"> Mountbatten</t>
  </si>
  <si>
    <t xml:space="preserve"> Dakota</t>
  </si>
  <si>
    <t xml:space="preserve"> Tai Seng</t>
  </si>
  <si>
    <t xml:space="preserve"> Bartley</t>
  </si>
  <si>
    <t xml:space="preserve"> Lorong Chuan</t>
  </si>
  <si>
    <t xml:space="preserve"> Marymount</t>
  </si>
  <si>
    <t xml:space="preserve"> Caldecott</t>
  </si>
  <si>
    <t xml:space="preserve"> Farrer Road</t>
  </si>
  <si>
    <t xml:space="preserve"> Holland Village</t>
  </si>
  <si>
    <t xml:space="preserve"> one-north</t>
  </si>
  <si>
    <t xml:space="preserve"> Kent Ridge</t>
  </si>
  <si>
    <t xml:space="preserve"> Haw Par Villa</t>
  </si>
  <si>
    <t xml:space="preserve"> Pasir Panjang</t>
  </si>
  <si>
    <t xml:space="preserve"> Labrador Park</t>
  </si>
  <si>
    <t xml:space="preserve"> Telok Blangah</t>
  </si>
  <si>
    <t xml:space="preserve"> Promenade</t>
  </si>
  <si>
    <t xml:space="preserve"> Paya Lebar</t>
  </si>
  <si>
    <t xml:space="preserve"> MacPherson</t>
  </si>
  <si>
    <t xml:space="preserve"> Serangoon</t>
  </si>
  <si>
    <t xml:space="preserve"> Bishan</t>
  </si>
  <si>
    <t xml:space="preserve"> Botanic Gardens</t>
  </si>
  <si>
    <t xml:space="preserve"> Buona Vista</t>
  </si>
  <si>
    <t xml:space="preserve"> HarbourFront</t>
  </si>
  <si>
    <t xml:space="preserve"> Clarke Quay</t>
  </si>
  <si>
    <t xml:space="preserve"> Farrer Park</t>
  </si>
  <si>
    <t xml:space="preserve"> Boon Keng</t>
  </si>
  <si>
    <t xml:space="preserve"> Potong Pasir</t>
  </si>
  <si>
    <t xml:space="preserve"> Woodleigh</t>
  </si>
  <si>
    <t xml:space="preserve"> Kovan</t>
  </si>
  <si>
    <t xml:space="preserve"> Hougang</t>
  </si>
  <si>
    <t xml:space="preserve"> Buangkok</t>
  </si>
  <si>
    <t xml:space="preserve"> Bayfront</t>
  </si>
  <si>
    <t xml:space="preserve"> HarbourFront </t>
  </si>
  <si>
    <t xml:space="preserve"> Outram Park</t>
  </si>
  <si>
    <t xml:space="preserve"> Chinatown</t>
  </si>
  <si>
    <t xml:space="preserve"> Dhoby Ghaut</t>
  </si>
  <si>
    <t xml:space="preserve"> Little India</t>
  </si>
  <si>
    <t xml:space="preserve"> Sengkang </t>
  </si>
  <si>
    <t xml:space="preserve"> Punggol</t>
  </si>
  <si>
    <t>NE4</t>
  </si>
  <si>
    <t>NE5</t>
  </si>
  <si>
    <t>NE7</t>
  </si>
  <si>
    <t>NE8</t>
  </si>
  <si>
    <t>NE9</t>
  </si>
  <si>
    <t>NE10</t>
  </si>
  <si>
    <t>NE11</t>
  </si>
  <si>
    <t>NE13</t>
  </si>
  <si>
    <t>NE14</t>
  </si>
  <si>
    <t>NE15</t>
  </si>
  <si>
    <t>NE16</t>
  </si>
  <si>
    <t>NE17</t>
  </si>
  <si>
    <t xml:space="preserve"> Cashew</t>
  </si>
  <si>
    <t xml:space="preserve"> Hillview</t>
  </si>
  <si>
    <t xml:space="preserve"> Beauty World</t>
  </si>
  <si>
    <t xml:space="preserve"> King Albert Park</t>
  </si>
  <si>
    <t xml:space="preserve"> Sixth Avenue</t>
  </si>
  <si>
    <t xml:space="preserve"> Tan Kah Kee</t>
  </si>
  <si>
    <t xml:space="preserve"> Stevens</t>
  </si>
  <si>
    <t xml:space="preserve"> Rochor</t>
  </si>
  <si>
    <t xml:space="preserve"> Downtown</t>
  </si>
  <si>
    <t xml:space="preserve"> Telok Ayer</t>
  </si>
  <si>
    <t xml:space="preserve"> Fort Canning</t>
  </si>
  <si>
    <t xml:space="preserve"> Bencoolen</t>
  </si>
  <si>
    <t xml:space="preserve"> Jalan Besar</t>
  </si>
  <si>
    <t xml:space="preserve"> Bendemeer</t>
  </si>
  <si>
    <t xml:space="preserve"> Geylang Bahru</t>
  </si>
  <si>
    <t xml:space="preserve"> Mattar</t>
  </si>
  <si>
    <t xml:space="preserve"> Ubi</t>
  </si>
  <si>
    <t xml:space="preserve"> Kaki Bukit</t>
  </si>
  <si>
    <t xml:space="preserve"> Bedok North</t>
  </si>
  <si>
    <t xml:space="preserve"> Bedok Reservoir</t>
  </si>
  <si>
    <t xml:space="preserve"> Tampines West</t>
  </si>
  <si>
    <t xml:space="preserve"> Tampines East</t>
  </si>
  <si>
    <t xml:space="preserve"> Upper Changi</t>
  </si>
  <si>
    <t xml:space="preserve"> Bukit Panjang</t>
  </si>
  <si>
    <t xml:space="preserve"> Newton</t>
  </si>
  <si>
    <t xml:space="preserve"> Expo</t>
  </si>
  <si>
    <t>DT1</t>
  </si>
  <si>
    <t>DT2</t>
  </si>
  <si>
    <t>DT3</t>
  </si>
  <si>
    <t>DT5</t>
  </si>
  <si>
    <t>DT6</t>
  </si>
  <si>
    <t>DT7</t>
  </si>
  <si>
    <t>DT8</t>
  </si>
  <si>
    <t>DT10</t>
  </si>
  <si>
    <t>DT12</t>
  </si>
  <si>
    <t>DT13</t>
  </si>
  <si>
    <t>DT17</t>
  </si>
  <si>
    <t>DT18</t>
  </si>
  <si>
    <t>DT19</t>
  </si>
  <si>
    <t>DT20</t>
  </si>
  <si>
    <t>DT21</t>
  </si>
  <si>
    <t>DT22</t>
  </si>
  <si>
    <t>DT23</t>
  </si>
  <si>
    <t>DT24</t>
  </si>
  <si>
    <t>DT25</t>
  </si>
  <si>
    <t>DT27</t>
  </si>
  <si>
    <t>DT28</t>
  </si>
  <si>
    <t>DT29</t>
  </si>
  <si>
    <t>DT30</t>
  </si>
  <si>
    <t>DT31</t>
  </si>
  <si>
    <t>DT33</t>
  </si>
  <si>
    <t>DT34</t>
  </si>
  <si>
    <t xml:space="preserve"> Changi Airport</t>
  </si>
  <si>
    <t xml:space="preserve"> South View</t>
  </si>
  <si>
    <t xml:space="preserve"> Keat Hong</t>
  </si>
  <si>
    <t xml:space="preserve"> Teck Whye</t>
  </si>
  <si>
    <t xml:space="preserve"> Phoenix</t>
  </si>
  <si>
    <t xml:space="preserve"> Senja</t>
  </si>
  <si>
    <t xml:space="preserve"> Jelapang</t>
  </si>
  <si>
    <t xml:space="preserve"> Segar</t>
  </si>
  <si>
    <t xml:space="preserve"> Fajar</t>
  </si>
  <si>
    <t xml:space="preserve"> Bangkit</t>
  </si>
  <si>
    <t xml:space="preserve"> Pending</t>
  </si>
  <si>
    <t xml:space="preserve"> Petir</t>
  </si>
  <si>
    <t xml:space="preserve"> Ten Mile Junction</t>
  </si>
  <si>
    <t xml:space="preserve"> Compassvale</t>
  </si>
  <si>
    <t xml:space="preserve"> Rumbia</t>
  </si>
  <si>
    <t xml:space="preserve"> Bakau</t>
  </si>
  <si>
    <t xml:space="preserve"> Kangkar</t>
  </si>
  <si>
    <t xml:space="preserve"> Ranggung</t>
  </si>
  <si>
    <t xml:space="preserve"> Sengkang</t>
  </si>
  <si>
    <t>STC</t>
  </si>
  <si>
    <t>SE1</t>
  </si>
  <si>
    <t>SE2</t>
  </si>
  <si>
    <t>SE3</t>
  </si>
  <si>
    <t>SE4</t>
  </si>
  <si>
    <t>SE5</t>
  </si>
  <si>
    <t xml:space="preserve"> Tongkang</t>
  </si>
  <si>
    <t xml:space="preserve"> Layar</t>
  </si>
  <si>
    <t xml:space="preserve"> Fernvale</t>
  </si>
  <si>
    <t xml:space="preserve"> Thanggam</t>
  </si>
  <si>
    <t xml:space="preserve"> Kupang</t>
  </si>
  <si>
    <t xml:space="preserve"> Farmway</t>
  </si>
  <si>
    <t xml:space="preserve"> Cheng Lim</t>
  </si>
  <si>
    <t xml:space="preserve"> Renjong</t>
  </si>
  <si>
    <t xml:space="preserve"> Choa Chu Kang</t>
  </si>
  <si>
    <t>SW8</t>
  </si>
  <si>
    <t>SW7</t>
  </si>
  <si>
    <t>SW6</t>
  </si>
  <si>
    <t>SW5</t>
  </si>
  <si>
    <t>SW4</t>
  </si>
  <si>
    <t>SW3</t>
  </si>
  <si>
    <t>SW2</t>
  </si>
  <si>
    <t>SW1</t>
  </si>
  <si>
    <t xml:space="preserve"> Damai</t>
  </si>
  <si>
    <t xml:space="preserve"> Oasis</t>
  </si>
  <si>
    <t xml:space="preserve"> Kadaloor</t>
  </si>
  <si>
    <t xml:space="preserve"> Riviera</t>
  </si>
  <si>
    <t xml:space="preserve"> Coral Edge</t>
  </si>
  <si>
    <t xml:space="preserve"> Meridian</t>
  </si>
  <si>
    <t xml:space="preserve"> Cove</t>
  </si>
  <si>
    <t xml:space="preserve"> Punggol </t>
  </si>
  <si>
    <t>PTC</t>
  </si>
  <si>
    <t>PE1</t>
  </si>
  <si>
    <t>PE2</t>
  </si>
  <si>
    <t>PE7</t>
  </si>
  <si>
    <t>PE6</t>
  </si>
  <si>
    <t>PE5</t>
  </si>
  <si>
    <t>PE4</t>
  </si>
  <si>
    <t>PE3</t>
  </si>
  <si>
    <t> Soo Teck</t>
  </si>
  <si>
    <t> Sumang</t>
  </si>
  <si>
    <t> Nibong</t>
  </si>
  <si>
    <t> Samudera</t>
  </si>
  <si>
    <t> Punggol Point</t>
  </si>
  <si>
    <t> Sam Kee</t>
  </si>
  <si>
    <t>PW7</t>
  </si>
  <si>
    <t>PW6</t>
  </si>
  <si>
    <t>PW5</t>
  </si>
  <si>
    <t>PW4</t>
  </si>
  <si>
    <t>PW3</t>
  </si>
  <si>
    <t>PW2</t>
  </si>
  <si>
    <t xml:space="preserve"> Teck Lee</t>
  </si>
  <si>
    <t>PW1</t>
  </si>
  <si>
    <t xml:space="preserve">NS2 </t>
  </si>
  <si>
    <t>CC</t>
  </si>
  <si>
    <t>EW</t>
  </si>
  <si>
    <t>BP</t>
  </si>
  <si>
    <t>PT</t>
  </si>
  <si>
    <t>ST</t>
  </si>
  <si>
    <t>From</t>
  </si>
  <si>
    <t>To</t>
  </si>
  <si>
    <t>Travel By Singapore MRT Network</t>
  </si>
  <si>
    <t>Station</t>
  </si>
  <si>
    <t>#</t>
  </si>
  <si>
    <t>Station Name</t>
  </si>
  <si>
    <t>蔡厝港</t>
  </si>
  <si>
    <t>南景</t>
  </si>
  <si>
    <t>吉丰</t>
  </si>
  <si>
    <t>德惠</t>
  </si>
  <si>
    <t>凤凰</t>
  </si>
  <si>
    <t>武吉班让</t>
  </si>
  <si>
    <t>凯秀</t>
  </si>
  <si>
    <t>山景</t>
  </si>
  <si>
    <t>美世界</t>
  </si>
  <si>
    <t>阿尔柏王园</t>
  </si>
  <si>
    <t>柏提</t>
  </si>
  <si>
    <t>秉定</t>
  </si>
  <si>
    <t>万吉</t>
  </si>
  <si>
    <t>法嘉</t>
  </si>
  <si>
    <t>实加</t>
  </si>
  <si>
    <t>泽拉邦</t>
  </si>
  <si>
    <t>信佳</t>
  </si>
  <si>
    <t>十里广场</t>
  </si>
  <si>
    <t>多美歌</t>
  </si>
  <si>
    <t>百胜</t>
  </si>
  <si>
    <t>滨海中心</t>
  </si>
  <si>
    <t>宝门廊</t>
  </si>
  <si>
    <t>尼诰大道</t>
  </si>
  <si>
    <t>体育场</t>
  </si>
  <si>
    <t>蒙巴登</t>
  </si>
  <si>
    <t>达科达</t>
  </si>
  <si>
    <t>巴耶利峇</t>
  </si>
  <si>
    <t>麦波申</t>
  </si>
  <si>
    <t>大成</t>
  </si>
  <si>
    <t>巴特礼</t>
  </si>
  <si>
    <t>实龙岗</t>
  </si>
  <si>
    <t>罗弄泉</t>
  </si>
  <si>
    <t>碧山</t>
  </si>
  <si>
    <t>玛丽蒙</t>
  </si>
  <si>
    <t>加利谷</t>
  </si>
  <si>
    <t>植物园</t>
  </si>
  <si>
    <t>花拉路</t>
  </si>
  <si>
    <t>荷兰村</t>
  </si>
  <si>
    <t>波那维斯达</t>
  </si>
  <si>
    <t>纬壹</t>
  </si>
  <si>
    <t>肯特岗</t>
  </si>
  <si>
    <t>虎豹别墅</t>
  </si>
  <si>
    <t>巴西班让</t>
  </si>
  <si>
    <t>拉柏多公园</t>
  </si>
  <si>
    <t>直落布兰雅</t>
  </si>
  <si>
    <t>港湾</t>
  </si>
  <si>
    <t>海湾舫</t>
  </si>
  <si>
    <t>滨海湾</t>
  </si>
  <si>
    <t>博览</t>
  </si>
  <si>
    <t>樟宜机场</t>
  </si>
  <si>
    <t>第六道</t>
  </si>
  <si>
    <t>陈嘉庚</t>
  </si>
  <si>
    <t>史蒂芬</t>
  </si>
  <si>
    <t>纽顿</t>
  </si>
  <si>
    <t>小印度</t>
  </si>
  <si>
    <t>梧槽</t>
  </si>
  <si>
    <t>武吉士</t>
  </si>
  <si>
    <t>市中心</t>
  </si>
  <si>
    <t>直落亚逸</t>
  </si>
  <si>
    <t>牛车水</t>
  </si>
  <si>
    <t>福康宁</t>
  </si>
  <si>
    <t>明古连</t>
  </si>
  <si>
    <t>惹兰勿刹</t>
  </si>
  <si>
    <t>明地迷亚</t>
  </si>
  <si>
    <t>芽笼峇鲁</t>
  </si>
  <si>
    <t>玛达</t>
  </si>
  <si>
    <t>乌美</t>
  </si>
  <si>
    <t>加基武吉</t>
  </si>
  <si>
    <t>勿洛北</t>
  </si>
  <si>
    <t>勿洛蓄水池</t>
  </si>
  <si>
    <t>淡滨尼西</t>
  </si>
  <si>
    <t>淡滨尼</t>
  </si>
  <si>
    <t>淡滨尼东</t>
  </si>
  <si>
    <t>樟宜上段</t>
  </si>
  <si>
    <t>巴西立</t>
  </si>
  <si>
    <t>四美</t>
  </si>
  <si>
    <t>丹那美拉</t>
  </si>
  <si>
    <t>勿洛</t>
  </si>
  <si>
    <t>景万岸</t>
  </si>
  <si>
    <t>友诺士</t>
  </si>
  <si>
    <t>阿裕尼</t>
  </si>
  <si>
    <t>加冷</t>
  </si>
  <si>
    <t>劳明达</t>
  </si>
  <si>
    <t>政府大夏</t>
  </si>
  <si>
    <t>莱佛士坊</t>
  </si>
  <si>
    <t>丹戎巴葛</t>
  </si>
  <si>
    <t>欧南园</t>
  </si>
  <si>
    <t>中峇鲁</t>
  </si>
  <si>
    <t>红山</t>
  </si>
  <si>
    <t>女皇镇</t>
  </si>
  <si>
    <t>联邦</t>
  </si>
  <si>
    <t>杜弗</t>
  </si>
  <si>
    <t>金文泰</t>
  </si>
  <si>
    <t>裕廊东</t>
  </si>
  <si>
    <t>裕华园</t>
  </si>
  <si>
    <t>湖畔</t>
  </si>
  <si>
    <t>文礼</t>
  </si>
  <si>
    <t>先驱</t>
  </si>
  <si>
    <t>裕群</t>
  </si>
  <si>
    <t>卡尔圈</t>
  </si>
  <si>
    <t>大士西路</t>
  </si>
  <si>
    <t>大士湾</t>
  </si>
  <si>
    <t>大士连路</t>
  </si>
  <si>
    <t>克拉码头</t>
  </si>
  <si>
    <t>花拉公园</t>
  </si>
  <si>
    <t>文庆</t>
  </si>
  <si>
    <t>波东巴西</t>
  </si>
  <si>
    <t>兀里</t>
  </si>
  <si>
    <t>高文</t>
  </si>
  <si>
    <t>后港</t>
  </si>
  <si>
    <t>万国</t>
  </si>
  <si>
    <t>盛港</t>
  </si>
  <si>
    <t>榜鹅</t>
  </si>
  <si>
    <t>武吉巴督</t>
  </si>
  <si>
    <t>武吉甘柏</t>
  </si>
  <si>
    <t>油池</t>
  </si>
  <si>
    <t>克兰芝</t>
  </si>
  <si>
    <t>马西岭</t>
  </si>
  <si>
    <t>兀兰</t>
  </si>
  <si>
    <t>海军部</t>
  </si>
  <si>
    <t>三巴旺</t>
  </si>
  <si>
    <t>义顺</t>
  </si>
  <si>
    <t>卡迪</t>
  </si>
  <si>
    <t>杨厝港</t>
  </si>
  <si>
    <t>宏茂桥</t>
  </si>
  <si>
    <t>布莱德</t>
  </si>
  <si>
    <t>大巴窑</t>
  </si>
  <si>
    <t>诺维娜</t>
  </si>
  <si>
    <t>乌节</t>
  </si>
  <si>
    <t>索美塞</t>
  </si>
  <si>
    <t>滨海南码头</t>
  </si>
  <si>
    <t>海湾</t>
  </si>
  <si>
    <t>丽园</t>
  </si>
  <si>
    <t>珊瑚</t>
  </si>
  <si>
    <t>里维拉</t>
  </si>
  <si>
    <t>卡达鲁</t>
  </si>
  <si>
    <t>绿洲</t>
  </si>
  <si>
    <t>达迈</t>
  </si>
  <si>
    <t>三记</t>
  </si>
  <si>
    <t>德利</t>
  </si>
  <si>
    <t>榜鹅坊</t>
  </si>
  <si>
    <t>山姆</t>
  </si>
  <si>
    <t>尼蒙</t>
  </si>
  <si>
    <t>苏芒</t>
  </si>
  <si>
    <t>树德</t>
  </si>
  <si>
    <t>康埔桦</t>
  </si>
  <si>
    <t>棕美</t>
  </si>
  <si>
    <t>码高</t>
  </si>
  <si>
    <t>港脚</t>
  </si>
  <si>
    <t>兰岗</t>
  </si>
  <si>
    <t>振林</t>
  </si>
  <si>
    <t>农道</t>
  </si>
  <si>
    <t>古邦</t>
  </si>
  <si>
    <t>丹甘</t>
  </si>
  <si>
    <t>芬微</t>
  </si>
  <si>
    <t>拉雅</t>
  </si>
  <si>
    <t>同港</t>
  </si>
  <si>
    <t>仁宗</t>
  </si>
  <si>
    <t>站名</t>
  </si>
  <si>
    <t>前往</t>
  </si>
  <si>
    <t>从</t>
  </si>
  <si>
    <t>新加坡地铁指南2017
Singapore Mass Rapid Transport Network System Guide 2017</t>
  </si>
  <si>
    <t>Programmed By Remy Lim 2017</t>
  </si>
  <si>
    <t>***Note:- Please Change Train @</t>
  </si>
  <si>
    <t>Stations</t>
  </si>
  <si>
    <t>*Note: This system will only suggest route using not more than 2 major MRT Lines.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</si>
</sst>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8"/>
      <name val="Calibri"/>
      <family val="2"/>
      <scheme val="minor"/>
    </font>
    <font>
      <sz val="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59F12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49" fontId="0" fillId="0" borderId="0" xfId="0" applyNumberFormat="1"/>
    <xf numFmtId="0" fontId="0" fillId="3" borderId="0" xfId="0" applyFill="1"/>
    <xf numFmtId="0" fontId="0" fillId="4" borderId="0" xfId="0" applyFill="1"/>
    <xf numFmtId="0" fontId="3" fillId="4" borderId="0" xfId="0" applyFont="1" applyFill="1"/>
    <xf numFmtId="0" fontId="0" fillId="5" borderId="0" xfId="0" applyFill="1"/>
    <xf numFmtId="0" fontId="2" fillId="2" borderId="0" xfId="0" applyFont="1" applyFill="1"/>
    <xf numFmtId="0" fontId="0" fillId="0" borderId="0" xfId="0" applyAlignment="1">
      <alignment horizontal="right"/>
    </xf>
    <xf numFmtId="0" fontId="4" fillId="4" borderId="0" xfId="0" applyFont="1" applyFill="1"/>
    <xf numFmtId="0" fontId="0" fillId="0" borderId="0" xfId="0" applyAlignment="1">
      <alignment horizontal="center"/>
    </xf>
    <xf numFmtId="0" fontId="1" fillId="4" borderId="0" xfId="0" applyFont="1" applyFill="1" applyAlignment="1">
      <alignment horizontal="center" vertical="center" wrapText="1"/>
    </xf>
    <xf numFmtId="0" fontId="1" fillId="4" borderId="0" xfId="0" applyFont="1" applyFill="1" applyAlignment="1">
      <alignment horizontal="center" vertical="center"/>
    </xf>
  </cellXfs>
  <cellStyles count="1">
    <cellStyle name="Normal" xfId="0" builtinId="0"/>
  </cellStyles>
  <dxfs count="15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color theme="1"/>
      </font>
      <fill>
        <patternFill>
          <bgColor rgb="FFFF9900"/>
        </patternFill>
      </fill>
    </dxf>
    <dxf>
      <font>
        <color theme="0"/>
      </font>
      <fill>
        <patternFill>
          <bgColor rgb="FFCC0099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66FF33"/>
        </patternFill>
      </fill>
    </dxf>
    <dxf>
      <font>
        <color theme="0"/>
      </font>
      <fill>
        <patternFill>
          <bgColor theme="0" tint="-0.24994659260841701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color theme="1"/>
      </font>
      <fill>
        <patternFill>
          <bgColor rgb="FFFF9900"/>
        </patternFill>
      </fill>
    </dxf>
    <dxf>
      <font>
        <color theme="0"/>
      </font>
      <fill>
        <patternFill>
          <bgColor rgb="FFCC0099"/>
        </patternFill>
      </fill>
    </dxf>
    <dxf>
      <font>
        <color theme="1"/>
      </font>
      <fill>
        <patternFill>
          <bgColor rgb="FF66FF33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9900"/>
      <color rgb="FFCC0099"/>
      <color rgb="FF66FF33"/>
      <color rgb="FF59F1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10" dropStyle="combo" dx="16" fmlaLink="B6" fmlaRange="Selection!$C$2:$C$186" sel="113" val="109"/>
</file>

<file path=xl/ctrlProps/ctrlProp2.xml><?xml version="1.0" encoding="utf-8"?>
<formControlPr xmlns="http://schemas.microsoft.com/office/spreadsheetml/2009/9/main" objectType="Drop" dropLines="10" dropStyle="combo" dx="16" fmlaLink="B8" fmlaRange="Selection!$C$2:$C$186" sel="181" val="175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4</xdr:row>
          <xdr:rowOff>190500</xdr:rowOff>
        </xdr:from>
        <xdr:to>
          <xdr:col>2</xdr:col>
          <xdr:colOff>2597</xdr:colOff>
          <xdr:row>6</xdr:row>
          <xdr:rowOff>9525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</xdr:row>
          <xdr:rowOff>0</xdr:rowOff>
        </xdr:from>
        <xdr:to>
          <xdr:col>2</xdr:col>
          <xdr:colOff>2597</xdr:colOff>
          <xdr:row>8</xdr:row>
          <xdr:rowOff>9525</xdr:rowOff>
        </xdr:to>
        <xdr:sp macro="" textlink="">
          <xdr:nvSpPr>
            <xdr:cNvPr id="3074" name="Drop Dow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723900</xdr:colOff>
      <xdr:row>2</xdr:row>
      <xdr:rowOff>180974</xdr:rowOff>
    </xdr:to>
    <xdr:sp macro="[0]!_xludf.Search" textlink="">
      <xdr:nvSpPr>
        <xdr:cNvPr id="2" name="Rounded Rectangle 1"/>
        <xdr:cNvSpPr/>
      </xdr:nvSpPr>
      <xdr:spPr>
        <a:xfrm>
          <a:off x="0" y="0"/>
          <a:ext cx="1228725" cy="561974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Search</a:t>
          </a:r>
        </a:p>
      </xdr:txBody>
    </xdr:sp>
    <xdr:clientData/>
  </xdr:twoCellAnchor>
  <xdr:twoCellAnchor editAs="oneCell">
    <xdr:from>
      <xdr:col>1</xdr:col>
      <xdr:colOff>952500</xdr:colOff>
      <xdr:row>0</xdr:row>
      <xdr:rowOff>47625</xdr:rowOff>
    </xdr:from>
    <xdr:to>
      <xdr:col>1</xdr:col>
      <xdr:colOff>1514475</xdr:colOff>
      <xdr:row>2</xdr:row>
      <xdr:rowOff>116205</xdr:rowOff>
    </xdr:to>
    <xdr:pic>
      <xdr:nvPicPr>
        <xdr:cNvPr id="9" name="Picture 8" descr="Related imag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7325" y="47625"/>
          <a:ext cx="561975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1600201</xdr:colOff>
      <xdr:row>0</xdr:row>
      <xdr:rowOff>59410</xdr:rowOff>
    </xdr:from>
    <xdr:to>
      <xdr:col>1</xdr:col>
      <xdr:colOff>2447831</xdr:colOff>
      <xdr:row>2</xdr:row>
      <xdr:rowOff>133349</xdr:rowOff>
    </xdr:to>
    <xdr:pic>
      <xdr:nvPicPr>
        <xdr:cNvPr id="11" name="Picture 10" descr="Image result for mrt logo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5026" y="59410"/>
          <a:ext cx="847630" cy="4549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97848</xdr:colOff>
      <xdr:row>9</xdr:row>
      <xdr:rowOff>181841</xdr:rowOff>
    </xdr:from>
    <xdr:to>
      <xdr:col>2</xdr:col>
      <xdr:colOff>40698</xdr:colOff>
      <xdr:row>20</xdr:row>
      <xdr:rowOff>38965</xdr:rowOff>
    </xdr:to>
    <xdr:grpSp>
      <xdr:nvGrpSpPr>
        <xdr:cNvPr id="3" name="Group 2"/>
        <xdr:cNvGrpSpPr/>
      </xdr:nvGrpSpPr>
      <xdr:grpSpPr>
        <a:xfrm>
          <a:off x="97848" y="1896341"/>
          <a:ext cx="3233305" cy="1952624"/>
          <a:chOff x="123825" y="1809750"/>
          <a:chExt cx="3238500" cy="1952624"/>
        </a:xfrm>
      </xdr:grpSpPr>
      <xdr:pic>
        <xdr:nvPicPr>
          <xdr:cNvPr id="14" name="Picture 13" descr="Image result for find route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3825" y="2114549"/>
            <a:ext cx="1647825" cy="164782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6" name="Picture 15" descr="Related image"/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62125" y="1809750"/>
            <a:ext cx="1600200" cy="16002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21</xdr:col>
      <xdr:colOff>585390</xdr:colOff>
      <xdr:row>57</xdr:row>
      <xdr:rowOff>6525</xdr:rowOff>
    </xdr:to>
    <xdr:pic>
      <xdr:nvPicPr>
        <xdr:cNvPr id="2" name="Picture 1" descr="Train System Map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3295312" cy="107519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84"/>
  <sheetViews>
    <sheetView topLeftCell="A32" workbookViewId="0">
      <selection activeCell="B46" sqref="B46"/>
    </sheetView>
  </sheetViews>
  <sheetFormatPr defaultRowHeight="15" x14ac:dyDescent="0.25"/>
  <cols>
    <col min="1" max="1" width="5.85546875" bestFit="1" customWidth="1"/>
    <col min="2" max="2" width="17.42578125" bestFit="1" customWidth="1"/>
    <col min="3" max="3" width="11.7109375" bestFit="1" customWidth="1"/>
  </cols>
  <sheetData>
    <row r="1" spans="1:8" x14ac:dyDescent="0.25">
      <c r="A1" t="s">
        <v>8</v>
      </c>
      <c r="B1" t="s">
        <v>319</v>
      </c>
      <c r="C1" t="s">
        <v>370</v>
      </c>
      <c r="D1" t="s">
        <v>116</v>
      </c>
      <c r="E1" t="s">
        <v>6</v>
      </c>
      <c r="F1" t="s">
        <v>33</v>
      </c>
    </row>
    <row r="2" spans="1:8" x14ac:dyDescent="0.25">
      <c r="A2" t="s">
        <v>116</v>
      </c>
      <c r="B2" t="s">
        <v>287</v>
      </c>
      <c r="C2" t="s">
        <v>371</v>
      </c>
      <c r="D2" t="s">
        <v>110</v>
      </c>
      <c r="E2" t="s">
        <v>8</v>
      </c>
    </row>
    <row r="3" spans="1:8" x14ac:dyDescent="0.25">
      <c r="A3" t="s">
        <v>110</v>
      </c>
      <c r="B3" t="s">
        <v>288</v>
      </c>
      <c r="C3" t="s">
        <v>372</v>
      </c>
      <c r="D3" t="s">
        <v>117</v>
      </c>
      <c r="E3" t="s">
        <v>116</v>
      </c>
    </row>
    <row r="4" spans="1:8" x14ac:dyDescent="0.25">
      <c r="A4" t="s">
        <v>117</v>
      </c>
      <c r="B4" t="s">
        <v>289</v>
      </c>
      <c r="C4" t="s">
        <v>373</v>
      </c>
      <c r="D4" t="s">
        <v>113</v>
      </c>
      <c r="E4" t="s">
        <v>110</v>
      </c>
    </row>
    <row r="5" spans="1:8" x14ac:dyDescent="0.25">
      <c r="A5" t="s">
        <v>113</v>
      </c>
      <c r="B5" t="s">
        <v>290</v>
      </c>
      <c r="C5" t="s">
        <v>374</v>
      </c>
      <c r="D5" t="s">
        <v>107</v>
      </c>
      <c r="E5" t="s">
        <v>117</v>
      </c>
    </row>
    <row r="6" spans="1:8" x14ac:dyDescent="0.25">
      <c r="A6" t="s">
        <v>107</v>
      </c>
      <c r="B6" t="s">
        <v>257</v>
      </c>
      <c r="C6" t="s">
        <v>375</v>
      </c>
      <c r="D6" t="s">
        <v>115</v>
      </c>
      <c r="E6" t="s">
        <v>113</v>
      </c>
      <c r="F6" t="s">
        <v>118</v>
      </c>
      <c r="G6" t="s">
        <v>261</v>
      </c>
    </row>
    <row r="7" spans="1:8" x14ac:dyDescent="0.25">
      <c r="A7" t="s">
        <v>112</v>
      </c>
      <c r="B7" t="s">
        <v>297</v>
      </c>
      <c r="C7" t="s">
        <v>380</v>
      </c>
      <c r="D7" t="s">
        <v>107</v>
      </c>
    </row>
    <row r="8" spans="1:8" x14ac:dyDescent="0.25">
      <c r="A8" t="s">
        <v>111</v>
      </c>
      <c r="B8" t="s">
        <v>296</v>
      </c>
      <c r="C8" t="s">
        <v>381</v>
      </c>
      <c r="D8" t="s">
        <v>112</v>
      </c>
    </row>
    <row r="9" spans="1:8" x14ac:dyDescent="0.25">
      <c r="A9" t="s">
        <v>106</v>
      </c>
      <c r="B9" t="s">
        <v>295</v>
      </c>
      <c r="C9" t="s">
        <v>382</v>
      </c>
      <c r="D9" t="s">
        <v>111</v>
      </c>
    </row>
    <row r="10" spans="1:8" x14ac:dyDescent="0.25">
      <c r="A10" t="s">
        <v>108</v>
      </c>
      <c r="B10" t="s">
        <v>294</v>
      </c>
      <c r="C10" t="s">
        <v>383</v>
      </c>
      <c r="D10" t="s">
        <v>106</v>
      </c>
    </row>
    <row r="11" spans="1:8" x14ac:dyDescent="0.25">
      <c r="A11" t="s">
        <v>114</v>
      </c>
      <c r="B11" t="s">
        <v>293</v>
      </c>
      <c r="C11" t="s">
        <v>384</v>
      </c>
      <c r="D11" t="s">
        <v>108</v>
      </c>
    </row>
    <row r="12" spans="1:8" x14ac:dyDescent="0.25">
      <c r="A12" t="s">
        <v>109</v>
      </c>
      <c r="B12" t="s">
        <v>292</v>
      </c>
      <c r="C12" t="s">
        <v>385</v>
      </c>
      <c r="D12" t="s">
        <v>114</v>
      </c>
    </row>
    <row r="13" spans="1:8" x14ac:dyDescent="0.25">
      <c r="A13" t="s">
        <v>115</v>
      </c>
      <c r="B13" t="s">
        <v>291</v>
      </c>
      <c r="C13" t="s">
        <v>386</v>
      </c>
      <c r="D13" t="s">
        <v>109</v>
      </c>
    </row>
    <row r="14" spans="1:8" x14ac:dyDescent="0.25">
      <c r="A14" t="s">
        <v>118</v>
      </c>
      <c r="B14" t="s">
        <v>298</v>
      </c>
      <c r="C14" t="s">
        <v>387</v>
      </c>
      <c r="D14" t="s">
        <v>107</v>
      </c>
    </row>
    <row r="15" spans="1:8" x14ac:dyDescent="0.25">
      <c r="A15" t="s">
        <v>16</v>
      </c>
      <c r="B15" t="s">
        <v>218</v>
      </c>
      <c r="C15" t="s">
        <v>388</v>
      </c>
      <c r="D15" t="s">
        <v>80</v>
      </c>
      <c r="E15" t="s">
        <v>223</v>
      </c>
      <c r="F15" t="s">
        <v>224</v>
      </c>
      <c r="G15" t="s">
        <v>30</v>
      </c>
      <c r="H15" t="s">
        <v>9</v>
      </c>
    </row>
    <row r="16" spans="1:8" x14ac:dyDescent="0.25">
      <c r="A16" t="s">
        <v>80</v>
      </c>
      <c r="B16" t="s">
        <v>179</v>
      </c>
      <c r="C16" t="s">
        <v>389</v>
      </c>
      <c r="D16" t="s">
        <v>83</v>
      </c>
      <c r="E16" t="s">
        <v>16</v>
      </c>
    </row>
    <row r="17" spans="1:7" x14ac:dyDescent="0.25">
      <c r="A17" t="s">
        <v>83</v>
      </c>
      <c r="B17" t="s">
        <v>180</v>
      </c>
      <c r="C17" t="s">
        <v>390</v>
      </c>
      <c r="D17" t="s">
        <v>98</v>
      </c>
      <c r="E17" t="s">
        <v>80</v>
      </c>
    </row>
    <row r="18" spans="1:7" x14ac:dyDescent="0.25">
      <c r="A18" t="s">
        <v>98</v>
      </c>
      <c r="B18" t="s">
        <v>198</v>
      </c>
      <c r="C18" t="s">
        <v>391</v>
      </c>
      <c r="D18" t="s">
        <v>95</v>
      </c>
      <c r="E18" t="s">
        <v>83</v>
      </c>
      <c r="F18" t="s">
        <v>42</v>
      </c>
      <c r="G18" t="s">
        <v>77</v>
      </c>
    </row>
    <row r="19" spans="1:7" x14ac:dyDescent="0.25">
      <c r="A19" t="s">
        <v>95</v>
      </c>
      <c r="B19" t="s">
        <v>181</v>
      </c>
      <c r="C19" t="s">
        <v>392</v>
      </c>
      <c r="D19" t="s">
        <v>100</v>
      </c>
      <c r="E19" t="s">
        <v>98</v>
      </c>
    </row>
    <row r="20" spans="1:7" x14ac:dyDescent="0.25">
      <c r="A20" t="s">
        <v>100</v>
      </c>
      <c r="B20" t="s">
        <v>182</v>
      </c>
      <c r="C20" t="s">
        <v>393</v>
      </c>
      <c r="D20" t="s">
        <v>94</v>
      </c>
      <c r="E20" t="s">
        <v>95</v>
      </c>
    </row>
    <row r="21" spans="1:7" x14ac:dyDescent="0.25">
      <c r="A21" t="s">
        <v>94</v>
      </c>
      <c r="B21" t="s">
        <v>183</v>
      </c>
      <c r="C21" t="s">
        <v>394</v>
      </c>
      <c r="D21" t="s">
        <v>82</v>
      </c>
      <c r="E21" t="s">
        <v>100</v>
      </c>
    </row>
    <row r="22" spans="1:7" x14ac:dyDescent="0.25">
      <c r="A22" t="s">
        <v>82</v>
      </c>
      <c r="B22" t="s">
        <v>184</v>
      </c>
      <c r="C22" t="s">
        <v>395</v>
      </c>
      <c r="D22" t="s">
        <v>63</v>
      </c>
      <c r="E22" t="s">
        <v>94</v>
      </c>
    </row>
    <row r="23" spans="1:7" x14ac:dyDescent="0.25">
      <c r="A23" t="s">
        <v>63</v>
      </c>
      <c r="B23" t="s">
        <v>199</v>
      </c>
      <c r="C23" t="s">
        <v>396</v>
      </c>
      <c r="D23" t="s">
        <v>92</v>
      </c>
      <c r="E23" t="s">
        <v>82</v>
      </c>
      <c r="F23" t="s">
        <v>50</v>
      </c>
      <c r="G23" t="s">
        <v>38</v>
      </c>
    </row>
    <row r="24" spans="1:7" x14ac:dyDescent="0.25">
      <c r="A24" t="s">
        <v>92</v>
      </c>
      <c r="B24" t="s">
        <v>200</v>
      </c>
      <c r="C24" t="s">
        <v>397</v>
      </c>
      <c r="D24" t="s">
        <v>101</v>
      </c>
      <c r="E24" t="s">
        <v>63</v>
      </c>
      <c r="F24" t="s">
        <v>278</v>
      </c>
      <c r="G24" t="s">
        <v>279</v>
      </c>
    </row>
    <row r="25" spans="1:7" x14ac:dyDescent="0.25">
      <c r="A25" t="s">
        <v>101</v>
      </c>
      <c r="B25" t="s">
        <v>185</v>
      </c>
      <c r="C25" t="s">
        <v>398</v>
      </c>
      <c r="D25" t="s">
        <v>75</v>
      </c>
      <c r="E25" t="s">
        <v>92</v>
      </c>
    </row>
    <row r="26" spans="1:7" x14ac:dyDescent="0.25">
      <c r="A26" t="s">
        <v>75</v>
      </c>
      <c r="B26" t="s">
        <v>186</v>
      </c>
      <c r="C26" t="s">
        <v>399</v>
      </c>
      <c r="D26" t="s">
        <v>99</v>
      </c>
      <c r="E26" t="s">
        <v>101</v>
      </c>
    </row>
    <row r="27" spans="1:7" x14ac:dyDescent="0.25">
      <c r="A27" t="s">
        <v>99</v>
      </c>
      <c r="B27" t="s">
        <v>201</v>
      </c>
      <c r="C27" t="s">
        <v>400</v>
      </c>
      <c r="D27" t="s">
        <v>91</v>
      </c>
      <c r="E27" t="s">
        <v>75</v>
      </c>
      <c r="F27" t="s">
        <v>228</v>
      </c>
      <c r="G27" t="s">
        <v>229</v>
      </c>
    </row>
    <row r="28" spans="1:7" x14ac:dyDescent="0.25">
      <c r="A28" t="s">
        <v>91</v>
      </c>
      <c r="B28" t="s">
        <v>187</v>
      </c>
      <c r="C28" t="s">
        <v>401</v>
      </c>
      <c r="D28" t="s">
        <v>2</v>
      </c>
      <c r="E28" t="s">
        <v>99</v>
      </c>
    </row>
    <row r="29" spans="1:7" x14ac:dyDescent="0.25">
      <c r="A29" t="s">
        <v>2</v>
      </c>
      <c r="B29" t="s">
        <v>202</v>
      </c>
      <c r="C29" t="s">
        <v>402</v>
      </c>
      <c r="D29" t="s">
        <v>103</v>
      </c>
      <c r="E29" t="s">
        <v>91</v>
      </c>
      <c r="F29" t="s">
        <v>1</v>
      </c>
      <c r="G29" t="s">
        <v>4</v>
      </c>
    </row>
    <row r="30" spans="1:7" x14ac:dyDescent="0.25">
      <c r="A30" t="s">
        <v>103</v>
      </c>
      <c r="B30" t="s">
        <v>188</v>
      </c>
      <c r="C30" t="s">
        <v>403</v>
      </c>
      <c r="D30" t="s">
        <v>81</v>
      </c>
      <c r="E30" t="s">
        <v>2</v>
      </c>
    </row>
    <row r="31" spans="1:7" x14ac:dyDescent="0.25">
      <c r="A31" t="s">
        <v>81</v>
      </c>
      <c r="B31" t="s">
        <v>189</v>
      </c>
      <c r="C31" t="s">
        <v>404</v>
      </c>
      <c r="D31" t="s">
        <v>78</v>
      </c>
      <c r="E31" t="s">
        <v>103</v>
      </c>
    </row>
    <row r="32" spans="1:7" x14ac:dyDescent="0.25">
      <c r="A32" t="s">
        <v>78</v>
      </c>
      <c r="B32" t="s">
        <v>203</v>
      </c>
      <c r="C32" t="s">
        <v>405</v>
      </c>
      <c r="D32" t="s">
        <v>84</v>
      </c>
      <c r="E32" t="s">
        <v>81</v>
      </c>
      <c r="F32" t="s">
        <v>266</v>
      </c>
      <c r="G32" t="s">
        <v>267</v>
      </c>
    </row>
    <row r="33" spans="1:7" x14ac:dyDescent="0.25">
      <c r="A33" t="s">
        <v>84</v>
      </c>
      <c r="B33" t="s">
        <v>190</v>
      </c>
      <c r="C33" t="s">
        <v>406</v>
      </c>
      <c r="D33" t="s">
        <v>88</v>
      </c>
      <c r="E33" t="s">
        <v>78</v>
      </c>
    </row>
    <row r="34" spans="1:7" x14ac:dyDescent="0.25">
      <c r="A34" t="s">
        <v>88</v>
      </c>
      <c r="B34" t="s">
        <v>191</v>
      </c>
      <c r="C34" t="s">
        <v>407</v>
      </c>
      <c r="D34" t="s">
        <v>44</v>
      </c>
      <c r="E34" t="s">
        <v>84</v>
      </c>
    </row>
    <row r="35" spans="1:7" x14ac:dyDescent="0.25">
      <c r="A35" t="s">
        <v>44</v>
      </c>
      <c r="B35" t="s">
        <v>204</v>
      </c>
      <c r="C35" t="s">
        <v>408</v>
      </c>
      <c r="D35" t="s">
        <v>96</v>
      </c>
      <c r="E35" t="s">
        <v>88</v>
      </c>
      <c r="F35" t="s">
        <v>48</v>
      </c>
      <c r="G35" t="s">
        <v>49</v>
      </c>
    </row>
    <row r="36" spans="1:7" x14ac:dyDescent="0.25">
      <c r="A36" t="s">
        <v>96</v>
      </c>
      <c r="B36" t="s">
        <v>192</v>
      </c>
      <c r="C36" t="s">
        <v>409</v>
      </c>
      <c r="D36" t="s">
        <v>89</v>
      </c>
      <c r="E36" t="s">
        <v>44</v>
      </c>
    </row>
    <row r="37" spans="1:7" x14ac:dyDescent="0.25">
      <c r="A37" t="s">
        <v>89</v>
      </c>
      <c r="B37" t="s">
        <v>193</v>
      </c>
      <c r="C37" t="s">
        <v>410</v>
      </c>
      <c r="D37" t="s">
        <v>87</v>
      </c>
      <c r="E37" t="s">
        <v>96</v>
      </c>
    </row>
    <row r="38" spans="1:7" x14ac:dyDescent="0.25">
      <c r="A38" t="s">
        <v>87</v>
      </c>
      <c r="B38" t="s">
        <v>194</v>
      </c>
      <c r="C38" t="s">
        <v>411</v>
      </c>
      <c r="D38" t="s">
        <v>97</v>
      </c>
      <c r="E38" t="s">
        <v>89</v>
      </c>
    </row>
    <row r="39" spans="1:7" x14ac:dyDescent="0.25">
      <c r="A39" t="s">
        <v>97</v>
      </c>
      <c r="B39" t="s">
        <v>195</v>
      </c>
      <c r="C39" t="s">
        <v>412</v>
      </c>
      <c r="D39" t="s">
        <v>90</v>
      </c>
      <c r="E39" t="s">
        <v>87</v>
      </c>
    </row>
    <row r="40" spans="1:7" x14ac:dyDescent="0.25">
      <c r="A40" t="s">
        <v>90</v>
      </c>
      <c r="B40" t="s">
        <v>196</v>
      </c>
      <c r="C40" t="s">
        <v>413</v>
      </c>
      <c r="D40" t="s">
        <v>102</v>
      </c>
      <c r="E40" t="s">
        <v>97</v>
      </c>
    </row>
    <row r="41" spans="1:7" x14ac:dyDescent="0.25">
      <c r="A41" t="s">
        <v>102</v>
      </c>
      <c r="B41" t="s">
        <v>197</v>
      </c>
      <c r="C41" t="s">
        <v>414</v>
      </c>
      <c r="D41" t="s">
        <v>85</v>
      </c>
      <c r="E41" t="s">
        <v>90</v>
      </c>
    </row>
    <row r="42" spans="1:7" x14ac:dyDescent="0.25">
      <c r="A42" t="s">
        <v>85</v>
      </c>
      <c r="B42" t="s">
        <v>205</v>
      </c>
      <c r="C42" t="s">
        <v>415</v>
      </c>
      <c r="D42" t="s">
        <v>102</v>
      </c>
      <c r="E42" t="s">
        <v>59</v>
      </c>
    </row>
    <row r="43" spans="1:7" x14ac:dyDescent="0.25">
      <c r="A43" t="s">
        <v>76</v>
      </c>
      <c r="B43" t="s">
        <v>214</v>
      </c>
      <c r="C43" t="s">
        <v>416</v>
      </c>
      <c r="D43" t="s">
        <v>22</v>
      </c>
      <c r="E43" t="s">
        <v>98</v>
      </c>
      <c r="F43" t="s">
        <v>104</v>
      </c>
      <c r="G43" t="s">
        <v>270</v>
      </c>
    </row>
    <row r="44" spans="1:7" x14ac:dyDescent="0.25">
      <c r="A44" t="s">
        <v>22</v>
      </c>
      <c r="B44" t="s">
        <v>178</v>
      </c>
      <c r="C44" t="s">
        <v>417</v>
      </c>
      <c r="D44" t="s">
        <v>76</v>
      </c>
      <c r="E44" t="s">
        <v>28</v>
      </c>
      <c r="F44" t="s">
        <v>23</v>
      </c>
    </row>
    <row r="45" spans="1:7" x14ac:dyDescent="0.25">
      <c r="A45" t="s">
        <v>51</v>
      </c>
      <c r="B45" t="s">
        <v>259</v>
      </c>
      <c r="C45" t="s">
        <v>418</v>
      </c>
      <c r="D45" t="s">
        <v>45</v>
      </c>
      <c r="E45" t="s">
        <v>69</v>
      </c>
      <c r="F45" t="s">
        <v>285</v>
      </c>
    </row>
    <row r="46" spans="1:7" x14ac:dyDescent="0.25">
      <c r="A46" t="s">
        <v>45</v>
      </c>
      <c r="B46" t="s">
        <v>286</v>
      </c>
      <c r="C46" t="s">
        <v>419</v>
      </c>
      <c r="D46" t="s">
        <v>51</v>
      </c>
    </row>
    <row r="47" spans="1:7" x14ac:dyDescent="0.25">
      <c r="A47" t="s">
        <v>260</v>
      </c>
      <c r="B47" t="s">
        <v>257</v>
      </c>
      <c r="C47" t="s">
        <v>375</v>
      </c>
      <c r="D47" t="s">
        <v>115</v>
      </c>
      <c r="E47" t="s">
        <v>113</v>
      </c>
      <c r="F47" t="s">
        <v>118</v>
      </c>
      <c r="G47" t="s">
        <v>261</v>
      </c>
    </row>
    <row r="48" spans="1:7" x14ac:dyDescent="0.25">
      <c r="A48" t="s">
        <v>261</v>
      </c>
      <c r="B48" t="s">
        <v>234</v>
      </c>
      <c r="C48" t="s">
        <v>376</v>
      </c>
      <c r="D48" t="s">
        <v>262</v>
      </c>
      <c r="E48" t="s">
        <v>260</v>
      </c>
    </row>
    <row r="49" spans="1:8" x14ac:dyDescent="0.25">
      <c r="A49" t="s">
        <v>262</v>
      </c>
      <c r="B49" t="s">
        <v>235</v>
      </c>
      <c r="C49" t="s">
        <v>377</v>
      </c>
      <c r="D49" t="s">
        <v>263</v>
      </c>
      <c r="E49" t="s">
        <v>261</v>
      </c>
    </row>
    <row r="50" spans="1:8" x14ac:dyDescent="0.25">
      <c r="A50" t="s">
        <v>263</v>
      </c>
      <c r="B50" t="s">
        <v>236</v>
      </c>
      <c r="C50" t="s">
        <v>378</v>
      </c>
      <c r="D50" t="s">
        <v>264</v>
      </c>
      <c r="E50" t="s">
        <v>262</v>
      </c>
    </row>
    <row r="51" spans="1:8" x14ac:dyDescent="0.25">
      <c r="A51" t="s">
        <v>264</v>
      </c>
      <c r="B51" t="s">
        <v>237</v>
      </c>
      <c r="C51" t="s">
        <v>379</v>
      </c>
      <c r="D51" t="s">
        <v>265</v>
      </c>
      <c r="E51" t="s">
        <v>263</v>
      </c>
    </row>
    <row r="52" spans="1:8" x14ac:dyDescent="0.25">
      <c r="A52" t="s">
        <v>265</v>
      </c>
      <c r="B52" t="s">
        <v>238</v>
      </c>
      <c r="C52" t="s">
        <v>420</v>
      </c>
      <c r="D52" t="s">
        <v>266</v>
      </c>
      <c r="E52" t="s">
        <v>264</v>
      </c>
    </row>
    <row r="53" spans="1:8" x14ac:dyDescent="0.25">
      <c r="A53" t="s">
        <v>266</v>
      </c>
      <c r="B53" t="s">
        <v>239</v>
      </c>
      <c r="C53" t="s">
        <v>421</v>
      </c>
      <c r="D53" t="s">
        <v>79</v>
      </c>
      <c r="E53" t="s">
        <v>265</v>
      </c>
    </row>
    <row r="54" spans="1:8" x14ac:dyDescent="0.25">
      <c r="A54" t="s">
        <v>79</v>
      </c>
      <c r="B54" t="s">
        <v>203</v>
      </c>
      <c r="C54" t="s">
        <v>405</v>
      </c>
      <c r="D54" t="s">
        <v>267</v>
      </c>
      <c r="E54" t="s">
        <v>266</v>
      </c>
      <c r="F54" t="s">
        <v>81</v>
      </c>
      <c r="G54" t="s">
        <v>84</v>
      </c>
    </row>
    <row r="55" spans="1:8" x14ac:dyDescent="0.25">
      <c r="A55" t="s">
        <v>267</v>
      </c>
      <c r="B55" t="s">
        <v>240</v>
      </c>
      <c r="C55" t="s">
        <v>422</v>
      </c>
      <c r="D55" t="s">
        <v>34</v>
      </c>
      <c r="E55" t="s">
        <v>79</v>
      </c>
    </row>
    <row r="56" spans="1:8" x14ac:dyDescent="0.25">
      <c r="A56" t="s">
        <v>34</v>
      </c>
      <c r="B56" t="s">
        <v>258</v>
      </c>
      <c r="C56" t="s">
        <v>423</v>
      </c>
      <c r="D56" t="s">
        <v>268</v>
      </c>
      <c r="E56" t="s">
        <v>267</v>
      </c>
      <c r="F56" t="s">
        <v>26</v>
      </c>
      <c r="G56" t="s">
        <v>27</v>
      </c>
    </row>
    <row r="57" spans="1:8" x14ac:dyDescent="0.25">
      <c r="A57" t="s">
        <v>268</v>
      </c>
      <c r="B57" t="s">
        <v>219</v>
      </c>
      <c r="C57" t="s">
        <v>424</v>
      </c>
      <c r="D57" t="s">
        <v>269</v>
      </c>
      <c r="E57" t="s">
        <v>34</v>
      </c>
      <c r="F57" t="s">
        <v>15</v>
      </c>
      <c r="G57" t="s">
        <v>225</v>
      </c>
    </row>
    <row r="58" spans="1:8" x14ac:dyDescent="0.25">
      <c r="A58" t="s">
        <v>269</v>
      </c>
      <c r="B58" t="s">
        <v>241</v>
      </c>
      <c r="C58" t="s">
        <v>425</v>
      </c>
      <c r="D58" t="s">
        <v>42</v>
      </c>
      <c r="E58" t="s">
        <v>268</v>
      </c>
    </row>
    <row r="59" spans="1:8" x14ac:dyDescent="0.25">
      <c r="A59" t="s">
        <v>42</v>
      </c>
      <c r="B59" t="s">
        <v>147</v>
      </c>
      <c r="C59" t="s">
        <v>426</v>
      </c>
      <c r="D59" t="s">
        <v>104</v>
      </c>
      <c r="E59" t="s">
        <v>269</v>
      </c>
      <c r="F59" t="s">
        <v>58</v>
      </c>
      <c r="G59" t="s">
        <v>10</v>
      </c>
    </row>
    <row r="60" spans="1:8" x14ac:dyDescent="0.25">
      <c r="A60" t="s">
        <v>104</v>
      </c>
      <c r="B60" t="s">
        <v>198</v>
      </c>
      <c r="C60" t="s">
        <v>391</v>
      </c>
      <c r="D60" t="s">
        <v>77</v>
      </c>
      <c r="E60" t="s">
        <v>42</v>
      </c>
      <c r="F60" t="s">
        <v>83</v>
      </c>
      <c r="G60" t="s">
        <v>95</v>
      </c>
      <c r="H60" t="s">
        <v>76</v>
      </c>
    </row>
    <row r="61" spans="1:8" x14ac:dyDescent="0.25">
      <c r="A61" t="s">
        <v>77</v>
      </c>
      <c r="B61" t="s">
        <v>214</v>
      </c>
      <c r="C61" t="s">
        <v>416</v>
      </c>
      <c r="D61" t="s">
        <v>270</v>
      </c>
      <c r="E61" t="s">
        <v>104</v>
      </c>
      <c r="F61" t="s">
        <v>98</v>
      </c>
      <c r="G61" t="s">
        <v>22</v>
      </c>
    </row>
    <row r="62" spans="1:8" x14ac:dyDescent="0.25">
      <c r="A62" t="s">
        <v>270</v>
      </c>
      <c r="B62" t="s">
        <v>242</v>
      </c>
      <c r="C62" t="s">
        <v>427</v>
      </c>
      <c r="D62" t="s">
        <v>271</v>
      </c>
      <c r="E62" t="s">
        <v>77</v>
      </c>
    </row>
    <row r="63" spans="1:8" x14ac:dyDescent="0.25">
      <c r="A63" t="s">
        <v>271</v>
      </c>
      <c r="B63" t="s">
        <v>243</v>
      </c>
      <c r="C63" t="s">
        <v>428</v>
      </c>
      <c r="D63" t="s">
        <v>272</v>
      </c>
      <c r="E63" t="s">
        <v>270</v>
      </c>
    </row>
    <row r="64" spans="1:8" x14ac:dyDescent="0.25">
      <c r="A64" t="s">
        <v>272</v>
      </c>
      <c r="B64" t="s">
        <v>217</v>
      </c>
      <c r="C64" t="s">
        <v>429</v>
      </c>
      <c r="D64" t="s">
        <v>273</v>
      </c>
      <c r="E64" t="s">
        <v>271</v>
      </c>
      <c r="F64" t="s">
        <v>59</v>
      </c>
      <c r="G64" t="s">
        <v>223</v>
      </c>
    </row>
    <row r="65" spans="1:7" x14ac:dyDescent="0.25">
      <c r="A65" t="s">
        <v>273</v>
      </c>
      <c r="B65" t="s">
        <v>244</v>
      </c>
      <c r="C65" t="s">
        <v>430</v>
      </c>
      <c r="D65" t="s">
        <v>274</v>
      </c>
      <c r="E65" t="s">
        <v>272</v>
      </c>
    </row>
    <row r="66" spans="1:7" x14ac:dyDescent="0.25">
      <c r="A66" t="s">
        <v>274</v>
      </c>
      <c r="B66" t="s">
        <v>245</v>
      </c>
      <c r="C66" t="s">
        <v>431</v>
      </c>
      <c r="D66" t="s">
        <v>275</v>
      </c>
      <c r="E66" t="s">
        <v>273</v>
      </c>
    </row>
    <row r="67" spans="1:7" x14ac:dyDescent="0.25">
      <c r="A67" t="s">
        <v>275</v>
      </c>
      <c r="B67" t="s">
        <v>246</v>
      </c>
      <c r="C67" t="s">
        <v>432</v>
      </c>
      <c r="D67" t="s">
        <v>276</v>
      </c>
      <c r="E67" t="s">
        <v>274</v>
      </c>
    </row>
    <row r="68" spans="1:7" x14ac:dyDescent="0.25">
      <c r="A68" t="s">
        <v>276</v>
      </c>
      <c r="B68" t="s">
        <v>247</v>
      </c>
      <c r="C68" t="s">
        <v>433</v>
      </c>
      <c r="D68" t="s">
        <v>277</v>
      </c>
      <c r="E68" t="s">
        <v>275</v>
      </c>
    </row>
    <row r="69" spans="1:7" x14ac:dyDescent="0.25">
      <c r="A69" t="s">
        <v>277</v>
      </c>
      <c r="B69" t="s">
        <v>248</v>
      </c>
      <c r="C69" t="s">
        <v>434</v>
      </c>
      <c r="D69" t="s">
        <v>278</v>
      </c>
      <c r="E69" t="s">
        <v>276</v>
      </c>
    </row>
    <row r="70" spans="1:7" x14ac:dyDescent="0.25">
      <c r="A70" t="s">
        <v>278</v>
      </c>
      <c r="B70" t="s">
        <v>249</v>
      </c>
      <c r="C70" t="s">
        <v>435</v>
      </c>
      <c r="D70" t="s">
        <v>93</v>
      </c>
      <c r="E70" t="s">
        <v>277</v>
      </c>
    </row>
    <row r="71" spans="1:7" x14ac:dyDescent="0.25">
      <c r="A71" t="s">
        <v>93</v>
      </c>
      <c r="B71" t="s">
        <v>200</v>
      </c>
      <c r="C71" t="s">
        <v>397</v>
      </c>
      <c r="D71" t="s">
        <v>279</v>
      </c>
      <c r="E71" t="s">
        <v>278</v>
      </c>
      <c r="F71" t="s">
        <v>63</v>
      </c>
      <c r="G71" t="s">
        <v>101</v>
      </c>
    </row>
    <row r="72" spans="1:7" x14ac:dyDescent="0.25">
      <c r="A72" t="s">
        <v>279</v>
      </c>
      <c r="B72" t="s">
        <v>250</v>
      </c>
      <c r="C72" t="s">
        <v>436</v>
      </c>
      <c r="D72" t="s">
        <v>280</v>
      </c>
      <c r="E72" t="s">
        <v>93</v>
      </c>
    </row>
    <row r="73" spans="1:7" x14ac:dyDescent="0.25">
      <c r="A73" t="s">
        <v>280</v>
      </c>
      <c r="B73" t="s">
        <v>251</v>
      </c>
      <c r="C73" t="s">
        <v>437</v>
      </c>
      <c r="D73" t="s">
        <v>281</v>
      </c>
      <c r="E73" t="s">
        <v>279</v>
      </c>
    </row>
    <row r="74" spans="1:7" x14ac:dyDescent="0.25">
      <c r="A74" t="s">
        <v>281</v>
      </c>
      <c r="B74" t="s">
        <v>252</v>
      </c>
      <c r="C74" t="s">
        <v>438</v>
      </c>
      <c r="D74" t="s">
        <v>282</v>
      </c>
      <c r="E74" t="s">
        <v>280</v>
      </c>
    </row>
    <row r="75" spans="1:7" x14ac:dyDescent="0.25">
      <c r="A75" t="s">
        <v>282</v>
      </c>
      <c r="B75" t="s">
        <v>253</v>
      </c>
      <c r="C75" t="s">
        <v>439</v>
      </c>
      <c r="D75" t="s">
        <v>283</v>
      </c>
      <c r="E75" t="s">
        <v>281</v>
      </c>
    </row>
    <row r="76" spans="1:7" x14ac:dyDescent="0.25">
      <c r="A76" t="s">
        <v>283</v>
      </c>
      <c r="B76" t="s">
        <v>254</v>
      </c>
      <c r="C76" t="s">
        <v>440</v>
      </c>
      <c r="D76" t="s">
        <v>68</v>
      </c>
      <c r="E76" t="s">
        <v>282</v>
      </c>
    </row>
    <row r="77" spans="1:7" x14ac:dyDescent="0.25">
      <c r="A77" t="s">
        <v>68</v>
      </c>
      <c r="B77" t="s">
        <v>144</v>
      </c>
      <c r="C77" t="s">
        <v>441</v>
      </c>
      <c r="D77" t="s">
        <v>284</v>
      </c>
      <c r="E77" t="s">
        <v>283</v>
      </c>
      <c r="F77" t="s">
        <v>61</v>
      </c>
      <c r="G77" t="s">
        <v>143</v>
      </c>
    </row>
    <row r="78" spans="1:7" x14ac:dyDescent="0.25">
      <c r="A78" t="s">
        <v>284</v>
      </c>
      <c r="B78" t="s">
        <v>255</v>
      </c>
      <c r="C78" t="s">
        <v>442</v>
      </c>
      <c r="D78" t="s">
        <v>285</v>
      </c>
      <c r="E78" t="s">
        <v>68</v>
      </c>
    </row>
    <row r="79" spans="1:7" x14ac:dyDescent="0.25">
      <c r="A79" t="s">
        <v>285</v>
      </c>
      <c r="B79" t="s">
        <v>256</v>
      </c>
      <c r="C79" t="s">
        <v>443</v>
      </c>
      <c r="D79" t="s">
        <v>52</v>
      </c>
      <c r="E79" t="s">
        <v>284</v>
      </c>
    </row>
    <row r="80" spans="1:7" x14ac:dyDescent="0.25">
      <c r="A80" t="s">
        <v>52</v>
      </c>
      <c r="B80" t="s">
        <v>259</v>
      </c>
      <c r="C80" t="s">
        <v>418</v>
      </c>
      <c r="D80" t="s">
        <v>45</v>
      </c>
      <c r="E80" t="s">
        <v>285</v>
      </c>
      <c r="F80" t="s">
        <v>69</v>
      </c>
    </row>
    <row r="81" spans="1:7" x14ac:dyDescent="0.25">
      <c r="A81" t="s">
        <v>61</v>
      </c>
      <c r="B81" t="s">
        <v>119</v>
      </c>
      <c r="C81" t="s">
        <v>444</v>
      </c>
      <c r="D81" t="s">
        <v>67</v>
      </c>
    </row>
    <row r="82" spans="1:7" x14ac:dyDescent="0.25">
      <c r="A82" t="s">
        <v>67</v>
      </c>
      <c r="B82" t="s">
        <v>144</v>
      </c>
      <c r="C82" t="s">
        <v>441</v>
      </c>
      <c r="D82" t="s">
        <v>143</v>
      </c>
      <c r="E82" t="s">
        <v>61</v>
      </c>
      <c r="F82" t="s">
        <v>283</v>
      </c>
      <c r="G82" t="s">
        <v>284</v>
      </c>
    </row>
    <row r="83" spans="1:7" x14ac:dyDescent="0.25">
      <c r="A83" t="s">
        <v>143</v>
      </c>
      <c r="B83" t="s">
        <v>120</v>
      </c>
      <c r="C83" t="s">
        <v>445</v>
      </c>
      <c r="D83" t="s">
        <v>69</v>
      </c>
      <c r="E83" t="s">
        <v>67</v>
      </c>
    </row>
    <row r="84" spans="1:7" x14ac:dyDescent="0.25">
      <c r="A84" t="s">
        <v>69</v>
      </c>
      <c r="B84" t="s">
        <v>145</v>
      </c>
      <c r="C84" t="s">
        <v>446</v>
      </c>
      <c r="D84" t="s">
        <v>39</v>
      </c>
      <c r="E84" t="s">
        <v>143</v>
      </c>
      <c r="F84" t="s">
        <v>51</v>
      </c>
    </row>
    <row r="85" spans="1:7" x14ac:dyDescent="0.25">
      <c r="A85" t="s">
        <v>39</v>
      </c>
      <c r="B85" t="s">
        <v>121</v>
      </c>
      <c r="C85" t="s">
        <v>447</v>
      </c>
      <c r="D85" t="s">
        <v>56</v>
      </c>
      <c r="E85" t="s">
        <v>69</v>
      </c>
    </row>
    <row r="86" spans="1:7" x14ac:dyDescent="0.25">
      <c r="A86" t="s">
        <v>56</v>
      </c>
      <c r="B86" t="s">
        <v>122</v>
      </c>
      <c r="C86" t="s">
        <v>448</v>
      </c>
      <c r="D86" t="s">
        <v>50</v>
      </c>
      <c r="E86" t="s">
        <v>39</v>
      </c>
    </row>
    <row r="87" spans="1:7" x14ac:dyDescent="0.25">
      <c r="A87" t="s">
        <v>50</v>
      </c>
      <c r="B87" t="s">
        <v>123</v>
      </c>
      <c r="C87" t="s">
        <v>449</v>
      </c>
      <c r="D87" t="s">
        <v>62</v>
      </c>
      <c r="E87" t="s">
        <v>56</v>
      </c>
    </row>
    <row r="88" spans="1:7" x14ac:dyDescent="0.25">
      <c r="A88" t="s">
        <v>62</v>
      </c>
      <c r="B88" t="s">
        <v>199</v>
      </c>
      <c r="C88" t="s">
        <v>396</v>
      </c>
      <c r="D88" t="s">
        <v>38</v>
      </c>
      <c r="E88" t="s">
        <v>50</v>
      </c>
      <c r="F88" t="s">
        <v>82</v>
      </c>
      <c r="G88" t="s">
        <v>92</v>
      </c>
    </row>
    <row r="89" spans="1:7" x14ac:dyDescent="0.25">
      <c r="A89" t="s">
        <v>38</v>
      </c>
      <c r="B89" t="s">
        <v>124</v>
      </c>
      <c r="C89" t="s">
        <v>450</v>
      </c>
      <c r="D89" t="s">
        <v>55</v>
      </c>
      <c r="E89" t="s">
        <v>62</v>
      </c>
    </row>
    <row r="90" spans="1:7" x14ac:dyDescent="0.25">
      <c r="A90" t="s">
        <v>55</v>
      </c>
      <c r="B90" t="s">
        <v>125</v>
      </c>
      <c r="C90" t="s">
        <v>451</v>
      </c>
      <c r="D90" t="s">
        <v>58</v>
      </c>
      <c r="E90" t="s">
        <v>38</v>
      </c>
    </row>
    <row r="91" spans="1:7" x14ac:dyDescent="0.25">
      <c r="A91" t="s">
        <v>58</v>
      </c>
      <c r="B91" t="s">
        <v>126</v>
      </c>
      <c r="C91" t="s">
        <v>452</v>
      </c>
      <c r="D91" t="s">
        <v>41</v>
      </c>
      <c r="E91" t="s">
        <v>55</v>
      </c>
    </row>
    <row r="92" spans="1:7" x14ac:dyDescent="0.25">
      <c r="A92" t="s">
        <v>41</v>
      </c>
      <c r="B92" t="s">
        <v>147</v>
      </c>
      <c r="C92" t="s">
        <v>426</v>
      </c>
      <c r="D92" t="s">
        <v>10</v>
      </c>
      <c r="E92" t="s">
        <v>58</v>
      </c>
      <c r="F92" t="s">
        <v>269</v>
      </c>
      <c r="G92" t="s">
        <v>104</v>
      </c>
    </row>
    <row r="93" spans="1:7" x14ac:dyDescent="0.25">
      <c r="A93" t="s">
        <v>10</v>
      </c>
      <c r="B93" t="s">
        <v>148</v>
      </c>
      <c r="C93" t="s">
        <v>453</v>
      </c>
      <c r="D93" t="s">
        <v>35</v>
      </c>
      <c r="E93" t="s">
        <v>41</v>
      </c>
      <c r="F93" t="s">
        <v>28</v>
      </c>
      <c r="G93" t="s">
        <v>11</v>
      </c>
    </row>
    <row r="94" spans="1:7" x14ac:dyDescent="0.25">
      <c r="A94" t="s">
        <v>35</v>
      </c>
      <c r="B94" t="s">
        <v>177</v>
      </c>
      <c r="C94" t="s">
        <v>454</v>
      </c>
      <c r="D94" t="s">
        <v>71</v>
      </c>
      <c r="E94" t="s">
        <v>10</v>
      </c>
      <c r="F94" t="s">
        <v>9</v>
      </c>
      <c r="G94" t="s">
        <v>21</v>
      </c>
    </row>
    <row r="95" spans="1:7" x14ac:dyDescent="0.25">
      <c r="A95" t="s">
        <v>71</v>
      </c>
      <c r="B95" t="s">
        <v>127</v>
      </c>
      <c r="C95" t="s">
        <v>455</v>
      </c>
      <c r="D95" t="s">
        <v>60</v>
      </c>
      <c r="E95" t="s">
        <v>35</v>
      </c>
    </row>
    <row r="96" spans="1:7" x14ac:dyDescent="0.25">
      <c r="A96" t="s">
        <v>60</v>
      </c>
      <c r="B96" t="s">
        <v>216</v>
      </c>
      <c r="C96" t="s">
        <v>456</v>
      </c>
      <c r="D96" t="s">
        <v>70</v>
      </c>
      <c r="E96" t="s">
        <v>71</v>
      </c>
      <c r="F96" t="s">
        <v>86</v>
      </c>
      <c r="G96" t="s">
        <v>222</v>
      </c>
    </row>
    <row r="97" spans="1:7" x14ac:dyDescent="0.25">
      <c r="A97" t="s">
        <v>70</v>
      </c>
      <c r="B97" t="s">
        <v>128</v>
      </c>
      <c r="C97" t="s">
        <v>457</v>
      </c>
      <c r="D97" t="s">
        <v>66</v>
      </c>
      <c r="E97" t="s">
        <v>60</v>
      </c>
    </row>
    <row r="98" spans="1:7" x14ac:dyDescent="0.25">
      <c r="A98" t="s">
        <v>66</v>
      </c>
      <c r="B98" t="s">
        <v>129</v>
      </c>
      <c r="C98" t="s">
        <v>458</v>
      </c>
      <c r="D98" t="s">
        <v>65</v>
      </c>
      <c r="E98" t="s">
        <v>70</v>
      </c>
    </row>
    <row r="99" spans="1:7" x14ac:dyDescent="0.25">
      <c r="A99" t="s">
        <v>65</v>
      </c>
      <c r="B99" t="s">
        <v>130</v>
      </c>
      <c r="C99" t="s">
        <v>459</v>
      </c>
      <c r="D99" t="s">
        <v>48</v>
      </c>
      <c r="E99" t="s">
        <v>66</v>
      </c>
    </row>
    <row r="100" spans="1:7" x14ac:dyDescent="0.25">
      <c r="A100" t="s">
        <v>48</v>
      </c>
      <c r="B100" t="s">
        <v>131</v>
      </c>
      <c r="C100" t="s">
        <v>460</v>
      </c>
      <c r="D100" t="s">
        <v>43</v>
      </c>
      <c r="E100" t="s">
        <v>65</v>
      </c>
    </row>
    <row r="101" spans="1:7" x14ac:dyDescent="0.25">
      <c r="A101" t="s">
        <v>43</v>
      </c>
      <c r="B101" t="s">
        <v>204</v>
      </c>
      <c r="C101" t="s">
        <v>408</v>
      </c>
      <c r="D101" t="s">
        <v>49</v>
      </c>
      <c r="E101" t="s">
        <v>48</v>
      </c>
      <c r="F101" t="s">
        <v>88</v>
      </c>
      <c r="G101" t="s">
        <v>96</v>
      </c>
    </row>
    <row r="102" spans="1:7" x14ac:dyDescent="0.25">
      <c r="A102" t="s">
        <v>49</v>
      </c>
      <c r="B102" t="s">
        <v>132</v>
      </c>
      <c r="C102" t="s">
        <v>461</v>
      </c>
      <c r="D102" t="s">
        <v>47</v>
      </c>
      <c r="E102" t="s">
        <v>43</v>
      </c>
    </row>
    <row r="103" spans="1:7" x14ac:dyDescent="0.25">
      <c r="A103" t="s">
        <v>47</v>
      </c>
      <c r="B103" t="s">
        <v>133</v>
      </c>
      <c r="C103" t="s">
        <v>462</v>
      </c>
      <c r="D103" t="s">
        <v>18</v>
      </c>
      <c r="E103" t="s">
        <v>49</v>
      </c>
    </row>
    <row r="104" spans="1:7" x14ac:dyDescent="0.25">
      <c r="A104" t="s">
        <v>18</v>
      </c>
      <c r="B104" t="s">
        <v>171</v>
      </c>
      <c r="C104" t="s">
        <v>463</v>
      </c>
      <c r="D104" t="s">
        <v>46</v>
      </c>
      <c r="E104" t="s">
        <v>47</v>
      </c>
      <c r="F104" t="s">
        <v>358</v>
      </c>
    </row>
    <row r="105" spans="1:7" x14ac:dyDescent="0.25">
      <c r="A105" t="s">
        <v>46</v>
      </c>
      <c r="B105" t="s">
        <v>134</v>
      </c>
      <c r="C105" t="s">
        <v>464</v>
      </c>
      <c r="D105" t="s">
        <v>57</v>
      </c>
      <c r="E105" t="s">
        <v>18</v>
      </c>
    </row>
    <row r="106" spans="1:7" x14ac:dyDescent="0.25">
      <c r="A106" t="s">
        <v>57</v>
      </c>
      <c r="B106" t="s">
        <v>135</v>
      </c>
      <c r="C106" t="s">
        <v>465</v>
      </c>
      <c r="D106" t="s">
        <v>40</v>
      </c>
      <c r="E106" t="s">
        <v>46</v>
      </c>
    </row>
    <row r="107" spans="1:7" x14ac:dyDescent="0.25">
      <c r="A107" t="s">
        <v>40</v>
      </c>
      <c r="B107" t="s">
        <v>136</v>
      </c>
      <c r="C107" t="s">
        <v>466</v>
      </c>
      <c r="D107" t="s">
        <v>64</v>
      </c>
      <c r="E107" t="s">
        <v>57</v>
      </c>
    </row>
    <row r="108" spans="1:7" x14ac:dyDescent="0.25">
      <c r="A108" t="s">
        <v>64</v>
      </c>
      <c r="B108" t="s">
        <v>137</v>
      </c>
      <c r="C108" t="s">
        <v>467</v>
      </c>
      <c r="D108" t="s">
        <v>54</v>
      </c>
      <c r="E108" t="s">
        <v>40</v>
      </c>
    </row>
    <row r="109" spans="1:7" x14ac:dyDescent="0.25">
      <c r="A109" t="s">
        <v>54</v>
      </c>
      <c r="B109" t="s">
        <v>138</v>
      </c>
      <c r="C109" t="s">
        <v>468</v>
      </c>
      <c r="D109" t="s">
        <v>53</v>
      </c>
      <c r="E109" t="s">
        <v>64</v>
      </c>
    </row>
    <row r="110" spans="1:7" x14ac:dyDescent="0.25">
      <c r="A110" t="s">
        <v>53</v>
      </c>
      <c r="B110" t="s">
        <v>139</v>
      </c>
      <c r="C110" t="s">
        <v>469</v>
      </c>
      <c r="D110" t="s">
        <v>72</v>
      </c>
      <c r="E110" t="s">
        <v>54</v>
      </c>
    </row>
    <row r="111" spans="1:7" x14ac:dyDescent="0.25">
      <c r="A111" t="s">
        <v>72</v>
      </c>
      <c r="B111" t="s">
        <v>140</v>
      </c>
      <c r="C111" t="s">
        <v>471</v>
      </c>
      <c r="D111" t="s">
        <v>74</v>
      </c>
      <c r="E111" t="s">
        <v>53</v>
      </c>
    </row>
    <row r="112" spans="1:7" x14ac:dyDescent="0.25">
      <c r="A112" t="s">
        <v>74</v>
      </c>
      <c r="B112" t="s">
        <v>141</v>
      </c>
      <c r="C112" t="s">
        <v>470</v>
      </c>
      <c r="D112" t="s">
        <v>73</v>
      </c>
      <c r="E112" t="s">
        <v>72</v>
      </c>
    </row>
    <row r="113" spans="1:8" x14ac:dyDescent="0.25">
      <c r="A113" t="s">
        <v>73</v>
      </c>
      <c r="B113" t="s">
        <v>142</v>
      </c>
      <c r="C113" t="s">
        <v>472</v>
      </c>
      <c r="D113" t="s">
        <v>74</v>
      </c>
    </row>
    <row r="114" spans="1:8" x14ac:dyDescent="0.25">
      <c r="A114" t="s">
        <v>86</v>
      </c>
      <c r="B114" t="s">
        <v>205</v>
      </c>
      <c r="C114" t="s">
        <v>415</v>
      </c>
      <c r="D114" t="s">
        <v>59</v>
      </c>
      <c r="E114" t="s">
        <v>102</v>
      </c>
    </row>
    <row r="115" spans="1:8" x14ac:dyDescent="0.25">
      <c r="A115" t="s">
        <v>59</v>
      </c>
      <c r="B115" t="s">
        <v>216</v>
      </c>
      <c r="C115" t="s">
        <v>456</v>
      </c>
      <c r="D115" t="s">
        <v>222</v>
      </c>
      <c r="E115" t="s">
        <v>86</v>
      </c>
      <c r="F115" t="s">
        <v>71</v>
      </c>
      <c r="G115" t="s">
        <v>70</v>
      </c>
    </row>
    <row r="116" spans="1:8" x14ac:dyDescent="0.25">
      <c r="A116" t="s">
        <v>222</v>
      </c>
      <c r="B116" t="s">
        <v>217</v>
      </c>
      <c r="C116" t="s">
        <v>429</v>
      </c>
      <c r="D116" t="s">
        <v>223</v>
      </c>
      <c r="E116" t="s">
        <v>59</v>
      </c>
      <c r="F116" t="s">
        <v>271</v>
      </c>
      <c r="G116" t="s">
        <v>273</v>
      </c>
    </row>
    <row r="117" spans="1:8" x14ac:dyDescent="0.25">
      <c r="A117" t="s">
        <v>223</v>
      </c>
      <c r="B117" t="s">
        <v>206</v>
      </c>
      <c r="C117" t="s">
        <v>473</v>
      </c>
      <c r="D117" t="s">
        <v>15</v>
      </c>
      <c r="E117" t="s">
        <v>222</v>
      </c>
    </row>
    <row r="118" spans="1:8" x14ac:dyDescent="0.25">
      <c r="A118" t="s">
        <v>15</v>
      </c>
      <c r="B118" t="s">
        <v>218</v>
      </c>
      <c r="C118" t="s">
        <v>388</v>
      </c>
      <c r="D118" t="s">
        <v>224</v>
      </c>
      <c r="E118" t="s">
        <v>223</v>
      </c>
      <c r="F118" t="s">
        <v>80</v>
      </c>
      <c r="G118" t="s">
        <v>30</v>
      </c>
      <c r="H118" t="s">
        <v>9</v>
      </c>
    </row>
    <row r="119" spans="1:8" x14ac:dyDescent="0.25">
      <c r="A119" t="s">
        <v>224</v>
      </c>
      <c r="B119" t="s">
        <v>219</v>
      </c>
      <c r="C119" t="s">
        <v>424</v>
      </c>
      <c r="D119" t="s">
        <v>225</v>
      </c>
      <c r="E119" t="s">
        <v>15</v>
      </c>
      <c r="F119" t="s">
        <v>34</v>
      </c>
      <c r="G119" t="s">
        <v>269</v>
      </c>
    </row>
    <row r="120" spans="1:8" x14ac:dyDescent="0.25">
      <c r="A120" t="s">
        <v>225</v>
      </c>
      <c r="B120" t="s">
        <v>207</v>
      </c>
      <c r="C120" t="s">
        <v>474</v>
      </c>
      <c r="D120" t="s">
        <v>226</v>
      </c>
      <c r="E120" t="s">
        <v>224</v>
      </c>
    </row>
    <row r="121" spans="1:8" x14ac:dyDescent="0.25">
      <c r="A121" t="s">
        <v>226</v>
      </c>
      <c r="B121" t="s">
        <v>208</v>
      </c>
      <c r="C121" t="s">
        <v>475</v>
      </c>
      <c r="D121" t="s">
        <v>227</v>
      </c>
      <c r="E121" t="s">
        <v>225</v>
      </c>
    </row>
    <row r="122" spans="1:8" x14ac:dyDescent="0.25">
      <c r="A122" t="s">
        <v>227</v>
      </c>
      <c r="B122" t="s">
        <v>209</v>
      </c>
      <c r="C122" t="s">
        <v>476</v>
      </c>
      <c r="D122" t="s">
        <v>228</v>
      </c>
      <c r="E122" t="s">
        <v>226</v>
      </c>
    </row>
    <row r="123" spans="1:8" x14ac:dyDescent="0.25">
      <c r="A123" t="s">
        <v>228</v>
      </c>
      <c r="B123" t="s">
        <v>210</v>
      </c>
      <c r="C123" t="s">
        <v>477</v>
      </c>
      <c r="D123" t="s">
        <v>105</v>
      </c>
      <c r="E123" t="s">
        <v>227</v>
      </c>
    </row>
    <row r="124" spans="1:8" x14ac:dyDescent="0.25">
      <c r="A124" t="s">
        <v>105</v>
      </c>
      <c r="B124" t="s">
        <v>201</v>
      </c>
      <c r="C124" t="s">
        <v>400</v>
      </c>
      <c r="D124" t="s">
        <v>229</v>
      </c>
      <c r="E124" t="s">
        <v>228</v>
      </c>
      <c r="F124" t="s">
        <v>75</v>
      </c>
      <c r="G124" t="s">
        <v>91</v>
      </c>
    </row>
    <row r="125" spans="1:8" x14ac:dyDescent="0.25">
      <c r="A125" t="s">
        <v>229</v>
      </c>
      <c r="B125" t="s">
        <v>211</v>
      </c>
      <c r="C125" t="s">
        <v>478</v>
      </c>
      <c r="D125" t="s">
        <v>230</v>
      </c>
      <c r="E125" t="s">
        <v>105</v>
      </c>
    </row>
    <row r="126" spans="1:8" x14ac:dyDescent="0.25">
      <c r="A126" t="s">
        <v>230</v>
      </c>
      <c r="B126" t="s">
        <v>212</v>
      </c>
      <c r="C126" t="s">
        <v>479</v>
      </c>
      <c r="D126" t="s">
        <v>231</v>
      </c>
      <c r="E126" t="s">
        <v>229</v>
      </c>
    </row>
    <row r="127" spans="1:8" x14ac:dyDescent="0.25">
      <c r="A127" t="s">
        <v>231</v>
      </c>
      <c r="B127" t="s">
        <v>213</v>
      </c>
      <c r="C127" t="s">
        <v>480</v>
      </c>
      <c r="D127" t="s">
        <v>232</v>
      </c>
      <c r="E127" t="s">
        <v>230</v>
      </c>
    </row>
    <row r="128" spans="1:8" x14ac:dyDescent="0.25">
      <c r="A128" t="s">
        <v>232</v>
      </c>
      <c r="B128" t="s">
        <v>304</v>
      </c>
      <c r="C128" t="s">
        <v>481</v>
      </c>
      <c r="D128" t="s">
        <v>233</v>
      </c>
      <c r="E128" t="s">
        <v>231</v>
      </c>
      <c r="F128" t="s">
        <v>306</v>
      </c>
      <c r="G128" t="s">
        <v>320</v>
      </c>
    </row>
    <row r="129" spans="1:7" x14ac:dyDescent="0.25">
      <c r="A129" t="s">
        <v>233</v>
      </c>
      <c r="B129" t="s">
        <v>221</v>
      </c>
      <c r="C129" t="s">
        <v>482</v>
      </c>
      <c r="D129" t="s">
        <v>350</v>
      </c>
      <c r="E129" t="s">
        <v>232</v>
      </c>
      <c r="F129" t="s">
        <v>339</v>
      </c>
    </row>
    <row r="130" spans="1:7" x14ac:dyDescent="0.25">
      <c r="A130" t="s">
        <v>17</v>
      </c>
      <c r="B130" t="s">
        <v>171</v>
      </c>
      <c r="C130" t="s">
        <v>463</v>
      </c>
      <c r="D130" t="s">
        <v>5</v>
      </c>
      <c r="E130" t="s">
        <v>47</v>
      </c>
      <c r="F130" t="s">
        <v>46</v>
      </c>
    </row>
    <row r="131" spans="1:7" x14ac:dyDescent="0.25">
      <c r="A131" t="s">
        <v>5</v>
      </c>
      <c r="B131" t="s">
        <v>153</v>
      </c>
      <c r="C131" t="s">
        <v>483</v>
      </c>
      <c r="D131" t="s">
        <v>6</v>
      </c>
      <c r="E131" t="s">
        <v>17</v>
      </c>
    </row>
    <row r="132" spans="1:7" x14ac:dyDescent="0.25">
      <c r="A132" t="s">
        <v>6</v>
      </c>
      <c r="B132" t="s">
        <v>154</v>
      </c>
      <c r="C132" t="s">
        <v>484</v>
      </c>
      <c r="D132" t="s">
        <v>7</v>
      </c>
      <c r="E132" t="s">
        <v>5</v>
      </c>
    </row>
    <row r="133" spans="1:7" x14ac:dyDescent="0.25">
      <c r="A133" t="s">
        <v>7</v>
      </c>
      <c r="B133" t="s">
        <v>319</v>
      </c>
      <c r="C133" t="s">
        <v>370</v>
      </c>
      <c r="D133" t="s">
        <v>33</v>
      </c>
      <c r="E133" t="s">
        <v>6</v>
      </c>
      <c r="F133" t="s">
        <v>116</v>
      </c>
    </row>
    <row r="134" spans="1:7" x14ac:dyDescent="0.25">
      <c r="A134" t="s">
        <v>33</v>
      </c>
      <c r="B134" t="s">
        <v>155</v>
      </c>
      <c r="C134" t="s">
        <v>485</v>
      </c>
      <c r="D134" t="s">
        <v>20</v>
      </c>
      <c r="E134" t="s">
        <v>7</v>
      </c>
    </row>
    <row r="135" spans="1:7" x14ac:dyDescent="0.25">
      <c r="A135" t="s">
        <v>20</v>
      </c>
      <c r="B135" t="s">
        <v>156</v>
      </c>
      <c r="C135" t="s">
        <v>486</v>
      </c>
      <c r="D135" t="s">
        <v>24</v>
      </c>
      <c r="E135" t="s">
        <v>33</v>
      </c>
    </row>
    <row r="136" spans="1:7" x14ac:dyDescent="0.25">
      <c r="A136" t="s">
        <v>24</v>
      </c>
      <c r="B136" t="s">
        <v>157</v>
      </c>
      <c r="C136" t="s">
        <v>487</v>
      </c>
      <c r="D136" t="s">
        <v>32</v>
      </c>
      <c r="E136" t="s">
        <v>20</v>
      </c>
    </row>
    <row r="137" spans="1:7" x14ac:dyDescent="0.25">
      <c r="A137" t="s">
        <v>32</v>
      </c>
      <c r="B137" t="s">
        <v>158</v>
      </c>
      <c r="C137" t="s">
        <v>488</v>
      </c>
      <c r="D137" t="s">
        <v>0</v>
      </c>
      <c r="E137" t="s">
        <v>24</v>
      </c>
    </row>
    <row r="138" spans="1:7" x14ac:dyDescent="0.25">
      <c r="A138" t="s">
        <v>0</v>
      </c>
      <c r="B138" t="s">
        <v>159</v>
      </c>
      <c r="C138" t="s">
        <v>489</v>
      </c>
      <c r="D138" t="s">
        <v>29</v>
      </c>
      <c r="E138" t="s">
        <v>32</v>
      </c>
    </row>
    <row r="139" spans="1:7" x14ac:dyDescent="0.25">
      <c r="A139" t="s">
        <v>29</v>
      </c>
      <c r="B139" t="s">
        <v>160</v>
      </c>
      <c r="C139" t="s">
        <v>490</v>
      </c>
      <c r="D139" t="s">
        <v>37</v>
      </c>
      <c r="E139" t="s">
        <v>0</v>
      </c>
    </row>
    <row r="140" spans="1:7" x14ac:dyDescent="0.25">
      <c r="A140" t="s">
        <v>37</v>
      </c>
      <c r="B140" t="s">
        <v>161</v>
      </c>
      <c r="C140" t="s">
        <v>491</v>
      </c>
      <c r="D140" t="s">
        <v>19</v>
      </c>
      <c r="E140" t="s">
        <v>29</v>
      </c>
    </row>
    <row r="141" spans="1:7" x14ac:dyDescent="0.25">
      <c r="A141" t="s">
        <v>19</v>
      </c>
      <c r="B141" t="s">
        <v>162</v>
      </c>
      <c r="C141" t="s">
        <v>492</v>
      </c>
      <c r="D141" t="s">
        <v>36</v>
      </c>
      <c r="E141" t="s">
        <v>37</v>
      </c>
    </row>
    <row r="142" spans="1:7" x14ac:dyDescent="0.25">
      <c r="A142" t="s">
        <v>36</v>
      </c>
      <c r="B142" t="s">
        <v>163</v>
      </c>
      <c r="C142" t="s">
        <v>493</v>
      </c>
      <c r="D142" t="s">
        <v>1</v>
      </c>
      <c r="E142" t="s">
        <v>19</v>
      </c>
    </row>
    <row r="143" spans="1:7" x14ac:dyDescent="0.25">
      <c r="A143" t="s">
        <v>1</v>
      </c>
      <c r="B143" t="s">
        <v>164</v>
      </c>
      <c r="C143" t="s">
        <v>494</v>
      </c>
      <c r="D143" t="s">
        <v>3</v>
      </c>
      <c r="E143" t="s">
        <v>36</v>
      </c>
    </row>
    <row r="144" spans="1:7" x14ac:dyDescent="0.25">
      <c r="A144" t="s">
        <v>3</v>
      </c>
      <c r="B144" t="s">
        <v>173</v>
      </c>
      <c r="C144" t="s">
        <v>402</v>
      </c>
      <c r="D144" t="s">
        <v>4</v>
      </c>
      <c r="E144" t="s">
        <v>1</v>
      </c>
      <c r="F144" t="s">
        <v>91</v>
      </c>
      <c r="G144" t="s">
        <v>103</v>
      </c>
    </row>
    <row r="145" spans="1:8" x14ac:dyDescent="0.25">
      <c r="A145" t="s">
        <v>4</v>
      </c>
      <c r="B145" t="s">
        <v>165</v>
      </c>
      <c r="C145" t="s">
        <v>495</v>
      </c>
      <c r="D145" t="s">
        <v>31</v>
      </c>
      <c r="E145" t="s">
        <v>3</v>
      </c>
    </row>
    <row r="146" spans="1:8" x14ac:dyDescent="0.25">
      <c r="A146" t="s">
        <v>31</v>
      </c>
      <c r="B146" t="s">
        <v>166</v>
      </c>
      <c r="C146" t="s">
        <v>496</v>
      </c>
      <c r="D146" t="s">
        <v>26</v>
      </c>
      <c r="E146" t="s">
        <v>4</v>
      </c>
    </row>
    <row r="147" spans="1:8" x14ac:dyDescent="0.25">
      <c r="A147" t="s">
        <v>26</v>
      </c>
      <c r="B147" t="s">
        <v>167</v>
      </c>
      <c r="C147" t="s">
        <v>497</v>
      </c>
      <c r="D147" t="s">
        <v>25</v>
      </c>
      <c r="E147" t="s">
        <v>31</v>
      </c>
    </row>
    <row r="148" spans="1:8" x14ac:dyDescent="0.25">
      <c r="A148" t="s">
        <v>25</v>
      </c>
      <c r="B148" t="s">
        <v>258</v>
      </c>
      <c r="C148" t="s">
        <v>423</v>
      </c>
      <c r="D148" t="s">
        <v>27</v>
      </c>
      <c r="E148" t="s">
        <v>26</v>
      </c>
      <c r="F148" t="s">
        <v>267</v>
      </c>
      <c r="G148" t="s">
        <v>268</v>
      </c>
    </row>
    <row r="149" spans="1:8" x14ac:dyDescent="0.25">
      <c r="A149" t="s">
        <v>27</v>
      </c>
      <c r="B149" t="s">
        <v>168</v>
      </c>
      <c r="C149" t="s">
        <v>498</v>
      </c>
      <c r="D149" t="s">
        <v>30</v>
      </c>
      <c r="E149" t="s">
        <v>25</v>
      </c>
    </row>
    <row r="150" spans="1:8" x14ac:dyDescent="0.25">
      <c r="A150" t="s">
        <v>30</v>
      </c>
      <c r="B150" t="s">
        <v>169</v>
      </c>
      <c r="C150" t="s">
        <v>499</v>
      </c>
      <c r="D150" t="s">
        <v>11</v>
      </c>
      <c r="E150" t="s">
        <v>27</v>
      </c>
    </row>
    <row r="151" spans="1:8" x14ac:dyDescent="0.25">
      <c r="A151" t="s">
        <v>11</v>
      </c>
      <c r="B151" t="s">
        <v>218</v>
      </c>
      <c r="C151" t="s">
        <v>388</v>
      </c>
      <c r="D151" t="s">
        <v>9</v>
      </c>
      <c r="E151" t="s">
        <v>30</v>
      </c>
      <c r="F151" t="s">
        <v>223</v>
      </c>
      <c r="G151" t="s">
        <v>224</v>
      </c>
      <c r="H151" t="s">
        <v>80</v>
      </c>
    </row>
    <row r="152" spans="1:8" x14ac:dyDescent="0.25">
      <c r="A152" t="s">
        <v>9</v>
      </c>
      <c r="B152" t="s">
        <v>148</v>
      </c>
      <c r="C152" t="s">
        <v>453</v>
      </c>
      <c r="D152" t="s">
        <v>28</v>
      </c>
      <c r="E152" t="s">
        <v>11</v>
      </c>
      <c r="F152" t="s">
        <v>41</v>
      </c>
      <c r="G152" t="s">
        <v>35</v>
      </c>
    </row>
    <row r="153" spans="1:8" x14ac:dyDescent="0.25">
      <c r="A153" t="s">
        <v>28</v>
      </c>
      <c r="B153" t="s">
        <v>177</v>
      </c>
      <c r="C153" t="s">
        <v>454</v>
      </c>
      <c r="D153" t="s">
        <v>21</v>
      </c>
      <c r="E153" t="s">
        <v>9</v>
      </c>
      <c r="F153" t="s">
        <v>10</v>
      </c>
      <c r="G153" t="s">
        <v>71</v>
      </c>
    </row>
    <row r="154" spans="1:8" x14ac:dyDescent="0.25">
      <c r="A154" t="s">
        <v>21</v>
      </c>
      <c r="B154" t="s">
        <v>178</v>
      </c>
      <c r="C154" t="s">
        <v>417</v>
      </c>
      <c r="D154" t="s">
        <v>23</v>
      </c>
      <c r="E154" t="s">
        <v>28</v>
      </c>
      <c r="F154" t="s">
        <v>76</v>
      </c>
    </row>
    <row r="155" spans="1:8" x14ac:dyDescent="0.25">
      <c r="A155" t="s">
        <v>23</v>
      </c>
      <c r="B155" t="s">
        <v>170</v>
      </c>
      <c r="C155" t="s">
        <v>500</v>
      </c>
      <c r="D155" t="s">
        <v>21</v>
      </c>
    </row>
    <row r="156" spans="1:8" x14ac:dyDescent="0.25">
      <c r="A156" t="s">
        <v>337</v>
      </c>
      <c r="B156" t="s">
        <v>334</v>
      </c>
      <c r="C156" t="s">
        <v>501</v>
      </c>
      <c r="D156" t="s">
        <v>336</v>
      </c>
    </row>
    <row r="157" spans="1:8" x14ac:dyDescent="0.25">
      <c r="A157" t="s">
        <v>338</v>
      </c>
      <c r="B157" t="s">
        <v>333</v>
      </c>
      <c r="C157" t="s">
        <v>502</v>
      </c>
      <c r="D157" t="s">
        <v>337</v>
      </c>
    </row>
    <row r="158" spans="1:8" x14ac:dyDescent="0.25">
      <c r="A158" t="s">
        <v>343</v>
      </c>
      <c r="B158" t="s">
        <v>332</v>
      </c>
      <c r="C158" t="s">
        <v>503</v>
      </c>
      <c r="D158" t="s">
        <v>338</v>
      </c>
    </row>
    <row r="159" spans="1:8" x14ac:dyDescent="0.25">
      <c r="A159" t="s">
        <v>342</v>
      </c>
      <c r="B159" t="s">
        <v>331</v>
      </c>
      <c r="C159" t="s">
        <v>504</v>
      </c>
      <c r="D159" t="s">
        <v>343</v>
      </c>
    </row>
    <row r="160" spans="1:8" x14ac:dyDescent="0.25">
      <c r="A160" t="s">
        <v>341</v>
      </c>
      <c r="B160" t="s">
        <v>330</v>
      </c>
      <c r="C160" t="s">
        <v>505</v>
      </c>
      <c r="D160" t="s">
        <v>342</v>
      </c>
    </row>
    <row r="161" spans="1:7" x14ac:dyDescent="0.25">
      <c r="A161" t="s">
        <v>340</v>
      </c>
      <c r="B161" t="s">
        <v>329</v>
      </c>
      <c r="C161" t="s">
        <v>506</v>
      </c>
      <c r="D161" t="s">
        <v>341</v>
      </c>
    </row>
    <row r="162" spans="1:7" x14ac:dyDescent="0.25">
      <c r="A162" t="s">
        <v>339</v>
      </c>
      <c r="B162" t="s">
        <v>328</v>
      </c>
      <c r="C162" t="s">
        <v>507</v>
      </c>
      <c r="D162" t="s">
        <v>340</v>
      </c>
    </row>
    <row r="163" spans="1:7" x14ac:dyDescent="0.25">
      <c r="A163" t="s">
        <v>336</v>
      </c>
      <c r="B163" t="s">
        <v>221</v>
      </c>
      <c r="C163" t="s">
        <v>482</v>
      </c>
      <c r="D163" t="s">
        <v>350</v>
      </c>
      <c r="E163" t="s">
        <v>339</v>
      </c>
      <c r="F163" t="s">
        <v>232</v>
      </c>
    </row>
    <row r="164" spans="1:7" x14ac:dyDescent="0.25">
      <c r="A164" t="s">
        <v>357</v>
      </c>
      <c r="B164" t="s">
        <v>349</v>
      </c>
      <c r="C164" t="s">
        <v>508</v>
      </c>
      <c r="D164" t="s">
        <v>336</v>
      </c>
    </row>
    <row r="165" spans="1:7" x14ac:dyDescent="0.25">
      <c r="A165" t="s">
        <v>355</v>
      </c>
      <c r="B165" t="s">
        <v>356</v>
      </c>
      <c r="C165" t="s">
        <v>509</v>
      </c>
      <c r="D165" t="s">
        <v>357</v>
      </c>
    </row>
    <row r="166" spans="1:7" x14ac:dyDescent="0.25">
      <c r="A166" t="s">
        <v>354</v>
      </c>
      <c r="B166" t="s">
        <v>348</v>
      </c>
      <c r="C166" t="s">
        <v>510</v>
      </c>
      <c r="D166" t="s">
        <v>355</v>
      </c>
    </row>
    <row r="167" spans="1:7" x14ac:dyDescent="0.25">
      <c r="A167" t="s">
        <v>353</v>
      </c>
      <c r="B167" t="s">
        <v>347</v>
      </c>
      <c r="C167" t="s">
        <v>511</v>
      </c>
      <c r="D167" t="s">
        <v>354</v>
      </c>
    </row>
    <row r="168" spans="1:7" x14ac:dyDescent="0.25">
      <c r="A168" t="s">
        <v>352</v>
      </c>
      <c r="B168" t="s">
        <v>346</v>
      </c>
      <c r="C168" t="s">
        <v>512</v>
      </c>
      <c r="D168" t="s">
        <v>353</v>
      </c>
    </row>
    <row r="169" spans="1:7" x14ac:dyDescent="0.25">
      <c r="A169" t="s">
        <v>351</v>
      </c>
      <c r="B169" t="s">
        <v>345</v>
      </c>
      <c r="C169" t="s">
        <v>513</v>
      </c>
      <c r="D169" t="s">
        <v>352</v>
      </c>
    </row>
    <row r="170" spans="1:7" x14ac:dyDescent="0.25">
      <c r="A170" t="s">
        <v>350</v>
      </c>
      <c r="B170" t="s">
        <v>344</v>
      </c>
      <c r="C170" t="s">
        <v>514</v>
      </c>
      <c r="D170" t="s">
        <v>351</v>
      </c>
    </row>
    <row r="171" spans="1:7" x14ac:dyDescent="0.25">
      <c r="A171" t="s">
        <v>306</v>
      </c>
      <c r="B171" t="s">
        <v>299</v>
      </c>
      <c r="C171" t="s">
        <v>515</v>
      </c>
      <c r="D171" t="s">
        <v>307</v>
      </c>
    </row>
    <row r="172" spans="1:7" x14ac:dyDescent="0.25">
      <c r="A172" t="s">
        <v>307</v>
      </c>
      <c r="B172" t="s">
        <v>300</v>
      </c>
      <c r="C172" t="s">
        <v>516</v>
      </c>
      <c r="D172" t="s">
        <v>308</v>
      </c>
    </row>
    <row r="173" spans="1:7" x14ac:dyDescent="0.25">
      <c r="A173" t="s">
        <v>308</v>
      </c>
      <c r="B173" t="s">
        <v>301</v>
      </c>
      <c r="C173" t="s">
        <v>517</v>
      </c>
      <c r="D173" t="s">
        <v>309</v>
      </c>
    </row>
    <row r="174" spans="1:7" x14ac:dyDescent="0.25">
      <c r="A174" t="s">
        <v>309</v>
      </c>
      <c r="B174" t="s">
        <v>302</v>
      </c>
      <c r="C174" t="s">
        <v>518</v>
      </c>
      <c r="D174" t="s">
        <v>310</v>
      </c>
    </row>
    <row r="175" spans="1:7" x14ac:dyDescent="0.25">
      <c r="A175" t="s">
        <v>310</v>
      </c>
      <c r="B175" t="s">
        <v>303</v>
      </c>
      <c r="C175" t="s">
        <v>519</v>
      </c>
      <c r="D175" t="s">
        <v>305</v>
      </c>
    </row>
    <row r="176" spans="1:7" x14ac:dyDescent="0.25">
      <c r="A176" t="s">
        <v>305</v>
      </c>
      <c r="B176" t="s">
        <v>304</v>
      </c>
      <c r="C176" t="s">
        <v>481</v>
      </c>
      <c r="D176" t="s">
        <v>306</v>
      </c>
      <c r="E176" t="s">
        <v>320</v>
      </c>
      <c r="F176" t="s">
        <v>233</v>
      </c>
      <c r="G176" t="s">
        <v>231</v>
      </c>
    </row>
    <row r="177" spans="1:4" x14ac:dyDescent="0.25">
      <c r="A177" t="s">
        <v>327</v>
      </c>
      <c r="B177" t="s">
        <v>317</v>
      </c>
      <c r="C177" t="s">
        <v>520</v>
      </c>
      <c r="D177" t="s">
        <v>305</v>
      </c>
    </row>
    <row r="178" spans="1:4" x14ac:dyDescent="0.25">
      <c r="A178" t="s">
        <v>326</v>
      </c>
      <c r="B178" t="s">
        <v>316</v>
      </c>
      <c r="C178" t="s">
        <v>521</v>
      </c>
      <c r="D178" t="s">
        <v>327</v>
      </c>
    </row>
    <row r="179" spans="1:4" x14ac:dyDescent="0.25">
      <c r="A179" t="s">
        <v>325</v>
      </c>
      <c r="B179" t="s">
        <v>315</v>
      </c>
      <c r="C179" t="s">
        <v>522</v>
      </c>
      <c r="D179" t="s">
        <v>326</v>
      </c>
    </row>
    <row r="180" spans="1:4" x14ac:dyDescent="0.25">
      <c r="A180" t="s">
        <v>324</v>
      </c>
      <c r="B180" t="s">
        <v>314</v>
      </c>
      <c r="C180" t="s">
        <v>523</v>
      </c>
      <c r="D180" t="s">
        <v>325</v>
      </c>
    </row>
    <row r="181" spans="1:4" x14ac:dyDescent="0.25">
      <c r="A181" t="s">
        <v>323</v>
      </c>
      <c r="B181" t="s">
        <v>313</v>
      </c>
      <c r="C181" t="s">
        <v>524</v>
      </c>
      <c r="D181" t="s">
        <v>324</v>
      </c>
    </row>
    <row r="182" spans="1:4" x14ac:dyDescent="0.25">
      <c r="A182" t="s">
        <v>322</v>
      </c>
      <c r="B182" t="s">
        <v>312</v>
      </c>
      <c r="C182" t="s">
        <v>525</v>
      </c>
      <c r="D182" t="s">
        <v>323</v>
      </c>
    </row>
    <row r="183" spans="1:4" x14ac:dyDescent="0.25">
      <c r="A183" t="s">
        <v>321</v>
      </c>
      <c r="B183" t="s">
        <v>311</v>
      </c>
      <c r="C183" t="s">
        <v>526</v>
      </c>
      <c r="D183" t="s">
        <v>322</v>
      </c>
    </row>
    <row r="184" spans="1:4" x14ac:dyDescent="0.25">
      <c r="A184" t="s">
        <v>320</v>
      </c>
      <c r="B184" t="s">
        <v>318</v>
      </c>
      <c r="C184" t="s">
        <v>527</v>
      </c>
      <c r="D184" t="s">
        <v>321</v>
      </c>
    </row>
  </sheetData>
  <sortState ref="A1:B183">
    <sortCondition ref="A1:A183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85"/>
  <sheetViews>
    <sheetView topLeftCell="A130" workbookViewId="0">
      <selection activeCell="B130" sqref="B130"/>
    </sheetView>
  </sheetViews>
  <sheetFormatPr defaultRowHeight="15" x14ac:dyDescent="0.25"/>
  <cols>
    <col min="1" max="1" width="5.85546875" bestFit="1" customWidth="1"/>
    <col min="2" max="2" width="17.42578125" bestFit="1" customWidth="1"/>
    <col min="3" max="3" width="24" customWidth="1"/>
    <col min="4" max="7" width="5.85546875" bestFit="1" customWidth="1"/>
    <col min="8" max="8" width="5.42578125" bestFit="1" customWidth="1"/>
  </cols>
  <sheetData>
    <row r="1" spans="1:17" x14ac:dyDescent="0.25">
      <c r="B1" s="1" t="s">
        <v>367</v>
      </c>
      <c r="D1" s="10"/>
      <c r="E1" s="10"/>
      <c r="F1" s="10"/>
      <c r="G1" s="10"/>
      <c r="H1" s="10"/>
      <c r="J1" s="1" t="s">
        <v>359</v>
      </c>
      <c r="K1" s="1" t="s">
        <v>12</v>
      </c>
      <c r="L1" s="1" t="s">
        <v>360</v>
      </c>
      <c r="M1" s="1" t="s">
        <v>13</v>
      </c>
      <c r="N1" s="1" t="s">
        <v>14</v>
      </c>
      <c r="O1" s="1" t="s">
        <v>361</v>
      </c>
      <c r="P1" s="1" t="s">
        <v>362</v>
      </c>
      <c r="Q1" s="1" t="s">
        <v>363</v>
      </c>
    </row>
    <row r="2" spans="1:17" x14ac:dyDescent="0.25">
      <c r="A2" t="s">
        <v>0</v>
      </c>
      <c r="B2" t="s">
        <v>159</v>
      </c>
      <c r="C2" t="str">
        <f>CONCATENATE(B2,"-",A2)</f>
        <v xml:space="preserve"> Admiralty-NS10</v>
      </c>
      <c r="D2" t="s">
        <v>29</v>
      </c>
      <c r="E2" t="s">
        <v>32</v>
      </c>
      <c r="J2" t="str">
        <f t="shared" ref="J2:O7" si="0">IF(LEFT($A2,2)=J$1,$A2,"")</f>
        <v/>
      </c>
      <c r="K2" t="str">
        <f t="shared" si="0"/>
        <v>NS10</v>
      </c>
      <c r="L2" t="str">
        <f t="shared" si="0"/>
        <v/>
      </c>
      <c r="M2" t="str">
        <f t="shared" si="0"/>
        <v/>
      </c>
      <c r="N2" t="str">
        <f t="shared" si="0"/>
        <v/>
      </c>
      <c r="O2" t="str">
        <f t="shared" si="0"/>
        <v/>
      </c>
      <c r="P2" t="str">
        <f t="shared" ref="P2:P33" si="1">IF(LEFT($A2,2)="PT",$A2,IF(LEFT($A2,2)="PE",$A2,IF(LEFT($A2,2)="PW",$A2,"")))</f>
        <v/>
      </c>
      <c r="Q2" t="str">
        <f t="shared" ref="Q2:Q33" si="2">IF(LEFT($A2,2)="ST",$A2,IF(LEFT($A2,2)="SE",$A2,IF(LEFT($A2,2)="SW",$A2,"")))</f>
        <v/>
      </c>
    </row>
    <row r="3" spans="1:17" x14ac:dyDescent="0.25">
      <c r="A3" t="s">
        <v>38</v>
      </c>
      <c r="B3" t="s">
        <v>124</v>
      </c>
      <c r="C3" t="str">
        <f t="shared" ref="C3:C66" si="3">CONCATENATE(B3,"-",A3)</f>
        <v xml:space="preserve"> Aljunied-EW9</v>
      </c>
      <c r="D3" t="s">
        <v>55</v>
      </c>
      <c r="E3" t="s">
        <v>62</v>
      </c>
      <c r="J3" t="str">
        <f t="shared" si="0"/>
        <v/>
      </c>
      <c r="K3" t="str">
        <f t="shared" si="0"/>
        <v/>
      </c>
      <c r="L3" t="str">
        <f t="shared" si="0"/>
        <v>EW9</v>
      </c>
      <c r="M3" t="str">
        <f t="shared" si="0"/>
        <v/>
      </c>
      <c r="N3" t="str">
        <f t="shared" si="0"/>
        <v/>
      </c>
      <c r="O3" t="str">
        <f t="shared" si="0"/>
        <v/>
      </c>
      <c r="P3" t="str">
        <f t="shared" si="1"/>
        <v/>
      </c>
      <c r="Q3" t="str">
        <f t="shared" si="2"/>
        <v/>
      </c>
    </row>
    <row r="4" spans="1:17" x14ac:dyDescent="0.25">
      <c r="A4" t="s">
        <v>1</v>
      </c>
      <c r="B4" t="s">
        <v>164</v>
      </c>
      <c r="C4" t="str">
        <f t="shared" si="3"/>
        <v xml:space="preserve"> Ang Mo Kio-NS16</v>
      </c>
      <c r="D4" t="s">
        <v>3</v>
      </c>
      <c r="E4" t="s">
        <v>36</v>
      </c>
      <c r="J4" t="str">
        <f t="shared" si="0"/>
        <v/>
      </c>
      <c r="K4" t="str">
        <f t="shared" si="0"/>
        <v>NS16</v>
      </c>
      <c r="L4" t="str">
        <f t="shared" si="0"/>
        <v/>
      </c>
      <c r="M4" t="str">
        <f t="shared" si="0"/>
        <v/>
      </c>
      <c r="N4" t="str">
        <f t="shared" si="0"/>
        <v/>
      </c>
      <c r="O4" t="str">
        <f t="shared" si="0"/>
        <v/>
      </c>
      <c r="P4" t="str">
        <f t="shared" si="1"/>
        <v/>
      </c>
      <c r="Q4" t="str">
        <f t="shared" si="2"/>
        <v/>
      </c>
    </row>
    <row r="5" spans="1:17" x14ac:dyDescent="0.25">
      <c r="A5" t="s">
        <v>308</v>
      </c>
      <c r="B5" t="s">
        <v>301</v>
      </c>
      <c r="C5" t="str">
        <f t="shared" si="3"/>
        <v xml:space="preserve"> Bakau-SE3</v>
      </c>
      <c r="D5" t="s">
        <v>309</v>
      </c>
      <c r="J5" t="str">
        <f t="shared" si="0"/>
        <v/>
      </c>
      <c r="K5" t="str">
        <f t="shared" si="0"/>
        <v/>
      </c>
      <c r="L5" t="str">
        <f t="shared" si="0"/>
        <v/>
      </c>
      <c r="M5" t="str">
        <f t="shared" si="0"/>
        <v/>
      </c>
      <c r="N5" t="str">
        <f t="shared" si="0"/>
        <v/>
      </c>
      <c r="O5" t="str">
        <f t="shared" si="0"/>
        <v/>
      </c>
      <c r="P5" t="str">
        <f t="shared" si="1"/>
        <v/>
      </c>
      <c r="Q5" t="str">
        <f t="shared" si="2"/>
        <v>SE3</v>
      </c>
    </row>
    <row r="6" spans="1:17" x14ac:dyDescent="0.25">
      <c r="A6" t="s">
        <v>106</v>
      </c>
      <c r="B6" t="s">
        <v>295</v>
      </c>
      <c r="C6" t="str">
        <f t="shared" si="3"/>
        <v xml:space="preserve"> Bangkit-BP9</v>
      </c>
      <c r="D6" t="s">
        <v>111</v>
      </c>
      <c r="J6" t="str">
        <f t="shared" si="0"/>
        <v/>
      </c>
      <c r="K6" t="str">
        <f t="shared" si="0"/>
        <v/>
      </c>
      <c r="L6" t="str">
        <f t="shared" si="0"/>
        <v/>
      </c>
      <c r="M6" t="str">
        <f t="shared" si="0"/>
        <v/>
      </c>
      <c r="N6" t="str">
        <f t="shared" si="0"/>
        <v/>
      </c>
      <c r="O6" t="str">
        <f t="shared" si="0"/>
        <v>BP9</v>
      </c>
      <c r="P6" t="str">
        <f t="shared" si="1"/>
        <v/>
      </c>
      <c r="Q6" t="str">
        <f t="shared" si="2"/>
        <v/>
      </c>
    </row>
    <row r="7" spans="1:17" x14ac:dyDescent="0.25">
      <c r="A7" t="s">
        <v>75</v>
      </c>
      <c r="B7" t="s">
        <v>186</v>
      </c>
      <c r="C7" t="str">
        <f t="shared" si="3"/>
        <v xml:space="preserve"> Bartley-CC12</v>
      </c>
      <c r="D7" t="s">
        <v>99</v>
      </c>
      <c r="E7" t="s">
        <v>101</v>
      </c>
      <c r="J7" t="str">
        <f t="shared" si="0"/>
        <v>CC12</v>
      </c>
      <c r="K7" t="str">
        <f t="shared" si="0"/>
        <v/>
      </c>
      <c r="L7" t="str">
        <f t="shared" si="0"/>
        <v/>
      </c>
      <c r="M7" t="str">
        <f t="shared" si="0"/>
        <v/>
      </c>
      <c r="N7" t="str">
        <f t="shared" si="0"/>
        <v/>
      </c>
      <c r="O7" t="str">
        <f t="shared" si="0"/>
        <v/>
      </c>
      <c r="P7" t="str">
        <f t="shared" si="1"/>
        <v/>
      </c>
      <c r="Q7" t="str">
        <f t="shared" si="2"/>
        <v/>
      </c>
    </row>
    <row r="8" spans="1:17" x14ac:dyDescent="0.25">
      <c r="A8" t="s">
        <v>76</v>
      </c>
      <c r="B8" t="s">
        <v>214</v>
      </c>
      <c r="C8" t="str">
        <f t="shared" si="3"/>
        <v xml:space="preserve"> Bayfront-CE1</v>
      </c>
      <c r="D8" t="s">
        <v>22</v>
      </c>
      <c r="E8" t="s">
        <v>98</v>
      </c>
      <c r="F8" t="s">
        <v>104</v>
      </c>
      <c r="G8" t="s">
        <v>270</v>
      </c>
      <c r="J8" t="s">
        <v>76</v>
      </c>
      <c r="K8" t="str">
        <f t="shared" ref="K8:O17" si="4">IF(LEFT($A8,2)=K$1,$A8,"")</f>
        <v/>
      </c>
      <c r="L8" t="str">
        <f t="shared" si="4"/>
        <v/>
      </c>
      <c r="M8" t="str">
        <f t="shared" si="4"/>
        <v/>
      </c>
      <c r="N8" t="str">
        <f t="shared" si="4"/>
        <v/>
      </c>
      <c r="O8" t="str">
        <f t="shared" si="4"/>
        <v/>
      </c>
      <c r="P8" t="str">
        <f t="shared" si="1"/>
        <v/>
      </c>
      <c r="Q8" t="str">
        <f t="shared" si="2"/>
        <v/>
      </c>
    </row>
    <row r="9" spans="1:17" x14ac:dyDescent="0.25">
      <c r="A9" t="s">
        <v>77</v>
      </c>
      <c r="B9" t="s">
        <v>214</v>
      </c>
      <c r="C9" t="str">
        <f t="shared" si="3"/>
        <v xml:space="preserve"> Bayfront-DT16</v>
      </c>
      <c r="D9" t="s">
        <v>270</v>
      </c>
      <c r="E9" t="s">
        <v>104</v>
      </c>
      <c r="F9" t="s">
        <v>98</v>
      </c>
      <c r="G9" t="s">
        <v>22</v>
      </c>
      <c r="J9" t="str">
        <f t="shared" ref="J9:J40" si="5">IF(LEFT($A9,2)=J$1,$A9,"")</f>
        <v/>
      </c>
      <c r="K9" t="str">
        <f t="shared" si="4"/>
        <v/>
      </c>
      <c r="L9" t="str">
        <f t="shared" si="4"/>
        <v/>
      </c>
      <c r="M9" t="str">
        <f t="shared" si="4"/>
        <v/>
      </c>
      <c r="N9" t="str">
        <f t="shared" si="4"/>
        <v>DT16</v>
      </c>
      <c r="O9" t="str">
        <f t="shared" si="4"/>
        <v/>
      </c>
      <c r="P9" t="str">
        <f t="shared" si="1"/>
        <v/>
      </c>
      <c r="Q9" t="str">
        <f t="shared" si="2"/>
        <v/>
      </c>
    </row>
    <row r="10" spans="1:17" x14ac:dyDescent="0.25">
      <c r="A10" t="s">
        <v>263</v>
      </c>
      <c r="B10" t="s">
        <v>236</v>
      </c>
      <c r="C10" t="str">
        <f t="shared" si="3"/>
        <v xml:space="preserve"> Beauty World-DT5</v>
      </c>
      <c r="D10" t="s">
        <v>264</v>
      </c>
      <c r="E10" t="s">
        <v>262</v>
      </c>
      <c r="J10" t="str">
        <f t="shared" si="5"/>
        <v/>
      </c>
      <c r="K10" t="str">
        <f t="shared" si="4"/>
        <v/>
      </c>
      <c r="L10" t="str">
        <f t="shared" si="4"/>
        <v/>
      </c>
      <c r="M10" t="str">
        <f t="shared" si="4"/>
        <v/>
      </c>
      <c r="N10" t="str">
        <f t="shared" si="4"/>
        <v>DT5</v>
      </c>
      <c r="O10" t="str">
        <f t="shared" si="4"/>
        <v/>
      </c>
      <c r="P10" t="str">
        <f t="shared" si="1"/>
        <v/>
      </c>
      <c r="Q10" t="str">
        <f t="shared" si="2"/>
        <v/>
      </c>
    </row>
    <row r="11" spans="1:17" x14ac:dyDescent="0.25">
      <c r="A11" t="s">
        <v>39</v>
      </c>
      <c r="B11" t="s">
        <v>121</v>
      </c>
      <c r="C11" t="str">
        <f t="shared" si="3"/>
        <v xml:space="preserve"> Bedok-EW5</v>
      </c>
      <c r="D11" t="s">
        <v>56</v>
      </c>
      <c r="E11" t="s">
        <v>69</v>
      </c>
      <c r="J11" t="str">
        <f t="shared" si="5"/>
        <v/>
      </c>
      <c r="K11" t="str">
        <f t="shared" si="4"/>
        <v/>
      </c>
      <c r="L11" t="str">
        <f t="shared" si="4"/>
        <v>EW5</v>
      </c>
      <c r="M11" t="str">
        <f t="shared" si="4"/>
        <v/>
      </c>
      <c r="N11" t="str">
        <f t="shared" si="4"/>
        <v/>
      </c>
      <c r="O11" t="str">
        <f t="shared" si="4"/>
        <v/>
      </c>
      <c r="P11" t="str">
        <f t="shared" si="1"/>
        <v/>
      </c>
      <c r="Q11" t="str">
        <f t="shared" si="2"/>
        <v/>
      </c>
    </row>
    <row r="12" spans="1:17" x14ac:dyDescent="0.25">
      <c r="A12" t="s">
        <v>281</v>
      </c>
      <c r="B12" t="s">
        <v>252</v>
      </c>
      <c r="C12" t="str">
        <f t="shared" si="3"/>
        <v xml:space="preserve"> Bedok North-DT29</v>
      </c>
      <c r="D12" t="s">
        <v>282</v>
      </c>
      <c r="E12" t="s">
        <v>280</v>
      </c>
      <c r="J12" t="str">
        <f t="shared" si="5"/>
        <v/>
      </c>
      <c r="K12" t="str">
        <f t="shared" si="4"/>
        <v/>
      </c>
      <c r="L12" t="str">
        <f t="shared" si="4"/>
        <v/>
      </c>
      <c r="M12" t="str">
        <f t="shared" si="4"/>
        <v/>
      </c>
      <c r="N12" t="str">
        <f t="shared" si="4"/>
        <v>DT29</v>
      </c>
      <c r="O12" t="str">
        <f t="shared" si="4"/>
        <v/>
      </c>
      <c r="P12" t="str">
        <f t="shared" si="1"/>
        <v/>
      </c>
      <c r="Q12" t="str">
        <f t="shared" si="2"/>
        <v/>
      </c>
    </row>
    <row r="13" spans="1:17" x14ac:dyDescent="0.25">
      <c r="A13" t="s">
        <v>282</v>
      </c>
      <c r="B13" t="s">
        <v>253</v>
      </c>
      <c r="C13" t="str">
        <f t="shared" si="3"/>
        <v xml:space="preserve"> Bedok Reservoir-DT30</v>
      </c>
      <c r="D13" t="s">
        <v>283</v>
      </c>
      <c r="E13" t="s">
        <v>281</v>
      </c>
      <c r="J13" t="str">
        <f t="shared" si="5"/>
        <v/>
      </c>
      <c r="K13" t="str">
        <f t="shared" si="4"/>
        <v/>
      </c>
      <c r="L13" t="str">
        <f t="shared" si="4"/>
        <v/>
      </c>
      <c r="M13" t="str">
        <f t="shared" si="4"/>
        <v/>
      </c>
      <c r="N13" t="str">
        <f t="shared" si="4"/>
        <v>DT30</v>
      </c>
      <c r="O13" t="str">
        <f t="shared" si="4"/>
        <v/>
      </c>
      <c r="P13" t="str">
        <f t="shared" si="1"/>
        <v/>
      </c>
      <c r="Q13" t="str">
        <f t="shared" si="2"/>
        <v/>
      </c>
    </row>
    <row r="14" spans="1:17" x14ac:dyDescent="0.25">
      <c r="A14" t="s">
        <v>274</v>
      </c>
      <c r="B14" t="s">
        <v>245</v>
      </c>
      <c r="C14" t="str">
        <f t="shared" si="3"/>
        <v xml:space="preserve"> Bencoolen-DT21</v>
      </c>
      <c r="D14" t="s">
        <v>275</v>
      </c>
      <c r="E14" t="s">
        <v>273</v>
      </c>
      <c r="J14" t="str">
        <f t="shared" si="5"/>
        <v/>
      </c>
      <c r="K14" t="str">
        <f t="shared" si="4"/>
        <v/>
      </c>
      <c r="L14" t="str">
        <f t="shared" si="4"/>
        <v/>
      </c>
      <c r="M14" t="str">
        <f t="shared" si="4"/>
        <v/>
      </c>
      <c r="N14" t="str">
        <f t="shared" si="4"/>
        <v>DT21</v>
      </c>
      <c r="O14" t="str">
        <f t="shared" si="4"/>
        <v/>
      </c>
      <c r="P14" t="str">
        <f t="shared" si="1"/>
        <v/>
      </c>
      <c r="Q14" t="str">
        <f t="shared" si="2"/>
        <v/>
      </c>
    </row>
    <row r="15" spans="1:17" x14ac:dyDescent="0.25">
      <c r="A15" t="s">
        <v>276</v>
      </c>
      <c r="B15" t="s">
        <v>247</v>
      </c>
      <c r="C15" t="str">
        <f t="shared" si="3"/>
        <v xml:space="preserve"> Bendemeer-DT23</v>
      </c>
      <c r="D15" t="s">
        <v>277</v>
      </c>
      <c r="E15" t="s">
        <v>275</v>
      </c>
      <c r="J15" t="str">
        <f t="shared" si="5"/>
        <v/>
      </c>
      <c r="K15" t="str">
        <f t="shared" si="4"/>
        <v/>
      </c>
      <c r="L15" t="str">
        <f t="shared" si="4"/>
        <v/>
      </c>
      <c r="M15" t="str">
        <f t="shared" si="4"/>
        <v/>
      </c>
      <c r="N15" t="str">
        <f t="shared" si="4"/>
        <v>DT23</v>
      </c>
      <c r="O15" t="str">
        <f t="shared" si="4"/>
        <v/>
      </c>
      <c r="P15" t="str">
        <f t="shared" si="1"/>
        <v/>
      </c>
      <c r="Q15" t="str">
        <f t="shared" si="2"/>
        <v/>
      </c>
    </row>
    <row r="16" spans="1:17" x14ac:dyDescent="0.25">
      <c r="A16" t="s">
        <v>2</v>
      </c>
      <c r="B16" t="s">
        <v>202</v>
      </c>
      <c r="C16" t="str">
        <f t="shared" si="3"/>
        <v xml:space="preserve"> Bishan-CC15</v>
      </c>
      <c r="D16" t="s">
        <v>103</v>
      </c>
      <c r="E16" t="s">
        <v>91</v>
      </c>
      <c r="F16" t="s">
        <v>1</v>
      </c>
      <c r="G16" t="s">
        <v>4</v>
      </c>
      <c r="J16" t="str">
        <f t="shared" si="5"/>
        <v>CC15</v>
      </c>
      <c r="K16" t="str">
        <f t="shared" si="4"/>
        <v/>
      </c>
      <c r="L16" t="str">
        <f t="shared" si="4"/>
        <v/>
      </c>
      <c r="M16" t="str">
        <f t="shared" si="4"/>
        <v/>
      </c>
      <c r="N16" t="str">
        <f t="shared" si="4"/>
        <v/>
      </c>
      <c r="O16" t="str">
        <f t="shared" si="4"/>
        <v/>
      </c>
      <c r="P16" t="str">
        <f t="shared" si="1"/>
        <v/>
      </c>
      <c r="Q16" t="str">
        <f t="shared" si="2"/>
        <v/>
      </c>
    </row>
    <row r="17" spans="1:17" x14ac:dyDescent="0.25">
      <c r="A17" t="s">
        <v>3</v>
      </c>
      <c r="B17" t="s">
        <v>173</v>
      </c>
      <c r="C17" t="str">
        <f t="shared" si="3"/>
        <v xml:space="preserve"> Bishan -NS17</v>
      </c>
      <c r="D17" t="s">
        <v>4</v>
      </c>
      <c r="E17" t="s">
        <v>1</v>
      </c>
      <c r="F17" t="s">
        <v>91</v>
      </c>
      <c r="G17" t="s">
        <v>103</v>
      </c>
      <c r="J17" t="str">
        <f t="shared" si="5"/>
        <v/>
      </c>
      <c r="K17" t="str">
        <f t="shared" si="4"/>
        <v>NS17</v>
      </c>
      <c r="L17" t="str">
        <f t="shared" si="4"/>
        <v/>
      </c>
      <c r="M17" t="str">
        <f t="shared" si="4"/>
        <v/>
      </c>
      <c r="N17" t="str">
        <f t="shared" si="4"/>
        <v/>
      </c>
      <c r="O17" t="str">
        <f t="shared" si="4"/>
        <v/>
      </c>
      <c r="P17" t="str">
        <f t="shared" si="1"/>
        <v/>
      </c>
      <c r="Q17" t="str">
        <f t="shared" si="2"/>
        <v/>
      </c>
    </row>
    <row r="18" spans="1:17" x14ac:dyDescent="0.25">
      <c r="A18" t="s">
        <v>226</v>
      </c>
      <c r="B18" t="s">
        <v>208</v>
      </c>
      <c r="C18" t="str">
        <f t="shared" si="3"/>
        <v xml:space="preserve"> Boon Keng-NE9</v>
      </c>
      <c r="D18" t="s">
        <v>227</v>
      </c>
      <c r="E18" t="s">
        <v>225</v>
      </c>
      <c r="J18" t="str">
        <f t="shared" si="5"/>
        <v/>
      </c>
      <c r="K18" t="str">
        <f t="shared" ref="K18:O27" si="6">IF(LEFT($A18,2)=K$1,$A18,"")</f>
        <v/>
      </c>
      <c r="L18" t="str">
        <f t="shared" si="6"/>
        <v/>
      </c>
      <c r="M18" t="str">
        <f t="shared" si="6"/>
        <v>NE9</v>
      </c>
      <c r="N18" t="str">
        <f t="shared" si="6"/>
        <v/>
      </c>
      <c r="O18" t="str">
        <f t="shared" si="6"/>
        <v/>
      </c>
      <c r="P18" t="str">
        <f t="shared" si="1"/>
        <v/>
      </c>
      <c r="Q18" t="str">
        <f t="shared" si="2"/>
        <v/>
      </c>
    </row>
    <row r="19" spans="1:17" x14ac:dyDescent="0.25">
      <c r="A19" t="s">
        <v>40</v>
      </c>
      <c r="B19" t="s">
        <v>136</v>
      </c>
      <c r="C19" t="str">
        <f t="shared" si="3"/>
        <v xml:space="preserve"> Boon Lay-EW27</v>
      </c>
      <c r="D19" t="s">
        <v>64</v>
      </c>
      <c r="E19" t="s">
        <v>57</v>
      </c>
      <c r="J19" t="str">
        <f t="shared" si="5"/>
        <v/>
      </c>
      <c r="K19" t="str">
        <f t="shared" si="6"/>
        <v/>
      </c>
      <c r="L19" t="str">
        <f t="shared" si="6"/>
        <v>EW27</v>
      </c>
      <c r="M19" t="str">
        <f t="shared" si="6"/>
        <v/>
      </c>
      <c r="N19" t="str">
        <f t="shared" si="6"/>
        <v/>
      </c>
      <c r="O19" t="str">
        <f t="shared" si="6"/>
        <v/>
      </c>
      <c r="P19" t="str">
        <f t="shared" si="1"/>
        <v/>
      </c>
      <c r="Q19" t="str">
        <f t="shared" si="2"/>
        <v/>
      </c>
    </row>
    <row r="20" spans="1:17" x14ac:dyDescent="0.25">
      <c r="A20" t="s">
        <v>78</v>
      </c>
      <c r="B20" t="s">
        <v>203</v>
      </c>
      <c r="C20" t="str">
        <f t="shared" si="3"/>
        <v xml:space="preserve"> Botanic Gardens-CC19</v>
      </c>
      <c r="D20" t="s">
        <v>84</v>
      </c>
      <c r="E20" t="s">
        <v>81</v>
      </c>
      <c r="F20" t="s">
        <v>266</v>
      </c>
      <c r="G20" t="s">
        <v>267</v>
      </c>
      <c r="J20" t="str">
        <f t="shared" si="5"/>
        <v>CC19</v>
      </c>
      <c r="K20" t="str">
        <f t="shared" si="6"/>
        <v/>
      </c>
      <c r="L20" t="str">
        <f t="shared" si="6"/>
        <v/>
      </c>
      <c r="M20" t="str">
        <f t="shared" si="6"/>
        <v/>
      </c>
      <c r="N20" t="str">
        <f t="shared" si="6"/>
        <v/>
      </c>
      <c r="O20" t="str">
        <f t="shared" si="6"/>
        <v/>
      </c>
      <c r="P20" t="str">
        <f t="shared" si="1"/>
        <v/>
      </c>
      <c r="Q20" t="str">
        <f t="shared" si="2"/>
        <v/>
      </c>
    </row>
    <row r="21" spans="1:17" x14ac:dyDescent="0.25">
      <c r="A21" t="s">
        <v>79</v>
      </c>
      <c r="B21" t="s">
        <v>203</v>
      </c>
      <c r="C21" t="str">
        <f t="shared" si="3"/>
        <v xml:space="preserve"> Botanic Gardens-DT9</v>
      </c>
      <c r="D21" t="s">
        <v>267</v>
      </c>
      <c r="E21" t="s">
        <v>266</v>
      </c>
      <c r="F21" t="s">
        <v>81</v>
      </c>
      <c r="G21" t="s">
        <v>84</v>
      </c>
      <c r="J21" t="str">
        <f t="shared" si="5"/>
        <v/>
      </c>
      <c r="K21" t="str">
        <f t="shared" si="6"/>
        <v/>
      </c>
      <c r="L21" t="str">
        <f t="shared" si="6"/>
        <v/>
      </c>
      <c r="M21" t="str">
        <f t="shared" si="6"/>
        <v/>
      </c>
      <c r="N21" t="str">
        <f t="shared" si="6"/>
        <v>DT9</v>
      </c>
      <c r="O21" t="str">
        <f t="shared" si="6"/>
        <v/>
      </c>
      <c r="P21" t="str">
        <f t="shared" si="1"/>
        <v/>
      </c>
      <c r="Q21" t="str">
        <f t="shared" si="2"/>
        <v/>
      </c>
    </row>
    <row r="22" spans="1:17" x14ac:dyDescent="0.25">
      <c r="A22" t="s">
        <v>4</v>
      </c>
      <c r="B22" t="s">
        <v>165</v>
      </c>
      <c r="C22" t="str">
        <f t="shared" si="3"/>
        <v xml:space="preserve"> Braddell-NS18</v>
      </c>
      <c r="D22" t="s">
        <v>31</v>
      </c>
      <c r="E22" t="s">
        <v>3</v>
      </c>
      <c r="J22" t="str">
        <f t="shared" si="5"/>
        <v/>
      </c>
      <c r="K22" t="str">
        <f t="shared" si="6"/>
        <v>NS18</v>
      </c>
      <c r="L22" t="str">
        <f t="shared" si="6"/>
        <v/>
      </c>
      <c r="M22" t="str">
        <f t="shared" si="6"/>
        <v/>
      </c>
      <c r="N22" t="str">
        <f t="shared" si="6"/>
        <v/>
      </c>
      <c r="O22" t="str">
        <f t="shared" si="6"/>
        <v/>
      </c>
      <c r="P22" t="str">
        <f t="shared" si="1"/>
        <v/>
      </c>
      <c r="Q22" t="str">
        <f t="shared" si="2"/>
        <v/>
      </c>
    </row>
    <row r="23" spans="1:17" x14ac:dyDescent="0.25">
      <c r="A23" t="s">
        <v>80</v>
      </c>
      <c r="B23" t="s">
        <v>179</v>
      </c>
      <c r="C23" t="str">
        <f t="shared" si="3"/>
        <v xml:space="preserve"> Bras Basah-CC2</v>
      </c>
      <c r="D23" t="s">
        <v>83</v>
      </c>
      <c r="E23" t="s">
        <v>16</v>
      </c>
      <c r="J23" t="str">
        <f t="shared" si="5"/>
        <v>CC2</v>
      </c>
      <c r="K23" t="str">
        <f t="shared" si="6"/>
        <v/>
      </c>
      <c r="L23" t="str">
        <f t="shared" si="6"/>
        <v/>
      </c>
      <c r="M23" t="str">
        <f t="shared" si="6"/>
        <v/>
      </c>
      <c r="N23" t="str">
        <f t="shared" si="6"/>
        <v/>
      </c>
      <c r="O23" t="str">
        <f t="shared" si="6"/>
        <v/>
      </c>
      <c r="P23" t="str">
        <f t="shared" si="1"/>
        <v/>
      </c>
      <c r="Q23" t="str">
        <f t="shared" si="2"/>
        <v/>
      </c>
    </row>
    <row r="24" spans="1:17" x14ac:dyDescent="0.25">
      <c r="A24" t="s">
        <v>231</v>
      </c>
      <c r="B24" t="s">
        <v>213</v>
      </c>
      <c r="C24" t="str">
        <f t="shared" si="3"/>
        <v xml:space="preserve"> Buangkok-NE15</v>
      </c>
      <c r="D24" t="s">
        <v>232</v>
      </c>
      <c r="E24" t="s">
        <v>230</v>
      </c>
      <c r="J24" t="str">
        <f t="shared" si="5"/>
        <v/>
      </c>
      <c r="K24" t="str">
        <f t="shared" si="6"/>
        <v/>
      </c>
      <c r="L24" t="str">
        <f t="shared" si="6"/>
        <v/>
      </c>
      <c r="M24" t="str">
        <f t="shared" si="6"/>
        <v>NE15</v>
      </c>
      <c r="N24" t="str">
        <f t="shared" si="6"/>
        <v/>
      </c>
      <c r="O24" t="str">
        <f t="shared" si="6"/>
        <v/>
      </c>
      <c r="P24" t="str">
        <f t="shared" si="1"/>
        <v/>
      </c>
      <c r="Q24" t="str">
        <f t="shared" si="2"/>
        <v/>
      </c>
    </row>
    <row r="25" spans="1:17" x14ac:dyDescent="0.25">
      <c r="A25" t="s">
        <v>42</v>
      </c>
      <c r="B25" t="s">
        <v>147</v>
      </c>
      <c r="C25" t="str">
        <f t="shared" si="3"/>
        <v xml:space="preserve"> Bugis-DT14</v>
      </c>
      <c r="D25" t="s">
        <v>104</v>
      </c>
      <c r="E25" t="s">
        <v>269</v>
      </c>
      <c r="F25" t="s">
        <v>58</v>
      </c>
      <c r="G25" t="s">
        <v>10</v>
      </c>
      <c r="J25" t="str">
        <f t="shared" si="5"/>
        <v/>
      </c>
      <c r="K25" t="str">
        <f t="shared" si="6"/>
        <v/>
      </c>
      <c r="L25" t="str">
        <f t="shared" si="6"/>
        <v/>
      </c>
      <c r="M25" t="str">
        <f t="shared" si="6"/>
        <v/>
      </c>
      <c r="N25" t="str">
        <f t="shared" si="6"/>
        <v>DT14</v>
      </c>
      <c r="O25" t="str">
        <f t="shared" si="6"/>
        <v/>
      </c>
      <c r="P25" t="str">
        <f t="shared" si="1"/>
        <v/>
      </c>
      <c r="Q25" t="str">
        <f t="shared" si="2"/>
        <v/>
      </c>
    </row>
    <row r="26" spans="1:17" x14ac:dyDescent="0.25">
      <c r="A26" t="s">
        <v>41</v>
      </c>
      <c r="B26" t="s">
        <v>147</v>
      </c>
      <c r="C26" t="str">
        <f t="shared" si="3"/>
        <v xml:space="preserve"> Bugis-EW12</v>
      </c>
      <c r="D26" t="s">
        <v>10</v>
      </c>
      <c r="E26" t="s">
        <v>58</v>
      </c>
      <c r="F26" t="s">
        <v>269</v>
      </c>
      <c r="G26" t="s">
        <v>104</v>
      </c>
      <c r="J26" t="str">
        <f t="shared" si="5"/>
        <v/>
      </c>
      <c r="K26" t="str">
        <f t="shared" si="6"/>
        <v/>
      </c>
      <c r="L26" t="str">
        <f t="shared" si="6"/>
        <v>EW12</v>
      </c>
      <c r="M26" t="str">
        <f t="shared" si="6"/>
        <v/>
      </c>
      <c r="N26" t="str">
        <f t="shared" si="6"/>
        <v/>
      </c>
      <c r="O26" t="str">
        <f t="shared" si="6"/>
        <v/>
      </c>
      <c r="P26" t="str">
        <f t="shared" si="1"/>
        <v/>
      </c>
      <c r="Q26" t="str">
        <f t="shared" si="2"/>
        <v/>
      </c>
    </row>
    <row r="27" spans="1:17" x14ac:dyDescent="0.25">
      <c r="A27" t="s">
        <v>5</v>
      </c>
      <c r="B27" t="s">
        <v>153</v>
      </c>
      <c r="C27" t="str">
        <f t="shared" si="3"/>
        <v xml:space="preserve"> Bukit Batok-NS2</v>
      </c>
      <c r="D27" t="s">
        <v>6</v>
      </c>
      <c r="E27" t="s">
        <v>17</v>
      </c>
      <c r="J27" t="str">
        <f t="shared" si="5"/>
        <v/>
      </c>
      <c r="K27" t="str">
        <f t="shared" si="6"/>
        <v>NS2</v>
      </c>
      <c r="L27" t="str">
        <f t="shared" si="6"/>
        <v/>
      </c>
      <c r="M27" t="str">
        <f t="shared" si="6"/>
        <v/>
      </c>
      <c r="N27" t="str">
        <f t="shared" si="6"/>
        <v/>
      </c>
      <c r="O27" t="str">
        <f t="shared" si="6"/>
        <v/>
      </c>
      <c r="P27" t="str">
        <f t="shared" si="1"/>
        <v/>
      </c>
      <c r="Q27" t="str">
        <f t="shared" si="2"/>
        <v/>
      </c>
    </row>
    <row r="28" spans="1:17" x14ac:dyDescent="0.25">
      <c r="A28" t="s">
        <v>6</v>
      </c>
      <c r="B28" t="s">
        <v>154</v>
      </c>
      <c r="C28" t="str">
        <f t="shared" si="3"/>
        <v xml:space="preserve"> Bukit Gombak-NS3</v>
      </c>
      <c r="D28" t="s">
        <v>7</v>
      </c>
      <c r="E28" t="s">
        <v>5</v>
      </c>
      <c r="J28" t="str">
        <f t="shared" si="5"/>
        <v/>
      </c>
      <c r="K28" t="str">
        <f t="shared" ref="K28:O34" si="7">IF(LEFT($A28,2)=K$1,$A28,"")</f>
        <v>NS3</v>
      </c>
      <c r="L28" t="str">
        <f t="shared" si="7"/>
        <v/>
      </c>
      <c r="M28" t="str">
        <f t="shared" si="7"/>
        <v/>
      </c>
      <c r="N28" t="str">
        <f t="shared" si="7"/>
        <v/>
      </c>
      <c r="O28" t="str">
        <f t="shared" si="7"/>
        <v/>
      </c>
      <c r="P28" t="str">
        <f t="shared" si="1"/>
        <v/>
      </c>
      <c r="Q28" t="str">
        <f t="shared" si="2"/>
        <v/>
      </c>
    </row>
    <row r="29" spans="1:17" x14ac:dyDescent="0.25">
      <c r="A29" t="s">
        <v>107</v>
      </c>
      <c r="B29" t="s">
        <v>257</v>
      </c>
      <c r="C29" t="str">
        <f t="shared" si="3"/>
        <v xml:space="preserve"> Bukit Panjang-BP6</v>
      </c>
      <c r="D29" t="s">
        <v>115</v>
      </c>
      <c r="E29" t="s">
        <v>113</v>
      </c>
      <c r="F29" t="s">
        <v>118</v>
      </c>
      <c r="G29" t="s">
        <v>261</v>
      </c>
      <c r="J29" t="str">
        <f t="shared" si="5"/>
        <v/>
      </c>
      <c r="K29" t="str">
        <f t="shared" si="7"/>
        <v/>
      </c>
      <c r="L29" t="str">
        <f t="shared" si="7"/>
        <v/>
      </c>
      <c r="M29" t="str">
        <f t="shared" si="7"/>
        <v/>
      </c>
      <c r="N29" t="str">
        <f t="shared" si="7"/>
        <v/>
      </c>
      <c r="O29" t="str">
        <f t="shared" si="7"/>
        <v>BP6</v>
      </c>
      <c r="P29" t="str">
        <f t="shared" si="1"/>
        <v/>
      </c>
      <c r="Q29" t="str">
        <f t="shared" si="2"/>
        <v/>
      </c>
    </row>
    <row r="30" spans="1:17" x14ac:dyDescent="0.25">
      <c r="A30" t="s">
        <v>260</v>
      </c>
      <c r="B30" t="s">
        <v>257</v>
      </c>
      <c r="C30" t="str">
        <f t="shared" si="3"/>
        <v xml:space="preserve"> Bukit Panjang-DT1</v>
      </c>
      <c r="D30" t="s">
        <v>115</v>
      </c>
      <c r="E30" t="s">
        <v>113</v>
      </c>
      <c r="F30" t="s">
        <v>118</v>
      </c>
      <c r="G30" t="s">
        <v>261</v>
      </c>
      <c r="J30" t="str">
        <f t="shared" si="5"/>
        <v/>
      </c>
      <c r="K30" t="str">
        <f t="shared" si="7"/>
        <v/>
      </c>
      <c r="L30" t="str">
        <f t="shared" si="7"/>
        <v/>
      </c>
      <c r="M30" t="str">
        <f t="shared" si="7"/>
        <v/>
      </c>
      <c r="N30" t="str">
        <f t="shared" si="7"/>
        <v>DT1</v>
      </c>
      <c r="O30" t="str">
        <f t="shared" si="7"/>
        <v/>
      </c>
      <c r="P30" t="str">
        <f t="shared" si="1"/>
        <v/>
      </c>
      <c r="Q30" t="str">
        <f t="shared" si="2"/>
        <v/>
      </c>
    </row>
    <row r="31" spans="1:17" x14ac:dyDescent="0.25">
      <c r="A31" t="s">
        <v>44</v>
      </c>
      <c r="B31" t="s">
        <v>204</v>
      </c>
      <c r="C31" t="str">
        <f t="shared" si="3"/>
        <v xml:space="preserve"> Buona Vista-CC22</v>
      </c>
      <c r="D31" t="s">
        <v>96</v>
      </c>
      <c r="E31" t="s">
        <v>88</v>
      </c>
      <c r="F31" t="s">
        <v>48</v>
      </c>
      <c r="G31" t="s">
        <v>49</v>
      </c>
      <c r="J31" t="str">
        <f t="shared" si="5"/>
        <v>CC22</v>
      </c>
      <c r="K31" t="str">
        <f t="shared" si="7"/>
        <v/>
      </c>
      <c r="L31" t="str">
        <f t="shared" si="7"/>
        <v/>
      </c>
      <c r="M31" t="str">
        <f t="shared" si="7"/>
        <v/>
      </c>
      <c r="N31" t="str">
        <f t="shared" si="7"/>
        <v/>
      </c>
      <c r="O31" t="str">
        <f t="shared" si="7"/>
        <v/>
      </c>
      <c r="P31" t="str">
        <f t="shared" si="1"/>
        <v/>
      </c>
      <c r="Q31" t="str">
        <f t="shared" si="2"/>
        <v/>
      </c>
    </row>
    <row r="32" spans="1:17" x14ac:dyDescent="0.25">
      <c r="A32" t="s">
        <v>43</v>
      </c>
      <c r="B32" t="s">
        <v>151</v>
      </c>
      <c r="C32" t="str">
        <f t="shared" si="3"/>
        <v xml:space="preserve"> Buona Vista -EW21</v>
      </c>
      <c r="D32" t="s">
        <v>49</v>
      </c>
      <c r="E32" t="s">
        <v>48</v>
      </c>
      <c r="F32" t="s">
        <v>88</v>
      </c>
      <c r="G32" t="s">
        <v>96</v>
      </c>
      <c r="J32" t="str">
        <f t="shared" si="5"/>
        <v/>
      </c>
      <c r="K32" t="str">
        <f t="shared" si="7"/>
        <v/>
      </c>
      <c r="L32" t="str">
        <f t="shared" si="7"/>
        <v>EW21</v>
      </c>
      <c r="M32" t="str">
        <f t="shared" si="7"/>
        <v/>
      </c>
      <c r="N32" t="str">
        <f t="shared" si="7"/>
        <v/>
      </c>
      <c r="O32" t="str">
        <f t="shared" si="7"/>
        <v/>
      </c>
      <c r="P32" t="str">
        <f t="shared" si="1"/>
        <v/>
      </c>
      <c r="Q32" t="str">
        <f t="shared" si="2"/>
        <v/>
      </c>
    </row>
    <row r="33" spans="1:17" x14ac:dyDescent="0.25">
      <c r="A33" t="s">
        <v>81</v>
      </c>
      <c r="B33" t="s">
        <v>189</v>
      </c>
      <c r="C33" t="str">
        <f t="shared" si="3"/>
        <v xml:space="preserve"> Caldecott-CC17</v>
      </c>
      <c r="D33" t="s">
        <v>78</v>
      </c>
      <c r="E33" t="s">
        <v>103</v>
      </c>
      <c r="J33" t="str">
        <f t="shared" si="5"/>
        <v>CC17</v>
      </c>
      <c r="K33" t="str">
        <f t="shared" si="7"/>
        <v/>
      </c>
      <c r="L33" t="str">
        <f t="shared" si="7"/>
        <v/>
      </c>
      <c r="M33" t="str">
        <f t="shared" si="7"/>
        <v/>
      </c>
      <c r="N33" t="str">
        <f t="shared" si="7"/>
        <v/>
      </c>
      <c r="O33" t="str">
        <f t="shared" si="7"/>
        <v/>
      </c>
      <c r="P33" t="str">
        <f t="shared" si="1"/>
        <v/>
      </c>
      <c r="Q33" t="str">
        <f t="shared" si="2"/>
        <v/>
      </c>
    </row>
    <row r="34" spans="1:17" x14ac:dyDescent="0.25">
      <c r="A34" t="s">
        <v>261</v>
      </c>
      <c r="B34" t="s">
        <v>234</v>
      </c>
      <c r="C34" t="str">
        <f t="shared" si="3"/>
        <v xml:space="preserve"> Cashew-DT2</v>
      </c>
      <c r="D34" t="s">
        <v>262</v>
      </c>
      <c r="E34" t="s">
        <v>260</v>
      </c>
      <c r="J34" t="str">
        <f t="shared" si="5"/>
        <v/>
      </c>
      <c r="K34" t="str">
        <f t="shared" si="7"/>
        <v/>
      </c>
      <c r="L34" t="str">
        <f t="shared" si="7"/>
        <v/>
      </c>
      <c r="M34" t="str">
        <f t="shared" si="7"/>
        <v/>
      </c>
      <c r="N34" t="str">
        <f t="shared" si="7"/>
        <v>DT2</v>
      </c>
      <c r="O34" t="str">
        <f t="shared" si="7"/>
        <v/>
      </c>
      <c r="P34" t="str">
        <f t="shared" ref="P34:P65" si="8">IF(LEFT($A34,2)="PT",$A34,IF(LEFT($A34,2)="PE",$A34,IF(LEFT($A34,2)="PW",$A34,"")))</f>
        <v/>
      </c>
      <c r="Q34" t="str">
        <f t="shared" ref="Q34:Q65" si="9">IF(LEFT($A34,2)="ST",$A34,IF(LEFT($A34,2)="SE",$A34,IF(LEFT($A34,2)="SW",$A34,"")))</f>
        <v/>
      </c>
    </row>
    <row r="35" spans="1:17" x14ac:dyDescent="0.25">
      <c r="A35" t="s">
        <v>45</v>
      </c>
      <c r="B35" t="s">
        <v>286</v>
      </c>
      <c r="C35" t="str">
        <f t="shared" si="3"/>
        <v xml:space="preserve"> Changi Airport-CG2</v>
      </c>
      <c r="D35" t="s">
        <v>51</v>
      </c>
      <c r="J35" t="str">
        <f t="shared" si="5"/>
        <v/>
      </c>
      <c r="K35" t="str">
        <f t="shared" ref="K35:K66" si="10">IF(LEFT($A35,2)=K$1,$A35,"")</f>
        <v/>
      </c>
      <c r="L35" t="s">
        <v>51</v>
      </c>
      <c r="M35" t="str">
        <f t="shared" ref="M35:O54" si="11">IF(LEFT($A35,2)=M$1,$A35,"")</f>
        <v/>
      </c>
      <c r="N35" t="str">
        <f t="shared" si="11"/>
        <v/>
      </c>
      <c r="O35" t="str">
        <f t="shared" si="11"/>
        <v/>
      </c>
      <c r="P35" t="str">
        <f t="shared" si="8"/>
        <v/>
      </c>
      <c r="Q35" t="str">
        <f t="shared" si="9"/>
        <v/>
      </c>
    </row>
    <row r="36" spans="1:17" x14ac:dyDescent="0.25">
      <c r="A36" t="s">
        <v>327</v>
      </c>
      <c r="B36" t="s">
        <v>317</v>
      </c>
      <c r="C36" t="str">
        <f t="shared" si="3"/>
        <v xml:space="preserve"> Cheng Lim-SW1</v>
      </c>
      <c r="D36" t="s">
        <v>305</v>
      </c>
      <c r="J36" t="str">
        <f t="shared" si="5"/>
        <v/>
      </c>
      <c r="K36" t="str">
        <f t="shared" si="10"/>
        <v/>
      </c>
      <c r="L36" t="str">
        <f t="shared" ref="L36:L58" si="12">IF(LEFT($A36,2)=L$1,$A36,"")</f>
        <v/>
      </c>
      <c r="M36" t="str">
        <f t="shared" si="11"/>
        <v/>
      </c>
      <c r="N36" t="str">
        <f t="shared" si="11"/>
        <v/>
      </c>
      <c r="O36" t="str">
        <f t="shared" si="11"/>
        <v/>
      </c>
      <c r="P36" t="str">
        <f t="shared" si="8"/>
        <v/>
      </c>
      <c r="Q36" t="str">
        <f t="shared" si="9"/>
        <v>SW1</v>
      </c>
    </row>
    <row r="37" spans="1:17" x14ac:dyDescent="0.25">
      <c r="A37" t="s">
        <v>272</v>
      </c>
      <c r="B37" t="s">
        <v>217</v>
      </c>
      <c r="C37" t="str">
        <f t="shared" si="3"/>
        <v xml:space="preserve"> Chinatown-DT19</v>
      </c>
      <c r="D37" t="s">
        <v>273</v>
      </c>
      <c r="E37" t="s">
        <v>271</v>
      </c>
      <c r="F37" t="s">
        <v>59</v>
      </c>
      <c r="G37" t="s">
        <v>223</v>
      </c>
      <c r="J37" t="str">
        <f t="shared" si="5"/>
        <v/>
      </c>
      <c r="K37" t="str">
        <f t="shared" si="10"/>
        <v/>
      </c>
      <c r="L37" t="str">
        <f t="shared" si="12"/>
        <v/>
      </c>
      <c r="M37" t="str">
        <f t="shared" si="11"/>
        <v/>
      </c>
      <c r="N37" t="str">
        <f t="shared" si="11"/>
        <v>DT19</v>
      </c>
      <c r="O37" t="str">
        <f t="shared" si="11"/>
        <v/>
      </c>
      <c r="P37" t="str">
        <f t="shared" si="8"/>
        <v/>
      </c>
      <c r="Q37" t="str">
        <f t="shared" si="9"/>
        <v/>
      </c>
    </row>
    <row r="38" spans="1:17" x14ac:dyDescent="0.25">
      <c r="A38" t="s">
        <v>222</v>
      </c>
      <c r="B38" t="s">
        <v>217</v>
      </c>
      <c r="C38" t="str">
        <f t="shared" si="3"/>
        <v xml:space="preserve"> Chinatown-NE4</v>
      </c>
      <c r="D38" t="s">
        <v>223</v>
      </c>
      <c r="E38" t="s">
        <v>59</v>
      </c>
      <c r="F38" t="s">
        <v>271</v>
      </c>
      <c r="G38" t="s">
        <v>273</v>
      </c>
      <c r="J38" t="str">
        <f t="shared" si="5"/>
        <v/>
      </c>
      <c r="K38" t="str">
        <f t="shared" si="10"/>
        <v/>
      </c>
      <c r="L38" t="str">
        <f t="shared" si="12"/>
        <v/>
      </c>
      <c r="M38" t="str">
        <f t="shared" si="11"/>
        <v>NE4</v>
      </c>
      <c r="N38" t="str">
        <f t="shared" si="11"/>
        <v/>
      </c>
      <c r="O38" t="str">
        <f t="shared" si="11"/>
        <v/>
      </c>
      <c r="P38" t="str">
        <f t="shared" si="8"/>
        <v/>
      </c>
      <c r="Q38" t="str">
        <f t="shared" si="9"/>
        <v/>
      </c>
    </row>
    <row r="39" spans="1:17" x14ac:dyDescent="0.25">
      <c r="A39" t="s">
        <v>46</v>
      </c>
      <c r="B39" t="s">
        <v>134</v>
      </c>
      <c r="C39" t="str">
        <f t="shared" si="3"/>
        <v xml:space="preserve"> Chinese Garden-EW25</v>
      </c>
      <c r="D39" t="s">
        <v>57</v>
      </c>
      <c r="E39" t="s">
        <v>18</v>
      </c>
      <c r="J39" t="str">
        <f t="shared" si="5"/>
        <v/>
      </c>
      <c r="K39" t="str">
        <f t="shared" si="10"/>
        <v/>
      </c>
      <c r="L39" t="str">
        <f t="shared" si="12"/>
        <v>EW25</v>
      </c>
      <c r="M39" t="str">
        <f t="shared" si="11"/>
        <v/>
      </c>
      <c r="N39" t="str">
        <f t="shared" si="11"/>
        <v/>
      </c>
      <c r="O39" t="str">
        <f t="shared" si="11"/>
        <v/>
      </c>
      <c r="P39" t="str">
        <f t="shared" si="8"/>
        <v/>
      </c>
      <c r="Q39" t="str">
        <f t="shared" si="9"/>
        <v/>
      </c>
    </row>
    <row r="40" spans="1:17" x14ac:dyDescent="0.25">
      <c r="A40" t="s">
        <v>8</v>
      </c>
      <c r="B40" t="s">
        <v>319</v>
      </c>
      <c r="C40" t="str">
        <f t="shared" si="3"/>
        <v xml:space="preserve"> Choa Chu Kang-BP1</v>
      </c>
      <c r="D40" t="s">
        <v>116</v>
      </c>
      <c r="E40" t="s">
        <v>6</v>
      </c>
      <c r="F40" t="s">
        <v>33</v>
      </c>
      <c r="J40" t="str">
        <f t="shared" si="5"/>
        <v/>
      </c>
      <c r="K40" t="str">
        <f t="shared" si="10"/>
        <v/>
      </c>
      <c r="L40" t="str">
        <f t="shared" si="12"/>
        <v/>
      </c>
      <c r="M40" t="str">
        <f t="shared" si="11"/>
        <v/>
      </c>
      <c r="N40" t="str">
        <f t="shared" si="11"/>
        <v/>
      </c>
      <c r="O40" t="str">
        <f t="shared" si="11"/>
        <v>BP1</v>
      </c>
      <c r="P40" t="str">
        <f t="shared" si="8"/>
        <v/>
      </c>
      <c r="Q40" t="str">
        <f t="shared" si="9"/>
        <v/>
      </c>
    </row>
    <row r="41" spans="1:17" x14ac:dyDescent="0.25">
      <c r="A41" t="s">
        <v>7</v>
      </c>
      <c r="B41" t="s">
        <v>172</v>
      </c>
      <c r="C41" t="str">
        <f t="shared" si="3"/>
        <v xml:space="preserve"> Choa Chu Kang -NS4</v>
      </c>
      <c r="D41" t="s">
        <v>33</v>
      </c>
      <c r="E41" t="s">
        <v>6</v>
      </c>
      <c r="F41" t="s">
        <v>116</v>
      </c>
      <c r="J41" t="str">
        <f t="shared" ref="J41:J72" si="13">IF(LEFT($A41,2)=J$1,$A41,"")</f>
        <v/>
      </c>
      <c r="K41" t="str">
        <f t="shared" si="10"/>
        <v>NS4</v>
      </c>
      <c r="L41" t="str">
        <f t="shared" si="12"/>
        <v/>
      </c>
      <c r="M41" t="str">
        <f t="shared" si="11"/>
        <v/>
      </c>
      <c r="N41" t="str">
        <f t="shared" si="11"/>
        <v/>
      </c>
      <c r="O41" t="str">
        <f t="shared" si="11"/>
        <v/>
      </c>
      <c r="P41" t="str">
        <f t="shared" si="8"/>
        <v/>
      </c>
      <c r="Q41" t="str">
        <f t="shared" si="9"/>
        <v/>
      </c>
    </row>
    <row r="42" spans="1:17" x14ac:dyDescent="0.25">
      <c r="A42" t="s">
        <v>10</v>
      </c>
      <c r="B42" t="s">
        <v>148</v>
      </c>
      <c r="C42" t="str">
        <f t="shared" si="3"/>
        <v xml:space="preserve"> City Hall-EW13</v>
      </c>
      <c r="D42" t="s">
        <v>35</v>
      </c>
      <c r="E42" t="s">
        <v>41</v>
      </c>
      <c r="F42" t="s">
        <v>28</v>
      </c>
      <c r="G42" t="s">
        <v>11</v>
      </c>
      <c r="J42" t="str">
        <f t="shared" si="13"/>
        <v/>
      </c>
      <c r="K42" t="str">
        <f t="shared" si="10"/>
        <v/>
      </c>
      <c r="L42" t="str">
        <f t="shared" si="12"/>
        <v>EW13</v>
      </c>
      <c r="M42" t="str">
        <f t="shared" si="11"/>
        <v/>
      </c>
      <c r="N42" t="str">
        <f t="shared" si="11"/>
        <v/>
      </c>
      <c r="O42" t="str">
        <f t="shared" si="11"/>
        <v/>
      </c>
      <c r="P42" t="str">
        <f t="shared" si="8"/>
        <v/>
      </c>
      <c r="Q42" t="str">
        <f t="shared" si="9"/>
        <v/>
      </c>
    </row>
    <row r="43" spans="1:17" x14ac:dyDescent="0.25">
      <c r="A43" t="s">
        <v>9</v>
      </c>
      <c r="B43" t="s">
        <v>176</v>
      </c>
      <c r="C43" t="str">
        <f t="shared" si="3"/>
        <v xml:space="preserve"> City Hall -NS25</v>
      </c>
      <c r="D43" t="s">
        <v>28</v>
      </c>
      <c r="E43" t="s">
        <v>11</v>
      </c>
      <c r="F43" t="s">
        <v>41</v>
      </c>
      <c r="G43" t="s">
        <v>35</v>
      </c>
      <c r="J43" t="str">
        <f t="shared" si="13"/>
        <v/>
      </c>
      <c r="K43" t="str">
        <f t="shared" si="10"/>
        <v>NS25</v>
      </c>
      <c r="L43" t="str">
        <f t="shared" si="12"/>
        <v/>
      </c>
      <c r="M43" t="str">
        <f t="shared" si="11"/>
        <v/>
      </c>
      <c r="N43" t="str">
        <f t="shared" si="11"/>
        <v/>
      </c>
      <c r="O43" t="str">
        <f t="shared" si="11"/>
        <v/>
      </c>
      <c r="P43" t="str">
        <f t="shared" si="8"/>
        <v/>
      </c>
      <c r="Q43" t="str">
        <f t="shared" si="9"/>
        <v/>
      </c>
    </row>
    <row r="44" spans="1:17" x14ac:dyDescent="0.25">
      <c r="A44" t="s">
        <v>223</v>
      </c>
      <c r="B44" t="s">
        <v>206</v>
      </c>
      <c r="C44" t="str">
        <f t="shared" si="3"/>
        <v xml:space="preserve"> Clarke Quay-NE5</v>
      </c>
      <c r="D44" t="s">
        <v>15</v>
      </c>
      <c r="E44" t="s">
        <v>222</v>
      </c>
      <c r="J44" t="str">
        <f t="shared" si="13"/>
        <v/>
      </c>
      <c r="K44" t="str">
        <f t="shared" si="10"/>
        <v/>
      </c>
      <c r="L44" t="str">
        <f t="shared" si="12"/>
        <v/>
      </c>
      <c r="M44" t="str">
        <f t="shared" si="11"/>
        <v>NE5</v>
      </c>
      <c r="N44" t="str">
        <f t="shared" si="11"/>
        <v/>
      </c>
      <c r="O44" t="str">
        <f t="shared" si="11"/>
        <v/>
      </c>
      <c r="P44" t="str">
        <f t="shared" si="8"/>
        <v/>
      </c>
      <c r="Q44" t="str">
        <f t="shared" si="9"/>
        <v/>
      </c>
    </row>
    <row r="45" spans="1:17" x14ac:dyDescent="0.25">
      <c r="A45" t="s">
        <v>47</v>
      </c>
      <c r="B45" t="s">
        <v>133</v>
      </c>
      <c r="C45" t="str">
        <f t="shared" si="3"/>
        <v xml:space="preserve"> Clementi-EW23</v>
      </c>
      <c r="D45" t="s">
        <v>18</v>
      </c>
      <c r="E45" t="s">
        <v>49</v>
      </c>
      <c r="J45" t="str">
        <f t="shared" si="13"/>
        <v/>
      </c>
      <c r="K45" t="str">
        <f t="shared" si="10"/>
        <v/>
      </c>
      <c r="L45" t="str">
        <f t="shared" si="12"/>
        <v>EW23</v>
      </c>
      <c r="M45" t="str">
        <f t="shared" si="11"/>
        <v/>
      </c>
      <c r="N45" t="str">
        <f t="shared" si="11"/>
        <v/>
      </c>
      <c r="O45" t="str">
        <f t="shared" si="11"/>
        <v/>
      </c>
      <c r="P45" t="str">
        <f t="shared" si="8"/>
        <v/>
      </c>
      <c r="Q45" t="str">
        <f t="shared" si="9"/>
        <v/>
      </c>
    </row>
    <row r="46" spans="1:17" x14ac:dyDescent="0.25">
      <c r="A46" t="s">
        <v>48</v>
      </c>
      <c r="B46" t="s">
        <v>131</v>
      </c>
      <c r="C46" t="str">
        <f t="shared" si="3"/>
        <v xml:space="preserve"> Commonwealth-EW20</v>
      </c>
      <c r="D46" t="s">
        <v>43</v>
      </c>
      <c r="E46" t="s">
        <v>65</v>
      </c>
      <c r="J46" t="str">
        <f t="shared" si="13"/>
        <v/>
      </c>
      <c r="K46" t="str">
        <f t="shared" si="10"/>
        <v/>
      </c>
      <c r="L46" t="str">
        <f t="shared" si="12"/>
        <v>EW20</v>
      </c>
      <c r="M46" t="str">
        <f t="shared" si="11"/>
        <v/>
      </c>
      <c r="N46" t="str">
        <f t="shared" si="11"/>
        <v/>
      </c>
      <c r="O46" t="str">
        <f t="shared" si="11"/>
        <v/>
      </c>
      <c r="P46" t="str">
        <f t="shared" si="8"/>
        <v/>
      </c>
      <c r="Q46" t="str">
        <f t="shared" si="9"/>
        <v/>
      </c>
    </row>
    <row r="47" spans="1:17" x14ac:dyDescent="0.25">
      <c r="A47" t="s">
        <v>306</v>
      </c>
      <c r="B47" t="s">
        <v>299</v>
      </c>
      <c r="C47" t="str">
        <f t="shared" si="3"/>
        <v xml:space="preserve"> Compassvale-SE1</v>
      </c>
      <c r="D47" t="s">
        <v>307</v>
      </c>
      <c r="J47" t="str">
        <f t="shared" si="13"/>
        <v/>
      </c>
      <c r="K47" t="str">
        <f t="shared" si="10"/>
        <v/>
      </c>
      <c r="L47" t="str">
        <f t="shared" si="12"/>
        <v/>
      </c>
      <c r="M47" t="str">
        <f t="shared" si="11"/>
        <v/>
      </c>
      <c r="N47" t="str">
        <f t="shared" si="11"/>
        <v/>
      </c>
      <c r="O47" t="str">
        <f t="shared" si="11"/>
        <v/>
      </c>
      <c r="P47" t="str">
        <f t="shared" si="8"/>
        <v/>
      </c>
      <c r="Q47" t="str">
        <f t="shared" si="9"/>
        <v>SE1</v>
      </c>
    </row>
    <row r="48" spans="1:17" x14ac:dyDescent="0.25">
      <c r="A48" t="s">
        <v>343</v>
      </c>
      <c r="B48" t="s">
        <v>332</v>
      </c>
      <c r="C48" t="str">
        <f t="shared" si="3"/>
        <v xml:space="preserve"> Coral Edge-PE3</v>
      </c>
      <c r="D48" t="s">
        <v>338</v>
      </c>
      <c r="J48" t="str">
        <f t="shared" si="13"/>
        <v/>
      </c>
      <c r="K48" t="str">
        <f t="shared" si="10"/>
        <v/>
      </c>
      <c r="L48" t="str">
        <f t="shared" si="12"/>
        <v/>
      </c>
      <c r="M48" t="str">
        <f t="shared" si="11"/>
        <v/>
      </c>
      <c r="N48" t="str">
        <f t="shared" si="11"/>
        <v/>
      </c>
      <c r="O48" t="str">
        <f t="shared" si="11"/>
        <v/>
      </c>
      <c r="P48" t="str">
        <f t="shared" si="8"/>
        <v>PE3</v>
      </c>
      <c r="Q48" t="str">
        <f t="shared" si="9"/>
        <v/>
      </c>
    </row>
    <row r="49" spans="1:17" x14ac:dyDescent="0.25">
      <c r="A49" t="s">
        <v>337</v>
      </c>
      <c r="B49" t="s">
        <v>334</v>
      </c>
      <c r="C49" t="str">
        <f t="shared" si="3"/>
        <v xml:space="preserve"> Cove-PE1</v>
      </c>
      <c r="D49" t="s">
        <v>336</v>
      </c>
      <c r="J49" t="str">
        <f t="shared" si="13"/>
        <v/>
      </c>
      <c r="K49" t="str">
        <f t="shared" si="10"/>
        <v/>
      </c>
      <c r="L49" t="str">
        <f t="shared" si="12"/>
        <v/>
      </c>
      <c r="M49" t="str">
        <f t="shared" si="11"/>
        <v/>
      </c>
      <c r="N49" t="str">
        <f t="shared" si="11"/>
        <v/>
      </c>
      <c r="O49" t="str">
        <f t="shared" si="11"/>
        <v/>
      </c>
      <c r="P49" t="str">
        <f t="shared" si="8"/>
        <v>PE1</v>
      </c>
      <c r="Q49" t="str">
        <f t="shared" si="9"/>
        <v/>
      </c>
    </row>
    <row r="50" spans="1:17" x14ac:dyDescent="0.25">
      <c r="A50" t="s">
        <v>82</v>
      </c>
      <c r="B50" t="s">
        <v>184</v>
      </c>
      <c r="C50" t="str">
        <f t="shared" si="3"/>
        <v xml:space="preserve"> Dakota-CC8</v>
      </c>
      <c r="D50" t="s">
        <v>63</v>
      </c>
      <c r="E50" t="s">
        <v>94</v>
      </c>
      <c r="J50" t="str">
        <f t="shared" si="13"/>
        <v>CC8</v>
      </c>
      <c r="K50" t="str">
        <f t="shared" si="10"/>
        <v/>
      </c>
      <c r="L50" t="str">
        <f t="shared" si="12"/>
        <v/>
      </c>
      <c r="M50" t="str">
        <f t="shared" si="11"/>
        <v/>
      </c>
      <c r="N50" t="str">
        <f t="shared" si="11"/>
        <v/>
      </c>
      <c r="O50" t="str">
        <f t="shared" si="11"/>
        <v/>
      </c>
      <c r="P50" t="str">
        <f t="shared" si="8"/>
        <v/>
      </c>
      <c r="Q50" t="str">
        <f t="shared" si="9"/>
        <v/>
      </c>
    </row>
    <row r="51" spans="1:17" x14ac:dyDescent="0.25">
      <c r="A51" t="s">
        <v>339</v>
      </c>
      <c r="B51" t="s">
        <v>328</v>
      </c>
      <c r="C51" t="str">
        <f t="shared" si="3"/>
        <v xml:space="preserve"> Damai-PE7</v>
      </c>
      <c r="D51" t="s">
        <v>340</v>
      </c>
      <c r="J51" t="str">
        <f t="shared" si="13"/>
        <v/>
      </c>
      <c r="K51" t="str">
        <f t="shared" si="10"/>
        <v/>
      </c>
      <c r="L51" t="str">
        <f t="shared" si="12"/>
        <v/>
      </c>
      <c r="M51" t="str">
        <f t="shared" si="11"/>
        <v/>
      </c>
      <c r="N51" t="str">
        <f t="shared" si="11"/>
        <v/>
      </c>
      <c r="O51" t="str">
        <f t="shared" si="11"/>
        <v/>
      </c>
      <c r="P51" t="str">
        <f t="shared" si="8"/>
        <v>PE7</v>
      </c>
      <c r="Q51" t="str">
        <f t="shared" si="9"/>
        <v/>
      </c>
    </row>
    <row r="52" spans="1:17" x14ac:dyDescent="0.25">
      <c r="A52" t="s">
        <v>15</v>
      </c>
      <c r="B52" t="s">
        <v>218</v>
      </c>
      <c r="C52" t="str">
        <f t="shared" si="3"/>
        <v xml:space="preserve"> Dhoby Ghaut-NE6</v>
      </c>
      <c r="D52" t="s">
        <v>224</v>
      </c>
      <c r="E52" t="s">
        <v>223</v>
      </c>
      <c r="F52" t="s">
        <v>80</v>
      </c>
      <c r="G52" t="s">
        <v>30</v>
      </c>
      <c r="H52" t="s">
        <v>9</v>
      </c>
      <c r="J52" t="str">
        <f t="shared" si="13"/>
        <v/>
      </c>
      <c r="K52" t="str">
        <f t="shared" si="10"/>
        <v/>
      </c>
      <c r="L52" t="str">
        <f t="shared" si="12"/>
        <v/>
      </c>
      <c r="M52" t="str">
        <f t="shared" si="11"/>
        <v>NE6</v>
      </c>
      <c r="N52" t="str">
        <f t="shared" si="11"/>
        <v/>
      </c>
      <c r="O52" t="str">
        <f t="shared" si="11"/>
        <v/>
      </c>
      <c r="P52" t="str">
        <f t="shared" si="8"/>
        <v/>
      </c>
      <c r="Q52" t="str">
        <f t="shared" si="9"/>
        <v/>
      </c>
    </row>
    <row r="53" spans="1:17" x14ac:dyDescent="0.25">
      <c r="A53" t="s">
        <v>16</v>
      </c>
      <c r="B53" t="s">
        <v>175</v>
      </c>
      <c r="C53" t="str">
        <f t="shared" si="3"/>
        <v xml:space="preserve"> Dhoby Ghaut -CC1</v>
      </c>
      <c r="D53" t="s">
        <v>80</v>
      </c>
      <c r="E53" t="s">
        <v>223</v>
      </c>
      <c r="F53" t="s">
        <v>224</v>
      </c>
      <c r="G53" t="s">
        <v>30</v>
      </c>
      <c r="H53" t="s">
        <v>9</v>
      </c>
      <c r="J53" t="str">
        <f t="shared" si="13"/>
        <v>CC1</v>
      </c>
      <c r="K53" t="str">
        <f t="shared" si="10"/>
        <v/>
      </c>
      <c r="L53" t="str">
        <f t="shared" si="12"/>
        <v/>
      </c>
      <c r="M53" t="str">
        <f t="shared" si="11"/>
        <v/>
      </c>
      <c r="N53" t="str">
        <f t="shared" si="11"/>
        <v/>
      </c>
      <c r="O53" t="str">
        <f t="shared" si="11"/>
        <v/>
      </c>
      <c r="P53" t="str">
        <f t="shared" si="8"/>
        <v/>
      </c>
      <c r="Q53" t="str">
        <f t="shared" si="9"/>
        <v/>
      </c>
    </row>
    <row r="54" spans="1:17" x14ac:dyDescent="0.25">
      <c r="A54" t="s">
        <v>11</v>
      </c>
      <c r="B54" t="s">
        <v>175</v>
      </c>
      <c r="C54" t="str">
        <f t="shared" si="3"/>
        <v xml:space="preserve"> Dhoby Ghaut -NS24</v>
      </c>
      <c r="D54" t="s">
        <v>9</v>
      </c>
      <c r="E54" t="s">
        <v>30</v>
      </c>
      <c r="F54" t="s">
        <v>223</v>
      </c>
      <c r="G54" t="s">
        <v>224</v>
      </c>
      <c r="H54" t="s">
        <v>80</v>
      </c>
      <c r="J54" t="str">
        <f t="shared" si="13"/>
        <v/>
      </c>
      <c r="K54" t="str">
        <f t="shared" si="10"/>
        <v>NS24</v>
      </c>
      <c r="L54" t="str">
        <f t="shared" si="12"/>
        <v/>
      </c>
      <c r="M54" t="str">
        <f t="shared" si="11"/>
        <v/>
      </c>
      <c r="N54" t="str">
        <f t="shared" si="11"/>
        <v/>
      </c>
      <c r="O54" t="str">
        <f t="shared" si="11"/>
        <v/>
      </c>
      <c r="P54" t="str">
        <f t="shared" si="8"/>
        <v/>
      </c>
      <c r="Q54" t="str">
        <f t="shared" si="9"/>
        <v/>
      </c>
    </row>
    <row r="55" spans="1:17" x14ac:dyDescent="0.25">
      <c r="A55" t="s">
        <v>49</v>
      </c>
      <c r="B55" t="s">
        <v>132</v>
      </c>
      <c r="C55" t="str">
        <f t="shared" si="3"/>
        <v xml:space="preserve"> Dover-EW22</v>
      </c>
      <c r="D55" t="s">
        <v>47</v>
      </c>
      <c r="E55" t="s">
        <v>43</v>
      </c>
      <c r="J55" t="str">
        <f t="shared" si="13"/>
        <v/>
      </c>
      <c r="K55" t="str">
        <f t="shared" si="10"/>
        <v/>
      </c>
      <c r="L55" t="str">
        <f t="shared" si="12"/>
        <v>EW22</v>
      </c>
      <c r="M55" t="str">
        <f t="shared" ref="M55:O74" si="14">IF(LEFT($A55,2)=M$1,$A55,"")</f>
        <v/>
      </c>
      <c r="N55" t="str">
        <f t="shared" si="14"/>
        <v/>
      </c>
      <c r="O55" t="str">
        <f t="shared" si="14"/>
        <v/>
      </c>
      <c r="P55" t="str">
        <f t="shared" si="8"/>
        <v/>
      </c>
      <c r="Q55" t="str">
        <f t="shared" si="9"/>
        <v/>
      </c>
    </row>
    <row r="56" spans="1:17" x14ac:dyDescent="0.25">
      <c r="A56" t="s">
        <v>270</v>
      </c>
      <c r="B56" t="s">
        <v>242</v>
      </c>
      <c r="C56" t="str">
        <f t="shared" si="3"/>
        <v xml:space="preserve"> Downtown-DT17</v>
      </c>
      <c r="D56" t="s">
        <v>271</v>
      </c>
      <c r="E56" t="s">
        <v>77</v>
      </c>
      <c r="J56" t="str">
        <f t="shared" si="13"/>
        <v/>
      </c>
      <c r="K56" t="str">
        <f t="shared" si="10"/>
        <v/>
      </c>
      <c r="L56" t="str">
        <f t="shared" si="12"/>
        <v/>
      </c>
      <c r="M56" t="str">
        <f t="shared" si="14"/>
        <v/>
      </c>
      <c r="N56" t="str">
        <f t="shared" si="14"/>
        <v>DT17</v>
      </c>
      <c r="O56" t="str">
        <f t="shared" si="14"/>
        <v/>
      </c>
      <c r="P56" t="str">
        <f t="shared" si="8"/>
        <v/>
      </c>
      <c r="Q56" t="str">
        <f t="shared" si="9"/>
        <v/>
      </c>
    </row>
    <row r="57" spans="1:17" x14ac:dyDescent="0.25">
      <c r="A57" t="s">
        <v>83</v>
      </c>
      <c r="B57" t="s">
        <v>180</v>
      </c>
      <c r="C57" t="str">
        <f t="shared" si="3"/>
        <v xml:space="preserve"> Esplanade-CC3</v>
      </c>
      <c r="D57" t="s">
        <v>98</v>
      </c>
      <c r="E57" t="s">
        <v>80</v>
      </c>
      <c r="J57" t="str">
        <f t="shared" si="13"/>
        <v>CC3</v>
      </c>
      <c r="K57" t="str">
        <f t="shared" si="10"/>
        <v/>
      </c>
      <c r="L57" t="str">
        <f t="shared" si="12"/>
        <v/>
      </c>
      <c r="M57" t="str">
        <f t="shared" si="14"/>
        <v/>
      </c>
      <c r="N57" t="str">
        <f t="shared" si="14"/>
        <v/>
      </c>
      <c r="O57" t="str">
        <f t="shared" si="14"/>
        <v/>
      </c>
      <c r="P57" t="str">
        <f t="shared" si="8"/>
        <v/>
      </c>
      <c r="Q57" t="str">
        <f t="shared" si="9"/>
        <v/>
      </c>
    </row>
    <row r="58" spans="1:17" x14ac:dyDescent="0.25">
      <c r="A58" t="s">
        <v>50</v>
      </c>
      <c r="B58" t="s">
        <v>123</v>
      </c>
      <c r="C58" t="str">
        <f t="shared" si="3"/>
        <v xml:space="preserve"> Eunos-EW7</v>
      </c>
      <c r="D58" t="s">
        <v>62</v>
      </c>
      <c r="E58" t="s">
        <v>56</v>
      </c>
      <c r="J58" t="str">
        <f t="shared" si="13"/>
        <v/>
      </c>
      <c r="K58" t="str">
        <f t="shared" si="10"/>
        <v/>
      </c>
      <c r="L58" t="str">
        <f t="shared" si="12"/>
        <v>EW7</v>
      </c>
      <c r="M58" t="str">
        <f t="shared" si="14"/>
        <v/>
      </c>
      <c r="N58" t="str">
        <f t="shared" si="14"/>
        <v/>
      </c>
      <c r="O58" t="str">
        <f t="shared" si="14"/>
        <v/>
      </c>
      <c r="P58" t="str">
        <f t="shared" si="8"/>
        <v/>
      </c>
      <c r="Q58" t="str">
        <f t="shared" si="9"/>
        <v/>
      </c>
    </row>
    <row r="59" spans="1:17" x14ac:dyDescent="0.25">
      <c r="A59" t="s">
        <v>51</v>
      </c>
      <c r="B59" t="s">
        <v>259</v>
      </c>
      <c r="C59" t="str">
        <f t="shared" si="3"/>
        <v xml:space="preserve"> Expo-CG1</v>
      </c>
      <c r="D59" t="s">
        <v>45</v>
      </c>
      <c r="E59" t="s">
        <v>69</v>
      </c>
      <c r="F59" t="s">
        <v>285</v>
      </c>
      <c r="J59" t="str">
        <f t="shared" si="13"/>
        <v/>
      </c>
      <c r="K59" t="str">
        <f t="shared" si="10"/>
        <v/>
      </c>
      <c r="L59" t="s">
        <v>51</v>
      </c>
      <c r="M59" t="str">
        <f t="shared" si="14"/>
        <v/>
      </c>
      <c r="N59" t="str">
        <f t="shared" si="14"/>
        <v/>
      </c>
      <c r="O59" t="str">
        <f t="shared" si="14"/>
        <v/>
      </c>
      <c r="P59" t="str">
        <f t="shared" si="8"/>
        <v/>
      </c>
      <c r="Q59" t="str">
        <f t="shared" si="9"/>
        <v/>
      </c>
    </row>
    <row r="60" spans="1:17" x14ac:dyDescent="0.25">
      <c r="A60" t="s">
        <v>52</v>
      </c>
      <c r="B60" t="s">
        <v>259</v>
      </c>
      <c r="C60" t="str">
        <f t="shared" si="3"/>
        <v xml:space="preserve"> Expo-DT35</v>
      </c>
      <c r="D60" t="s">
        <v>45</v>
      </c>
      <c r="E60" t="s">
        <v>285</v>
      </c>
      <c r="F60" t="s">
        <v>69</v>
      </c>
      <c r="J60" t="str">
        <f t="shared" si="13"/>
        <v/>
      </c>
      <c r="K60" t="str">
        <f t="shared" si="10"/>
        <v/>
      </c>
      <c r="L60" t="str">
        <f t="shared" ref="L60:L91" si="15">IF(LEFT($A60,2)=L$1,$A60,"")</f>
        <v/>
      </c>
      <c r="M60" t="str">
        <f t="shared" si="14"/>
        <v/>
      </c>
      <c r="N60" t="str">
        <f t="shared" si="14"/>
        <v>DT35</v>
      </c>
      <c r="O60" t="str">
        <f t="shared" si="14"/>
        <v/>
      </c>
      <c r="P60" t="str">
        <f t="shared" si="8"/>
        <v/>
      </c>
      <c r="Q60" t="str">
        <f t="shared" si="9"/>
        <v/>
      </c>
    </row>
    <row r="61" spans="1:17" x14ac:dyDescent="0.25">
      <c r="A61" t="s">
        <v>108</v>
      </c>
      <c r="B61" t="s">
        <v>294</v>
      </c>
      <c r="C61" t="str">
        <f t="shared" si="3"/>
        <v xml:space="preserve"> Fajar-BP10</v>
      </c>
      <c r="D61" t="s">
        <v>106</v>
      </c>
      <c r="J61" t="str">
        <f t="shared" si="13"/>
        <v/>
      </c>
      <c r="K61" t="str">
        <f t="shared" si="10"/>
        <v/>
      </c>
      <c r="L61" t="str">
        <f t="shared" si="15"/>
        <v/>
      </c>
      <c r="M61" t="str">
        <f t="shared" si="14"/>
        <v/>
      </c>
      <c r="N61" t="str">
        <f t="shared" si="14"/>
        <v/>
      </c>
      <c r="O61" t="str">
        <f t="shared" si="14"/>
        <v>BP10</v>
      </c>
      <c r="P61" t="str">
        <f t="shared" si="8"/>
        <v/>
      </c>
      <c r="Q61" t="str">
        <f t="shared" si="9"/>
        <v/>
      </c>
    </row>
    <row r="62" spans="1:17" x14ac:dyDescent="0.25">
      <c r="A62" t="s">
        <v>326</v>
      </c>
      <c r="B62" t="s">
        <v>316</v>
      </c>
      <c r="C62" t="str">
        <f t="shared" si="3"/>
        <v xml:space="preserve"> Farmway-SW2</v>
      </c>
      <c r="D62" t="s">
        <v>327</v>
      </c>
      <c r="J62" t="str">
        <f t="shared" si="13"/>
        <v/>
      </c>
      <c r="K62" t="str">
        <f t="shared" si="10"/>
        <v/>
      </c>
      <c r="L62" t="str">
        <f t="shared" si="15"/>
        <v/>
      </c>
      <c r="M62" t="str">
        <f t="shared" si="14"/>
        <v/>
      </c>
      <c r="N62" t="str">
        <f t="shared" si="14"/>
        <v/>
      </c>
      <c r="O62" t="str">
        <f t="shared" si="14"/>
        <v/>
      </c>
      <c r="P62" t="str">
        <f t="shared" si="8"/>
        <v/>
      </c>
      <c r="Q62" t="str">
        <f t="shared" si="9"/>
        <v>SW2</v>
      </c>
    </row>
    <row r="63" spans="1:17" x14ac:dyDescent="0.25">
      <c r="A63" t="s">
        <v>225</v>
      </c>
      <c r="B63" t="s">
        <v>207</v>
      </c>
      <c r="C63" t="str">
        <f t="shared" si="3"/>
        <v xml:space="preserve"> Farrer Park-NE8</v>
      </c>
      <c r="D63" t="s">
        <v>226</v>
      </c>
      <c r="E63" t="s">
        <v>224</v>
      </c>
      <c r="J63" t="str">
        <f t="shared" si="13"/>
        <v/>
      </c>
      <c r="K63" t="str">
        <f t="shared" si="10"/>
        <v/>
      </c>
      <c r="L63" t="str">
        <f t="shared" si="15"/>
        <v/>
      </c>
      <c r="M63" t="str">
        <f t="shared" si="14"/>
        <v>NE8</v>
      </c>
      <c r="N63" t="str">
        <f t="shared" si="14"/>
        <v/>
      </c>
      <c r="O63" t="str">
        <f t="shared" si="14"/>
        <v/>
      </c>
      <c r="P63" t="str">
        <f t="shared" si="8"/>
        <v/>
      </c>
      <c r="Q63" t="str">
        <f t="shared" si="9"/>
        <v/>
      </c>
    </row>
    <row r="64" spans="1:17" x14ac:dyDescent="0.25">
      <c r="A64" t="s">
        <v>84</v>
      </c>
      <c r="B64" t="s">
        <v>190</v>
      </c>
      <c r="C64" t="str">
        <f t="shared" si="3"/>
        <v xml:space="preserve"> Farrer Road-CC20</v>
      </c>
      <c r="D64" t="s">
        <v>88</v>
      </c>
      <c r="E64" t="s">
        <v>78</v>
      </c>
      <c r="J64" t="str">
        <f t="shared" si="13"/>
        <v>CC20</v>
      </c>
      <c r="K64" t="str">
        <f t="shared" si="10"/>
        <v/>
      </c>
      <c r="L64" t="str">
        <f t="shared" si="15"/>
        <v/>
      </c>
      <c r="M64" t="str">
        <f t="shared" si="14"/>
        <v/>
      </c>
      <c r="N64" t="str">
        <f t="shared" si="14"/>
        <v/>
      </c>
      <c r="O64" t="str">
        <f t="shared" si="14"/>
        <v/>
      </c>
      <c r="P64" t="str">
        <f t="shared" si="8"/>
        <v/>
      </c>
      <c r="Q64" t="str">
        <f t="shared" si="9"/>
        <v/>
      </c>
    </row>
    <row r="65" spans="1:17" x14ac:dyDescent="0.25">
      <c r="A65" t="s">
        <v>323</v>
      </c>
      <c r="B65" t="s">
        <v>313</v>
      </c>
      <c r="C65" t="str">
        <f t="shared" si="3"/>
        <v xml:space="preserve"> Fernvale-SW5</v>
      </c>
      <c r="D65" t="s">
        <v>324</v>
      </c>
      <c r="J65" t="str">
        <f t="shared" si="13"/>
        <v/>
      </c>
      <c r="K65" t="str">
        <f t="shared" si="10"/>
        <v/>
      </c>
      <c r="L65" t="str">
        <f t="shared" si="15"/>
        <v/>
      </c>
      <c r="M65" t="str">
        <f t="shared" si="14"/>
        <v/>
      </c>
      <c r="N65" t="str">
        <f t="shared" si="14"/>
        <v/>
      </c>
      <c r="O65" t="str">
        <f t="shared" si="14"/>
        <v/>
      </c>
      <c r="P65" t="str">
        <f t="shared" si="8"/>
        <v/>
      </c>
      <c r="Q65" t="str">
        <f t="shared" si="9"/>
        <v>SW5</v>
      </c>
    </row>
    <row r="66" spans="1:17" x14ac:dyDescent="0.25">
      <c r="A66" t="s">
        <v>273</v>
      </c>
      <c r="B66" t="s">
        <v>244</v>
      </c>
      <c r="C66" t="str">
        <f t="shared" si="3"/>
        <v xml:space="preserve"> Fort Canning-DT20</v>
      </c>
      <c r="D66" t="s">
        <v>274</v>
      </c>
      <c r="E66" t="s">
        <v>272</v>
      </c>
      <c r="J66" t="str">
        <f t="shared" si="13"/>
        <v/>
      </c>
      <c r="K66" t="str">
        <f t="shared" si="10"/>
        <v/>
      </c>
      <c r="L66" t="str">
        <f t="shared" si="15"/>
        <v/>
      </c>
      <c r="M66" t="str">
        <f t="shared" si="14"/>
        <v/>
      </c>
      <c r="N66" t="str">
        <f t="shared" si="14"/>
        <v>DT20</v>
      </c>
      <c r="O66" t="str">
        <f t="shared" si="14"/>
        <v/>
      </c>
      <c r="P66" t="str">
        <f t="shared" ref="P66:P97" si="16">IF(LEFT($A66,2)="PT",$A66,IF(LEFT($A66,2)="PE",$A66,IF(LEFT($A66,2)="PW",$A66,"")))</f>
        <v/>
      </c>
      <c r="Q66" t="str">
        <f t="shared" ref="Q66:Q97" si="17">IF(LEFT($A66,2)="ST",$A66,IF(LEFT($A66,2)="SE",$A66,IF(LEFT($A66,2)="SW",$A66,"")))</f>
        <v/>
      </c>
    </row>
    <row r="67" spans="1:17" x14ac:dyDescent="0.25">
      <c r="A67" t="s">
        <v>277</v>
      </c>
      <c r="B67" t="s">
        <v>248</v>
      </c>
      <c r="C67" t="str">
        <f t="shared" ref="C67:C130" si="18">CONCATENATE(B67,"-",A67)</f>
        <v xml:space="preserve"> Geylang Bahru-DT24</v>
      </c>
      <c r="D67" t="s">
        <v>278</v>
      </c>
      <c r="E67" t="s">
        <v>276</v>
      </c>
      <c r="J67" t="str">
        <f t="shared" si="13"/>
        <v/>
      </c>
      <c r="K67" t="str">
        <f t="shared" ref="K67:K98" si="19">IF(LEFT($A67,2)=K$1,$A67,"")</f>
        <v/>
      </c>
      <c r="L67" t="str">
        <f t="shared" si="15"/>
        <v/>
      </c>
      <c r="M67" t="str">
        <f t="shared" si="14"/>
        <v/>
      </c>
      <c r="N67" t="str">
        <f t="shared" si="14"/>
        <v>DT24</v>
      </c>
      <c r="O67" t="str">
        <f t="shared" si="14"/>
        <v/>
      </c>
      <c r="P67" t="str">
        <f t="shared" si="16"/>
        <v/>
      </c>
      <c r="Q67" t="str">
        <f t="shared" si="17"/>
        <v/>
      </c>
    </row>
    <row r="68" spans="1:17" x14ac:dyDescent="0.25">
      <c r="A68" t="s">
        <v>53</v>
      </c>
      <c r="B68" t="s">
        <v>139</v>
      </c>
      <c r="C68" t="str">
        <f t="shared" si="18"/>
        <v xml:space="preserve"> Gul Circle-EW30</v>
      </c>
      <c r="D68" t="s">
        <v>72</v>
      </c>
      <c r="E68" t="s">
        <v>54</v>
      </c>
      <c r="J68" t="str">
        <f t="shared" si="13"/>
        <v/>
      </c>
      <c r="K68" t="str">
        <f t="shared" si="19"/>
        <v/>
      </c>
      <c r="L68" t="str">
        <f t="shared" si="15"/>
        <v>EW30</v>
      </c>
      <c r="M68" t="str">
        <f t="shared" si="14"/>
        <v/>
      </c>
      <c r="N68" t="str">
        <f t="shared" si="14"/>
        <v/>
      </c>
      <c r="O68" t="str">
        <f t="shared" si="14"/>
        <v/>
      </c>
      <c r="P68" t="str">
        <f t="shared" si="16"/>
        <v/>
      </c>
      <c r="Q68" t="str">
        <f t="shared" si="17"/>
        <v/>
      </c>
    </row>
    <row r="69" spans="1:17" x14ac:dyDescent="0.25">
      <c r="A69" t="s">
        <v>85</v>
      </c>
      <c r="B69" t="s">
        <v>205</v>
      </c>
      <c r="C69" t="str">
        <f t="shared" si="18"/>
        <v xml:space="preserve"> HarbourFront-CC29</v>
      </c>
      <c r="D69" t="s">
        <v>102</v>
      </c>
      <c r="E69" t="s">
        <v>59</v>
      </c>
      <c r="J69" t="str">
        <f t="shared" si="13"/>
        <v>CC29</v>
      </c>
      <c r="K69" t="str">
        <f t="shared" si="19"/>
        <v/>
      </c>
      <c r="L69" t="str">
        <f t="shared" si="15"/>
        <v/>
      </c>
      <c r="M69" t="str">
        <f t="shared" si="14"/>
        <v/>
      </c>
      <c r="N69" t="str">
        <f t="shared" si="14"/>
        <v/>
      </c>
      <c r="O69" t="str">
        <f t="shared" si="14"/>
        <v/>
      </c>
      <c r="P69" t="str">
        <f t="shared" si="16"/>
        <v/>
      </c>
      <c r="Q69" t="str">
        <f t="shared" si="17"/>
        <v/>
      </c>
    </row>
    <row r="70" spans="1:17" x14ac:dyDescent="0.25">
      <c r="A70" t="s">
        <v>86</v>
      </c>
      <c r="B70" t="s">
        <v>215</v>
      </c>
      <c r="C70" t="str">
        <f t="shared" si="18"/>
        <v xml:space="preserve"> HarbourFront -NE1</v>
      </c>
      <c r="D70" t="s">
        <v>59</v>
      </c>
      <c r="E70" t="s">
        <v>102</v>
      </c>
      <c r="J70" t="str">
        <f t="shared" si="13"/>
        <v/>
      </c>
      <c r="K70" t="str">
        <f t="shared" si="19"/>
        <v/>
      </c>
      <c r="L70" t="str">
        <f t="shared" si="15"/>
        <v/>
      </c>
      <c r="M70" t="str">
        <f t="shared" si="14"/>
        <v>NE1</v>
      </c>
      <c r="N70" t="str">
        <f t="shared" si="14"/>
        <v/>
      </c>
      <c r="O70" t="str">
        <f t="shared" si="14"/>
        <v/>
      </c>
      <c r="P70" t="str">
        <f t="shared" si="16"/>
        <v/>
      </c>
      <c r="Q70" t="str">
        <f t="shared" si="17"/>
        <v/>
      </c>
    </row>
    <row r="71" spans="1:17" x14ac:dyDescent="0.25">
      <c r="A71" t="s">
        <v>87</v>
      </c>
      <c r="B71" t="s">
        <v>194</v>
      </c>
      <c r="C71" t="str">
        <f t="shared" si="18"/>
        <v xml:space="preserve"> Haw Par Villa-CC25</v>
      </c>
      <c r="D71" t="s">
        <v>97</v>
      </c>
      <c r="E71" t="s">
        <v>89</v>
      </c>
      <c r="J71" t="str">
        <f t="shared" si="13"/>
        <v>CC25</v>
      </c>
      <c r="K71" t="str">
        <f t="shared" si="19"/>
        <v/>
      </c>
      <c r="L71" t="str">
        <f t="shared" si="15"/>
        <v/>
      </c>
      <c r="M71" t="str">
        <f t="shared" si="14"/>
        <v/>
      </c>
      <c r="N71" t="str">
        <f t="shared" si="14"/>
        <v/>
      </c>
      <c r="O71" t="str">
        <f t="shared" si="14"/>
        <v/>
      </c>
      <c r="P71" t="str">
        <f t="shared" si="16"/>
        <v/>
      </c>
      <c r="Q71" t="str">
        <f t="shared" si="17"/>
        <v/>
      </c>
    </row>
    <row r="72" spans="1:17" x14ac:dyDescent="0.25">
      <c r="A72" t="s">
        <v>262</v>
      </c>
      <c r="B72" t="s">
        <v>235</v>
      </c>
      <c r="C72" t="str">
        <f t="shared" si="18"/>
        <v xml:space="preserve"> Hillview-DT3</v>
      </c>
      <c r="D72" t="s">
        <v>263</v>
      </c>
      <c r="E72" t="s">
        <v>261</v>
      </c>
      <c r="J72" t="str">
        <f t="shared" si="13"/>
        <v/>
      </c>
      <c r="K72" t="str">
        <f t="shared" si="19"/>
        <v/>
      </c>
      <c r="L72" t="str">
        <f t="shared" si="15"/>
        <v/>
      </c>
      <c r="M72" t="str">
        <f t="shared" si="14"/>
        <v/>
      </c>
      <c r="N72" t="str">
        <f t="shared" si="14"/>
        <v>DT3</v>
      </c>
      <c r="O72" t="str">
        <f t="shared" si="14"/>
        <v/>
      </c>
      <c r="P72" t="str">
        <f t="shared" si="16"/>
        <v/>
      </c>
      <c r="Q72" t="str">
        <f t="shared" si="17"/>
        <v/>
      </c>
    </row>
    <row r="73" spans="1:17" x14ac:dyDescent="0.25">
      <c r="A73" t="s">
        <v>88</v>
      </c>
      <c r="B73" t="s">
        <v>191</v>
      </c>
      <c r="C73" t="str">
        <f t="shared" si="18"/>
        <v xml:space="preserve"> Holland Village-CC21</v>
      </c>
      <c r="D73" t="s">
        <v>44</v>
      </c>
      <c r="E73" t="s">
        <v>84</v>
      </c>
      <c r="J73" t="str">
        <f t="shared" ref="J73:J100" si="20">IF(LEFT($A73,2)=J$1,$A73,"")</f>
        <v>CC21</v>
      </c>
      <c r="K73" t="str">
        <f t="shared" si="19"/>
        <v/>
      </c>
      <c r="L73" t="str">
        <f t="shared" si="15"/>
        <v/>
      </c>
      <c r="M73" t="str">
        <f t="shared" si="14"/>
        <v/>
      </c>
      <c r="N73" t="str">
        <f t="shared" si="14"/>
        <v/>
      </c>
      <c r="O73" t="str">
        <f t="shared" si="14"/>
        <v/>
      </c>
      <c r="P73" t="str">
        <f t="shared" si="16"/>
        <v/>
      </c>
      <c r="Q73" t="str">
        <f t="shared" si="17"/>
        <v/>
      </c>
    </row>
    <row r="74" spans="1:17" x14ac:dyDescent="0.25">
      <c r="A74" t="s">
        <v>230</v>
      </c>
      <c r="B74" t="s">
        <v>212</v>
      </c>
      <c r="C74" t="str">
        <f t="shared" si="18"/>
        <v xml:space="preserve"> Hougang-NE14</v>
      </c>
      <c r="D74" t="s">
        <v>231</v>
      </c>
      <c r="E74" t="s">
        <v>229</v>
      </c>
      <c r="J74" t="str">
        <f t="shared" si="20"/>
        <v/>
      </c>
      <c r="K74" t="str">
        <f t="shared" si="19"/>
        <v/>
      </c>
      <c r="L74" t="str">
        <f t="shared" si="15"/>
        <v/>
      </c>
      <c r="M74" t="str">
        <f t="shared" si="14"/>
        <v>NE14</v>
      </c>
      <c r="N74" t="str">
        <f t="shared" si="14"/>
        <v/>
      </c>
      <c r="O74" t="str">
        <f t="shared" si="14"/>
        <v/>
      </c>
      <c r="P74" t="str">
        <f t="shared" si="16"/>
        <v/>
      </c>
      <c r="Q74" t="str">
        <f t="shared" si="17"/>
        <v/>
      </c>
    </row>
    <row r="75" spans="1:17" x14ac:dyDescent="0.25">
      <c r="A75" t="s">
        <v>275</v>
      </c>
      <c r="B75" t="s">
        <v>246</v>
      </c>
      <c r="C75" t="str">
        <f t="shared" si="18"/>
        <v xml:space="preserve"> Jalan Besar-DT22</v>
      </c>
      <c r="D75" t="s">
        <v>276</v>
      </c>
      <c r="E75" t="s">
        <v>274</v>
      </c>
      <c r="J75" t="str">
        <f t="shared" si="20"/>
        <v/>
      </c>
      <c r="K75" t="str">
        <f t="shared" si="19"/>
        <v/>
      </c>
      <c r="L75" t="str">
        <f t="shared" si="15"/>
        <v/>
      </c>
      <c r="M75" t="str">
        <f t="shared" ref="M75:O94" si="21">IF(LEFT($A75,2)=M$1,$A75,"")</f>
        <v/>
      </c>
      <c r="N75" t="str">
        <f t="shared" si="21"/>
        <v>DT22</v>
      </c>
      <c r="O75" t="str">
        <f t="shared" si="21"/>
        <v/>
      </c>
      <c r="P75" t="str">
        <f t="shared" si="16"/>
        <v/>
      </c>
      <c r="Q75" t="str">
        <f t="shared" si="17"/>
        <v/>
      </c>
    </row>
    <row r="76" spans="1:17" x14ac:dyDescent="0.25">
      <c r="A76" t="s">
        <v>109</v>
      </c>
      <c r="B76" t="s">
        <v>292</v>
      </c>
      <c r="C76" t="str">
        <f t="shared" si="18"/>
        <v xml:space="preserve"> Jelapang-BP12</v>
      </c>
      <c r="D76" t="s">
        <v>114</v>
      </c>
      <c r="J76" t="str">
        <f t="shared" si="20"/>
        <v/>
      </c>
      <c r="K76" t="str">
        <f t="shared" si="19"/>
        <v/>
      </c>
      <c r="L76" t="str">
        <f t="shared" si="15"/>
        <v/>
      </c>
      <c r="M76" t="str">
        <f t="shared" si="21"/>
        <v/>
      </c>
      <c r="N76" t="str">
        <f t="shared" si="21"/>
        <v/>
      </c>
      <c r="O76" t="str">
        <f t="shared" si="21"/>
        <v>BP12</v>
      </c>
      <c r="P76" t="str">
        <f t="shared" si="16"/>
        <v/>
      </c>
      <c r="Q76" t="str">
        <f t="shared" si="17"/>
        <v/>
      </c>
    </row>
    <row r="77" spans="1:17" x14ac:dyDescent="0.25">
      <c r="A77" t="s">
        <v>54</v>
      </c>
      <c r="B77" t="s">
        <v>138</v>
      </c>
      <c r="C77" t="str">
        <f t="shared" si="18"/>
        <v xml:space="preserve"> Joo Koon-EW29</v>
      </c>
      <c r="D77" t="s">
        <v>53</v>
      </c>
      <c r="E77" t="s">
        <v>64</v>
      </c>
      <c r="J77" t="str">
        <f t="shared" si="20"/>
        <v/>
      </c>
      <c r="K77" t="str">
        <f t="shared" si="19"/>
        <v/>
      </c>
      <c r="L77" t="str">
        <f t="shared" si="15"/>
        <v>EW29</v>
      </c>
      <c r="M77" t="str">
        <f t="shared" si="21"/>
        <v/>
      </c>
      <c r="N77" t="str">
        <f t="shared" si="21"/>
        <v/>
      </c>
      <c r="O77" t="str">
        <f t="shared" si="21"/>
        <v/>
      </c>
      <c r="P77" t="str">
        <f t="shared" si="16"/>
        <v/>
      </c>
      <c r="Q77" t="str">
        <f t="shared" si="17"/>
        <v/>
      </c>
    </row>
    <row r="78" spans="1:17" x14ac:dyDescent="0.25">
      <c r="A78" t="s">
        <v>17</v>
      </c>
      <c r="B78" t="s">
        <v>171</v>
      </c>
      <c r="C78" t="str">
        <f t="shared" si="18"/>
        <v xml:space="preserve"> Jurong East-NS1</v>
      </c>
      <c r="D78" t="s">
        <v>5</v>
      </c>
      <c r="E78" t="s">
        <v>47</v>
      </c>
      <c r="F78" t="s">
        <v>46</v>
      </c>
      <c r="J78" t="str">
        <f t="shared" si="20"/>
        <v/>
      </c>
      <c r="K78" t="str">
        <f t="shared" si="19"/>
        <v>NS1</v>
      </c>
      <c r="L78" t="str">
        <f t="shared" si="15"/>
        <v/>
      </c>
      <c r="M78" t="str">
        <f t="shared" si="21"/>
        <v/>
      </c>
      <c r="N78" t="str">
        <f t="shared" si="21"/>
        <v/>
      </c>
      <c r="O78" t="str">
        <f t="shared" si="21"/>
        <v/>
      </c>
      <c r="P78" t="str">
        <f t="shared" si="16"/>
        <v/>
      </c>
      <c r="Q78" t="str">
        <f t="shared" si="17"/>
        <v/>
      </c>
    </row>
    <row r="79" spans="1:17" x14ac:dyDescent="0.25">
      <c r="A79" t="s">
        <v>18</v>
      </c>
      <c r="B79" t="s">
        <v>152</v>
      </c>
      <c r="C79" t="str">
        <f t="shared" si="18"/>
        <v xml:space="preserve"> Jurong East -EW24</v>
      </c>
      <c r="D79" t="s">
        <v>46</v>
      </c>
      <c r="E79" t="s">
        <v>47</v>
      </c>
      <c r="F79" t="s">
        <v>358</v>
      </c>
      <c r="J79" t="str">
        <f t="shared" si="20"/>
        <v/>
      </c>
      <c r="K79" t="str">
        <f t="shared" si="19"/>
        <v/>
      </c>
      <c r="L79" t="str">
        <f t="shared" si="15"/>
        <v>EW24</v>
      </c>
      <c r="M79" t="str">
        <f t="shared" si="21"/>
        <v/>
      </c>
      <c r="N79" t="str">
        <f t="shared" si="21"/>
        <v/>
      </c>
      <c r="O79" t="str">
        <f t="shared" si="21"/>
        <v/>
      </c>
      <c r="P79" t="str">
        <f t="shared" si="16"/>
        <v/>
      </c>
      <c r="Q79" t="str">
        <f t="shared" si="17"/>
        <v/>
      </c>
    </row>
    <row r="80" spans="1:17" x14ac:dyDescent="0.25">
      <c r="A80" t="s">
        <v>341</v>
      </c>
      <c r="B80" t="s">
        <v>330</v>
      </c>
      <c r="C80" t="str">
        <f t="shared" si="18"/>
        <v xml:space="preserve"> Kadaloor-PE5</v>
      </c>
      <c r="D80" t="s">
        <v>342</v>
      </c>
      <c r="J80" t="str">
        <f t="shared" si="20"/>
        <v/>
      </c>
      <c r="K80" t="str">
        <f t="shared" si="19"/>
        <v/>
      </c>
      <c r="L80" t="str">
        <f t="shared" si="15"/>
        <v/>
      </c>
      <c r="M80" t="str">
        <f t="shared" si="21"/>
        <v/>
      </c>
      <c r="N80" t="str">
        <f t="shared" si="21"/>
        <v/>
      </c>
      <c r="O80" t="str">
        <f t="shared" si="21"/>
        <v/>
      </c>
      <c r="P80" t="str">
        <f t="shared" si="16"/>
        <v>PE5</v>
      </c>
      <c r="Q80" t="str">
        <f t="shared" si="17"/>
        <v/>
      </c>
    </row>
    <row r="81" spans="1:17" x14ac:dyDescent="0.25">
      <c r="A81" t="s">
        <v>280</v>
      </c>
      <c r="B81" t="s">
        <v>251</v>
      </c>
      <c r="C81" t="str">
        <f t="shared" si="18"/>
        <v xml:space="preserve"> Kaki Bukit-DT28</v>
      </c>
      <c r="D81" t="s">
        <v>281</v>
      </c>
      <c r="E81" t="s">
        <v>279</v>
      </c>
      <c r="J81" t="str">
        <f t="shared" si="20"/>
        <v/>
      </c>
      <c r="K81" t="str">
        <f t="shared" si="19"/>
        <v/>
      </c>
      <c r="L81" t="str">
        <f t="shared" si="15"/>
        <v/>
      </c>
      <c r="M81" t="str">
        <f t="shared" si="21"/>
        <v/>
      </c>
      <c r="N81" t="str">
        <f t="shared" si="21"/>
        <v>DT28</v>
      </c>
      <c r="O81" t="str">
        <f t="shared" si="21"/>
        <v/>
      </c>
      <c r="P81" t="str">
        <f t="shared" si="16"/>
        <v/>
      </c>
      <c r="Q81" t="str">
        <f t="shared" si="17"/>
        <v/>
      </c>
    </row>
    <row r="82" spans="1:17" x14ac:dyDescent="0.25">
      <c r="A82" t="s">
        <v>55</v>
      </c>
      <c r="B82" t="s">
        <v>125</v>
      </c>
      <c r="C82" t="str">
        <f t="shared" si="18"/>
        <v xml:space="preserve"> Kallang-EW10</v>
      </c>
      <c r="D82" t="s">
        <v>58</v>
      </c>
      <c r="E82" t="s">
        <v>38</v>
      </c>
      <c r="J82" t="str">
        <f t="shared" si="20"/>
        <v/>
      </c>
      <c r="K82" t="str">
        <f t="shared" si="19"/>
        <v/>
      </c>
      <c r="L82" t="str">
        <f t="shared" si="15"/>
        <v>EW10</v>
      </c>
      <c r="M82" t="str">
        <f t="shared" si="21"/>
        <v/>
      </c>
      <c r="N82" t="str">
        <f t="shared" si="21"/>
        <v/>
      </c>
      <c r="O82" t="str">
        <f t="shared" si="21"/>
        <v/>
      </c>
      <c r="P82" t="str">
        <f t="shared" si="16"/>
        <v/>
      </c>
      <c r="Q82" t="str">
        <f t="shared" si="17"/>
        <v/>
      </c>
    </row>
    <row r="83" spans="1:17" x14ac:dyDescent="0.25">
      <c r="A83" t="s">
        <v>309</v>
      </c>
      <c r="B83" t="s">
        <v>302</v>
      </c>
      <c r="C83" t="str">
        <f t="shared" si="18"/>
        <v xml:space="preserve"> Kangkar-SE4</v>
      </c>
      <c r="D83" t="s">
        <v>310</v>
      </c>
      <c r="J83" t="str">
        <f t="shared" si="20"/>
        <v/>
      </c>
      <c r="K83" t="str">
        <f t="shared" si="19"/>
        <v/>
      </c>
      <c r="L83" t="str">
        <f t="shared" si="15"/>
        <v/>
      </c>
      <c r="M83" t="str">
        <f t="shared" si="21"/>
        <v/>
      </c>
      <c r="N83" t="str">
        <f t="shared" si="21"/>
        <v/>
      </c>
      <c r="O83" t="str">
        <f t="shared" si="21"/>
        <v/>
      </c>
      <c r="P83" t="str">
        <f t="shared" si="16"/>
        <v/>
      </c>
      <c r="Q83" t="str">
        <f t="shared" si="17"/>
        <v>SE4</v>
      </c>
    </row>
    <row r="84" spans="1:17" x14ac:dyDescent="0.25">
      <c r="A84" t="s">
        <v>110</v>
      </c>
      <c r="B84" t="s">
        <v>288</v>
      </c>
      <c r="C84" t="str">
        <f t="shared" si="18"/>
        <v xml:space="preserve"> Keat Hong-BP3</v>
      </c>
      <c r="D84" t="s">
        <v>117</v>
      </c>
      <c r="E84" t="s">
        <v>116</v>
      </c>
      <c r="J84" t="str">
        <f t="shared" si="20"/>
        <v/>
      </c>
      <c r="K84" t="str">
        <f t="shared" si="19"/>
        <v/>
      </c>
      <c r="L84" t="str">
        <f t="shared" si="15"/>
        <v/>
      </c>
      <c r="M84" t="str">
        <f t="shared" si="21"/>
        <v/>
      </c>
      <c r="N84" t="str">
        <f t="shared" si="21"/>
        <v/>
      </c>
      <c r="O84" t="str">
        <f t="shared" si="21"/>
        <v>BP3</v>
      </c>
      <c r="P84" t="str">
        <f t="shared" si="16"/>
        <v/>
      </c>
      <c r="Q84" t="str">
        <f t="shared" si="17"/>
        <v/>
      </c>
    </row>
    <row r="85" spans="1:17" x14ac:dyDescent="0.25">
      <c r="A85" t="s">
        <v>56</v>
      </c>
      <c r="B85" t="s">
        <v>122</v>
      </c>
      <c r="C85" t="str">
        <f t="shared" si="18"/>
        <v xml:space="preserve"> Kembangan-EW6</v>
      </c>
      <c r="D85" t="s">
        <v>50</v>
      </c>
      <c r="E85" t="s">
        <v>39</v>
      </c>
      <c r="J85" t="str">
        <f t="shared" si="20"/>
        <v/>
      </c>
      <c r="K85" t="str">
        <f t="shared" si="19"/>
        <v/>
      </c>
      <c r="L85" t="str">
        <f t="shared" si="15"/>
        <v>EW6</v>
      </c>
      <c r="M85" t="str">
        <f t="shared" si="21"/>
        <v/>
      </c>
      <c r="N85" t="str">
        <f t="shared" si="21"/>
        <v/>
      </c>
      <c r="O85" t="str">
        <f t="shared" si="21"/>
        <v/>
      </c>
      <c r="P85" t="str">
        <f t="shared" si="16"/>
        <v/>
      </c>
      <c r="Q85" t="str">
        <f t="shared" si="17"/>
        <v/>
      </c>
    </row>
    <row r="86" spans="1:17" x14ac:dyDescent="0.25">
      <c r="A86" t="s">
        <v>89</v>
      </c>
      <c r="B86" t="s">
        <v>193</v>
      </c>
      <c r="C86" t="str">
        <f t="shared" si="18"/>
        <v xml:space="preserve"> Kent Ridge-CC24</v>
      </c>
      <c r="D86" t="s">
        <v>87</v>
      </c>
      <c r="E86" t="s">
        <v>96</v>
      </c>
      <c r="J86" t="str">
        <f t="shared" si="20"/>
        <v>CC24</v>
      </c>
      <c r="K86" t="str">
        <f t="shared" si="19"/>
        <v/>
      </c>
      <c r="L86" t="str">
        <f t="shared" si="15"/>
        <v/>
      </c>
      <c r="M86" t="str">
        <f t="shared" si="21"/>
        <v/>
      </c>
      <c r="N86" t="str">
        <f t="shared" si="21"/>
        <v/>
      </c>
      <c r="O86" t="str">
        <f t="shared" si="21"/>
        <v/>
      </c>
      <c r="P86" t="str">
        <f t="shared" si="16"/>
        <v/>
      </c>
      <c r="Q86" t="str">
        <f t="shared" si="17"/>
        <v/>
      </c>
    </row>
    <row r="87" spans="1:17" x14ac:dyDescent="0.25">
      <c r="A87" t="s">
        <v>19</v>
      </c>
      <c r="B87" t="s">
        <v>162</v>
      </c>
      <c r="C87" t="str">
        <f t="shared" si="18"/>
        <v xml:space="preserve"> Khatib-NS14</v>
      </c>
      <c r="D87" t="s">
        <v>36</v>
      </c>
      <c r="E87" t="s">
        <v>37</v>
      </c>
      <c r="J87" t="str">
        <f t="shared" si="20"/>
        <v/>
      </c>
      <c r="K87" t="str">
        <f t="shared" si="19"/>
        <v>NS14</v>
      </c>
      <c r="L87" t="str">
        <f t="shared" si="15"/>
        <v/>
      </c>
      <c r="M87" t="str">
        <f t="shared" si="21"/>
        <v/>
      </c>
      <c r="N87" t="str">
        <f t="shared" si="21"/>
        <v/>
      </c>
      <c r="O87" t="str">
        <f t="shared" si="21"/>
        <v/>
      </c>
      <c r="P87" t="str">
        <f t="shared" si="16"/>
        <v/>
      </c>
      <c r="Q87" t="str">
        <f t="shared" si="17"/>
        <v/>
      </c>
    </row>
    <row r="88" spans="1:17" x14ac:dyDescent="0.25">
      <c r="A88" t="s">
        <v>264</v>
      </c>
      <c r="B88" t="s">
        <v>237</v>
      </c>
      <c r="C88" t="str">
        <f t="shared" si="18"/>
        <v xml:space="preserve"> King Albert Park-DT6</v>
      </c>
      <c r="D88" t="s">
        <v>265</v>
      </c>
      <c r="E88" t="s">
        <v>263</v>
      </c>
      <c r="J88" t="str">
        <f t="shared" si="20"/>
        <v/>
      </c>
      <c r="K88" t="str">
        <f t="shared" si="19"/>
        <v/>
      </c>
      <c r="L88" t="str">
        <f t="shared" si="15"/>
        <v/>
      </c>
      <c r="M88" t="str">
        <f t="shared" si="21"/>
        <v/>
      </c>
      <c r="N88" t="str">
        <f t="shared" si="21"/>
        <v>DT6</v>
      </c>
      <c r="O88" t="str">
        <f t="shared" si="21"/>
        <v/>
      </c>
      <c r="P88" t="str">
        <f t="shared" si="16"/>
        <v/>
      </c>
      <c r="Q88" t="str">
        <f t="shared" si="17"/>
        <v/>
      </c>
    </row>
    <row r="89" spans="1:17" x14ac:dyDescent="0.25">
      <c r="A89" t="s">
        <v>229</v>
      </c>
      <c r="B89" t="s">
        <v>211</v>
      </c>
      <c r="C89" t="str">
        <f t="shared" si="18"/>
        <v xml:space="preserve"> Kovan-NE13</v>
      </c>
      <c r="D89" t="s">
        <v>230</v>
      </c>
      <c r="E89" t="s">
        <v>105</v>
      </c>
      <c r="J89" t="str">
        <f t="shared" si="20"/>
        <v/>
      </c>
      <c r="K89" t="str">
        <f t="shared" si="19"/>
        <v/>
      </c>
      <c r="L89" t="str">
        <f t="shared" si="15"/>
        <v/>
      </c>
      <c r="M89" t="str">
        <f t="shared" si="21"/>
        <v>NE13</v>
      </c>
      <c r="N89" t="str">
        <f t="shared" si="21"/>
        <v/>
      </c>
      <c r="O89" t="str">
        <f t="shared" si="21"/>
        <v/>
      </c>
      <c r="P89" t="str">
        <f t="shared" si="16"/>
        <v/>
      </c>
      <c r="Q89" t="str">
        <f t="shared" si="17"/>
        <v/>
      </c>
    </row>
    <row r="90" spans="1:17" x14ac:dyDescent="0.25">
      <c r="A90" t="s">
        <v>20</v>
      </c>
      <c r="B90" t="s">
        <v>156</v>
      </c>
      <c r="C90" t="str">
        <f t="shared" si="18"/>
        <v xml:space="preserve"> Kranji-NS7</v>
      </c>
      <c r="D90" t="s">
        <v>24</v>
      </c>
      <c r="E90" t="s">
        <v>33</v>
      </c>
      <c r="J90" t="str">
        <f t="shared" si="20"/>
        <v/>
      </c>
      <c r="K90" t="str">
        <f t="shared" si="19"/>
        <v>NS7</v>
      </c>
      <c r="L90" t="str">
        <f t="shared" si="15"/>
        <v/>
      </c>
      <c r="M90" t="str">
        <f t="shared" si="21"/>
        <v/>
      </c>
      <c r="N90" t="str">
        <f t="shared" si="21"/>
        <v/>
      </c>
      <c r="O90" t="str">
        <f t="shared" si="21"/>
        <v/>
      </c>
      <c r="P90" t="str">
        <f t="shared" si="16"/>
        <v/>
      </c>
      <c r="Q90" t="str">
        <f t="shared" si="17"/>
        <v/>
      </c>
    </row>
    <row r="91" spans="1:17" x14ac:dyDescent="0.25">
      <c r="A91" t="s">
        <v>325</v>
      </c>
      <c r="B91" t="s">
        <v>315</v>
      </c>
      <c r="C91" t="str">
        <f t="shared" si="18"/>
        <v xml:space="preserve"> Kupang-SW3</v>
      </c>
      <c r="D91" t="s">
        <v>326</v>
      </c>
      <c r="J91" t="str">
        <f t="shared" si="20"/>
        <v/>
      </c>
      <c r="K91" t="str">
        <f t="shared" si="19"/>
        <v/>
      </c>
      <c r="L91" t="str">
        <f t="shared" si="15"/>
        <v/>
      </c>
      <c r="M91" t="str">
        <f t="shared" si="21"/>
        <v/>
      </c>
      <c r="N91" t="str">
        <f t="shared" si="21"/>
        <v/>
      </c>
      <c r="O91" t="str">
        <f t="shared" si="21"/>
        <v/>
      </c>
      <c r="P91" t="str">
        <f t="shared" si="16"/>
        <v/>
      </c>
      <c r="Q91" t="str">
        <f t="shared" si="17"/>
        <v>SW3</v>
      </c>
    </row>
    <row r="92" spans="1:17" x14ac:dyDescent="0.25">
      <c r="A92" t="s">
        <v>90</v>
      </c>
      <c r="B92" t="s">
        <v>196</v>
      </c>
      <c r="C92" t="str">
        <f t="shared" si="18"/>
        <v xml:space="preserve"> Labrador Park-CC27</v>
      </c>
      <c r="D92" t="s">
        <v>102</v>
      </c>
      <c r="E92" t="s">
        <v>97</v>
      </c>
      <c r="J92" t="str">
        <f t="shared" si="20"/>
        <v>CC27</v>
      </c>
      <c r="K92" t="str">
        <f t="shared" si="19"/>
        <v/>
      </c>
      <c r="L92" t="str">
        <f t="shared" ref="L92:L123" si="22">IF(LEFT($A92,2)=L$1,$A92,"")</f>
        <v/>
      </c>
      <c r="M92" t="str">
        <f t="shared" si="21"/>
        <v/>
      </c>
      <c r="N92" t="str">
        <f t="shared" si="21"/>
        <v/>
      </c>
      <c r="O92" t="str">
        <f t="shared" si="21"/>
        <v/>
      </c>
      <c r="P92" t="str">
        <f t="shared" si="16"/>
        <v/>
      </c>
      <c r="Q92" t="str">
        <f t="shared" si="17"/>
        <v/>
      </c>
    </row>
    <row r="93" spans="1:17" x14ac:dyDescent="0.25">
      <c r="A93" t="s">
        <v>57</v>
      </c>
      <c r="B93" t="s">
        <v>135</v>
      </c>
      <c r="C93" t="str">
        <f t="shared" si="18"/>
        <v xml:space="preserve"> Lakeside-EW26</v>
      </c>
      <c r="D93" t="s">
        <v>40</v>
      </c>
      <c r="E93" t="s">
        <v>46</v>
      </c>
      <c r="J93" t="str">
        <f t="shared" si="20"/>
        <v/>
      </c>
      <c r="K93" t="str">
        <f t="shared" si="19"/>
        <v/>
      </c>
      <c r="L93" t="str">
        <f t="shared" si="22"/>
        <v>EW26</v>
      </c>
      <c r="M93" t="str">
        <f t="shared" si="21"/>
        <v/>
      </c>
      <c r="N93" t="str">
        <f t="shared" si="21"/>
        <v/>
      </c>
      <c r="O93" t="str">
        <f t="shared" si="21"/>
        <v/>
      </c>
      <c r="P93" t="str">
        <f t="shared" si="16"/>
        <v/>
      </c>
      <c r="Q93" t="str">
        <f t="shared" si="17"/>
        <v/>
      </c>
    </row>
    <row r="94" spans="1:17" x14ac:dyDescent="0.25">
      <c r="A94" t="s">
        <v>58</v>
      </c>
      <c r="B94" t="s">
        <v>126</v>
      </c>
      <c r="C94" t="str">
        <f t="shared" si="18"/>
        <v xml:space="preserve"> Lavender-EW11</v>
      </c>
      <c r="D94" t="s">
        <v>41</v>
      </c>
      <c r="E94" t="s">
        <v>55</v>
      </c>
      <c r="J94" t="str">
        <f t="shared" si="20"/>
        <v/>
      </c>
      <c r="K94" t="str">
        <f t="shared" si="19"/>
        <v/>
      </c>
      <c r="L94" t="str">
        <f t="shared" si="22"/>
        <v>EW11</v>
      </c>
      <c r="M94" t="str">
        <f t="shared" si="21"/>
        <v/>
      </c>
      <c r="N94" t="str">
        <f t="shared" si="21"/>
        <v/>
      </c>
      <c r="O94" t="str">
        <f t="shared" si="21"/>
        <v/>
      </c>
      <c r="P94" t="str">
        <f t="shared" si="16"/>
        <v/>
      </c>
      <c r="Q94" t="str">
        <f t="shared" si="17"/>
        <v/>
      </c>
    </row>
    <row r="95" spans="1:17" x14ac:dyDescent="0.25">
      <c r="A95" t="s">
        <v>322</v>
      </c>
      <c r="B95" t="s">
        <v>312</v>
      </c>
      <c r="C95" t="str">
        <f t="shared" si="18"/>
        <v xml:space="preserve"> Layar-SW6</v>
      </c>
      <c r="D95" t="s">
        <v>323</v>
      </c>
      <c r="J95" t="str">
        <f t="shared" si="20"/>
        <v/>
      </c>
      <c r="K95" t="str">
        <f t="shared" si="19"/>
        <v/>
      </c>
      <c r="L95" t="str">
        <f t="shared" si="22"/>
        <v/>
      </c>
      <c r="M95" t="str">
        <f t="shared" ref="M95:O114" si="23">IF(LEFT($A95,2)=M$1,$A95,"")</f>
        <v/>
      </c>
      <c r="N95" t="str">
        <f t="shared" si="23"/>
        <v/>
      </c>
      <c r="O95" t="str">
        <f t="shared" si="23"/>
        <v/>
      </c>
      <c r="P95" t="str">
        <f t="shared" si="16"/>
        <v/>
      </c>
      <c r="Q95" t="str">
        <f t="shared" si="17"/>
        <v>SW6</v>
      </c>
    </row>
    <row r="96" spans="1:17" x14ac:dyDescent="0.25">
      <c r="A96" t="s">
        <v>268</v>
      </c>
      <c r="B96" t="s">
        <v>219</v>
      </c>
      <c r="C96" t="str">
        <f t="shared" si="18"/>
        <v xml:space="preserve"> Little India-DT12</v>
      </c>
      <c r="D96" t="s">
        <v>269</v>
      </c>
      <c r="E96" t="s">
        <v>34</v>
      </c>
      <c r="F96" t="s">
        <v>15</v>
      </c>
      <c r="G96" t="s">
        <v>225</v>
      </c>
      <c r="J96" t="str">
        <f t="shared" si="20"/>
        <v/>
      </c>
      <c r="K96" t="str">
        <f t="shared" si="19"/>
        <v/>
      </c>
      <c r="L96" t="str">
        <f t="shared" si="22"/>
        <v/>
      </c>
      <c r="M96" t="str">
        <f t="shared" si="23"/>
        <v/>
      </c>
      <c r="N96" t="str">
        <f t="shared" si="23"/>
        <v>DT12</v>
      </c>
      <c r="O96" t="str">
        <f t="shared" si="23"/>
        <v/>
      </c>
      <c r="P96" t="str">
        <f t="shared" si="16"/>
        <v/>
      </c>
      <c r="Q96" t="str">
        <f t="shared" si="17"/>
        <v/>
      </c>
    </row>
    <row r="97" spans="1:17" x14ac:dyDescent="0.25">
      <c r="A97" t="s">
        <v>224</v>
      </c>
      <c r="B97" t="s">
        <v>219</v>
      </c>
      <c r="C97" t="str">
        <f t="shared" si="18"/>
        <v xml:space="preserve"> Little India-NE7</v>
      </c>
      <c r="D97" t="s">
        <v>225</v>
      </c>
      <c r="E97" t="s">
        <v>15</v>
      </c>
      <c r="F97" t="s">
        <v>34</v>
      </c>
      <c r="G97" t="s">
        <v>269</v>
      </c>
      <c r="J97" t="str">
        <f t="shared" si="20"/>
        <v/>
      </c>
      <c r="K97" t="str">
        <f t="shared" si="19"/>
        <v/>
      </c>
      <c r="L97" t="str">
        <f t="shared" si="22"/>
        <v/>
      </c>
      <c r="M97" t="str">
        <f t="shared" si="23"/>
        <v>NE7</v>
      </c>
      <c r="N97" t="str">
        <f t="shared" si="23"/>
        <v/>
      </c>
      <c r="O97" t="str">
        <f t="shared" si="23"/>
        <v/>
      </c>
      <c r="P97" t="str">
        <f t="shared" si="16"/>
        <v/>
      </c>
      <c r="Q97" t="str">
        <f t="shared" si="17"/>
        <v/>
      </c>
    </row>
    <row r="98" spans="1:17" x14ac:dyDescent="0.25">
      <c r="A98" t="s">
        <v>91</v>
      </c>
      <c r="B98" t="s">
        <v>187</v>
      </c>
      <c r="C98" t="str">
        <f t="shared" si="18"/>
        <v xml:space="preserve"> Lorong Chuan-CC14</v>
      </c>
      <c r="D98" t="s">
        <v>2</v>
      </c>
      <c r="E98" t="s">
        <v>99</v>
      </c>
      <c r="J98" t="str">
        <f t="shared" si="20"/>
        <v>CC14</v>
      </c>
      <c r="K98" t="str">
        <f t="shared" si="19"/>
        <v/>
      </c>
      <c r="L98" t="str">
        <f t="shared" si="22"/>
        <v/>
      </c>
      <c r="M98" t="str">
        <f t="shared" si="23"/>
        <v/>
      </c>
      <c r="N98" t="str">
        <f t="shared" si="23"/>
        <v/>
      </c>
      <c r="O98" t="str">
        <f t="shared" si="23"/>
        <v/>
      </c>
      <c r="P98" t="str">
        <f t="shared" ref="P98:P129" si="24">IF(LEFT($A98,2)="PT",$A98,IF(LEFT($A98,2)="PE",$A98,IF(LEFT($A98,2)="PW",$A98,"")))</f>
        <v/>
      </c>
      <c r="Q98" t="str">
        <f t="shared" ref="Q98:Q129" si="25">IF(LEFT($A98,2)="ST",$A98,IF(LEFT($A98,2)="SE",$A98,IF(LEFT($A98,2)="SW",$A98,"")))</f>
        <v/>
      </c>
    </row>
    <row r="99" spans="1:17" x14ac:dyDescent="0.25">
      <c r="A99" t="s">
        <v>92</v>
      </c>
      <c r="B99" t="s">
        <v>200</v>
      </c>
      <c r="C99" t="str">
        <f t="shared" si="18"/>
        <v xml:space="preserve"> MacPherson-CC10</v>
      </c>
      <c r="D99" t="s">
        <v>101</v>
      </c>
      <c r="E99" t="s">
        <v>63</v>
      </c>
      <c r="F99" t="s">
        <v>278</v>
      </c>
      <c r="G99" t="s">
        <v>279</v>
      </c>
      <c r="J99" t="str">
        <f t="shared" si="20"/>
        <v>CC10</v>
      </c>
      <c r="K99" t="str">
        <f t="shared" ref="K99:K130" si="26">IF(LEFT($A99,2)=K$1,$A99,"")</f>
        <v/>
      </c>
      <c r="L99" t="str">
        <f t="shared" si="22"/>
        <v/>
      </c>
      <c r="M99" t="str">
        <f t="shared" si="23"/>
        <v/>
      </c>
      <c r="N99" t="str">
        <f t="shared" si="23"/>
        <v/>
      </c>
      <c r="O99" t="str">
        <f t="shared" si="23"/>
        <v/>
      </c>
      <c r="P99" t="str">
        <f t="shared" si="24"/>
        <v/>
      </c>
      <c r="Q99" t="str">
        <f t="shared" si="25"/>
        <v/>
      </c>
    </row>
    <row r="100" spans="1:17" x14ac:dyDescent="0.25">
      <c r="A100" t="s">
        <v>93</v>
      </c>
      <c r="B100" t="s">
        <v>200</v>
      </c>
      <c r="C100" t="str">
        <f t="shared" si="18"/>
        <v xml:space="preserve"> MacPherson-DT26</v>
      </c>
      <c r="D100" t="s">
        <v>279</v>
      </c>
      <c r="E100" t="s">
        <v>278</v>
      </c>
      <c r="F100" t="s">
        <v>63</v>
      </c>
      <c r="G100" t="s">
        <v>101</v>
      </c>
      <c r="J100" t="str">
        <f t="shared" si="20"/>
        <v/>
      </c>
      <c r="K100" t="str">
        <f t="shared" si="26"/>
        <v/>
      </c>
      <c r="L100" t="str">
        <f t="shared" si="22"/>
        <v/>
      </c>
      <c r="M100" t="str">
        <f t="shared" si="23"/>
        <v/>
      </c>
      <c r="N100" t="str">
        <f t="shared" si="23"/>
        <v>DT26</v>
      </c>
      <c r="O100" t="str">
        <f t="shared" si="23"/>
        <v/>
      </c>
      <c r="P100" t="str">
        <f t="shared" si="24"/>
        <v/>
      </c>
      <c r="Q100" t="str">
        <f t="shared" si="25"/>
        <v/>
      </c>
    </row>
    <row r="101" spans="1:17" x14ac:dyDescent="0.25">
      <c r="A101" t="s">
        <v>22</v>
      </c>
      <c r="B101" t="s">
        <v>178</v>
      </c>
      <c r="C101" t="str">
        <f t="shared" si="18"/>
        <v xml:space="preserve"> Marina Bay-CE2</v>
      </c>
      <c r="D101" t="s">
        <v>76</v>
      </c>
      <c r="E101" t="s">
        <v>28</v>
      </c>
      <c r="F101" t="s">
        <v>23</v>
      </c>
      <c r="J101" t="s">
        <v>22</v>
      </c>
      <c r="K101" t="str">
        <f t="shared" si="26"/>
        <v/>
      </c>
      <c r="L101" t="str">
        <f t="shared" si="22"/>
        <v/>
      </c>
      <c r="M101" t="str">
        <f t="shared" si="23"/>
        <v/>
      </c>
      <c r="N101" t="str">
        <f t="shared" si="23"/>
        <v/>
      </c>
      <c r="O101" t="str">
        <f t="shared" si="23"/>
        <v/>
      </c>
      <c r="P101" t="str">
        <f t="shared" si="24"/>
        <v/>
      </c>
      <c r="Q101" t="str">
        <f t="shared" si="25"/>
        <v/>
      </c>
    </row>
    <row r="102" spans="1:17" x14ac:dyDescent="0.25">
      <c r="A102" t="s">
        <v>21</v>
      </c>
      <c r="B102" t="s">
        <v>178</v>
      </c>
      <c r="C102" t="str">
        <f t="shared" si="18"/>
        <v xml:space="preserve"> Marina Bay-NS27</v>
      </c>
      <c r="D102" t="s">
        <v>23</v>
      </c>
      <c r="E102" t="s">
        <v>28</v>
      </c>
      <c r="F102" t="s">
        <v>76</v>
      </c>
      <c r="J102" t="str">
        <f t="shared" ref="J102:J133" si="27">IF(LEFT($A102,2)=J$1,$A102,"")</f>
        <v/>
      </c>
      <c r="K102" t="str">
        <f t="shared" si="26"/>
        <v>NS27</v>
      </c>
      <c r="L102" t="str">
        <f t="shared" si="22"/>
        <v/>
      </c>
      <c r="M102" t="str">
        <f t="shared" si="23"/>
        <v/>
      </c>
      <c r="N102" t="str">
        <f t="shared" si="23"/>
        <v/>
      </c>
      <c r="O102" t="str">
        <f t="shared" si="23"/>
        <v/>
      </c>
      <c r="P102" t="str">
        <f t="shared" si="24"/>
        <v/>
      </c>
      <c r="Q102" t="str">
        <f t="shared" si="25"/>
        <v/>
      </c>
    </row>
    <row r="103" spans="1:17" x14ac:dyDescent="0.25">
      <c r="A103" t="s">
        <v>23</v>
      </c>
      <c r="B103" t="s">
        <v>170</v>
      </c>
      <c r="C103" t="str">
        <f t="shared" si="18"/>
        <v xml:space="preserve"> Marina South Pier-NS28</v>
      </c>
      <c r="D103" t="s">
        <v>21</v>
      </c>
      <c r="J103" t="str">
        <f t="shared" si="27"/>
        <v/>
      </c>
      <c r="K103" t="str">
        <f t="shared" si="26"/>
        <v>NS28</v>
      </c>
      <c r="L103" t="str">
        <f t="shared" si="22"/>
        <v/>
      </c>
      <c r="M103" t="str">
        <f t="shared" si="23"/>
        <v/>
      </c>
      <c r="N103" t="str">
        <f t="shared" si="23"/>
        <v/>
      </c>
      <c r="O103" t="str">
        <f t="shared" si="23"/>
        <v/>
      </c>
      <c r="P103" t="str">
        <f t="shared" si="24"/>
        <v/>
      </c>
      <c r="Q103" t="str">
        <f t="shared" si="25"/>
        <v/>
      </c>
    </row>
    <row r="104" spans="1:17" x14ac:dyDescent="0.25">
      <c r="A104" t="s">
        <v>24</v>
      </c>
      <c r="B104" t="s">
        <v>157</v>
      </c>
      <c r="C104" t="str">
        <f t="shared" si="18"/>
        <v xml:space="preserve"> Marsiling-NS8</v>
      </c>
      <c r="D104" t="s">
        <v>32</v>
      </c>
      <c r="E104" t="s">
        <v>20</v>
      </c>
      <c r="J104" t="str">
        <f t="shared" si="27"/>
        <v/>
      </c>
      <c r="K104" t="str">
        <f t="shared" si="26"/>
        <v>NS8</v>
      </c>
      <c r="L104" t="str">
        <f t="shared" si="22"/>
        <v/>
      </c>
      <c r="M104" t="str">
        <f t="shared" si="23"/>
        <v/>
      </c>
      <c r="N104" t="str">
        <f t="shared" si="23"/>
        <v/>
      </c>
      <c r="O104" t="str">
        <f t="shared" si="23"/>
        <v/>
      </c>
      <c r="P104" t="str">
        <f t="shared" si="24"/>
        <v/>
      </c>
      <c r="Q104" t="str">
        <f t="shared" si="25"/>
        <v/>
      </c>
    </row>
    <row r="105" spans="1:17" x14ac:dyDescent="0.25">
      <c r="A105" t="s">
        <v>103</v>
      </c>
      <c r="B105" t="s">
        <v>188</v>
      </c>
      <c r="C105" t="str">
        <f t="shared" si="18"/>
        <v xml:space="preserve"> Marymount-CC16</v>
      </c>
      <c r="D105" t="s">
        <v>81</v>
      </c>
      <c r="E105" t="s">
        <v>2</v>
      </c>
      <c r="J105" t="str">
        <f t="shared" si="27"/>
        <v>CC16</v>
      </c>
      <c r="K105" t="str">
        <f t="shared" si="26"/>
        <v/>
      </c>
      <c r="L105" t="str">
        <f t="shared" si="22"/>
        <v/>
      </c>
      <c r="M105" t="str">
        <f t="shared" si="23"/>
        <v/>
      </c>
      <c r="N105" t="str">
        <f t="shared" si="23"/>
        <v/>
      </c>
      <c r="O105" t="str">
        <f t="shared" si="23"/>
        <v/>
      </c>
      <c r="P105" t="str">
        <f t="shared" si="24"/>
        <v/>
      </c>
      <c r="Q105" t="str">
        <f t="shared" si="25"/>
        <v/>
      </c>
    </row>
    <row r="106" spans="1:17" x14ac:dyDescent="0.25">
      <c r="A106" t="s">
        <v>278</v>
      </c>
      <c r="B106" t="s">
        <v>249</v>
      </c>
      <c r="C106" t="str">
        <f t="shared" si="18"/>
        <v xml:space="preserve"> Mattar-DT25</v>
      </c>
      <c r="D106" t="s">
        <v>93</v>
      </c>
      <c r="E106" t="s">
        <v>277</v>
      </c>
      <c r="J106" t="str">
        <f t="shared" si="27"/>
        <v/>
      </c>
      <c r="K106" t="str">
        <f t="shared" si="26"/>
        <v/>
      </c>
      <c r="L106" t="str">
        <f t="shared" si="22"/>
        <v/>
      </c>
      <c r="M106" t="str">
        <f t="shared" si="23"/>
        <v/>
      </c>
      <c r="N106" t="str">
        <f t="shared" si="23"/>
        <v>DT25</v>
      </c>
      <c r="O106" t="str">
        <f t="shared" si="23"/>
        <v/>
      </c>
      <c r="P106" t="str">
        <f t="shared" si="24"/>
        <v/>
      </c>
      <c r="Q106" t="str">
        <f t="shared" si="25"/>
        <v/>
      </c>
    </row>
    <row r="107" spans="1:17" x14ac:dyDescent="0.25">
      <c r="A107" t="s">
        <v>338</v>
      </c>
      <c r="B107" t="s">
        <v>333</v>
      </c>
      <c r="C107" t="str">
        <f t="shared" si="18"/>
        <v xml:space="preserve"> Meridian-PE2</v>
      </c>
      <c r="D107" t="s">
        <v>337</v>
      </c>
      <c r="J107" t="str">
        <f t="shared" si="27"/>
        <v/>
      </c>
      <c r="K107" t="str">
        <f t="shared" si="26"/>
        <v/>
      </c>
      <c r="L107" t="str">
        <f t="shared" si="22"/>
        <v/>
      </c>
      <c r="M107" t="str">
        <f t="shared" si="23"/>
        <v/>
      </c>
      <c r="N107" t="str">
        <f t="shared" si="23"/>
        <v/>
      </c>
      <c r="O107" t="str">
        <f t="shared" si="23"/>
        <v/>
      </c>
      <c r="P107" t="str">
        <f t="shared" si="24"/>
        <v>PE2</v>
      </c>
      <c r="Q107" t="str">
        <f t="shared" si="25"/>
        <v/>
      </c>
    </row>
    <row r="108" spans="1:17" x14ac:dyDescent="0.25">
      <c r="A108" t="s">
        <v>94</v>
      </c>
      <c r="B108" t="s">
        <v>183</v>
      </c>
      <c r="C108" t="str">
        <f t="shared" si="18"/>
        <v xml:space="preserve"> Mountbatten-CC7</v>
      </c>
      <c r="D108" t="s">
        <v>82</v>
      </c>
      <c r="E108" t="s">
        <v>100</v>
      </c>
      <c r="J108" t="str">
        <f t="shared" si="27"/>
        <v>CC7</v>
      </c>
      <c r="K108" t="str">
        <f t="shared" si="26"/>
        <v/>
      </c>
      <c r="L108" t="str">
        <f t="shared" si="22"/>
        <v/>
      </c>
      <c r="M108" t="str">
        <f t="shared" si="23"/>
        <v/>
      </c>
      <c r="N108" t="str">
        <f t="shared" si="23"/>
        <v/>
      </c>
      <c r="O108" t="str">
        <f t="shared" si="23"/>
        <v/>
      </c>
      <c r="P108" t="str">
        <f t="shared" si="24"/>
        <v/>
      </c>
      <c r="Q108" t="str">
        <f t="shared" si="25"/>
        <v/>
      </c>
    </row>
    <row r="109" spans="1:17" x14ac:dyDescent="0.25">
      <c r="A109" t="s">
        <v>34</v>
      </c>
      <c r="B109" t="s">
        <v>258</v>
      </c>
      <c r="C109" t="str">
        <f t="shared" si="18"/>
        <v xml:space="preserve"> Newton-DT11</v>
      </c>
      <c r="D109" t="s">
        <v>268</v>
      </c>
      <c r="E109" t="s">
        <v>267</v>
      </c>
      <c r="F109" t="s">
        <v>26</v>
      </c>
      <c r="G109" t="s">
        <v>27</v>
      </c>
      <c r="J109" t="str">
        <f t="shared" si="27"/>
        <v/>
      </c>
      <c r="K109" t="str">
        <f t="shared" si="26"/>
        <v/>
      </c>
      <c r="L109" t="str">
        <f t="shared" si="22"/>
        <v/>
      </c>
      <c r="M109" t="str">
        <f t="shared" si="23"/>
        <v/>
      </c>
      <c r="N109" t="str">
        <f t="shared" si="23"/>
        <v>DT11</v>
      </c>
      <c r="O109" t="str">
        <f t="shared" si="23"/>
        <v/>
      </c>
      <c r="P109" t="str">
        <f t="shared" si="24"/>
        <v/>
      </c>
      <c r="Q109" t="str">
        <f t="shared" si="25"/>
        <v/>
      </c>
    </row>
    <row r="110" spans="1:17" x14ac:dyDescent="0.25">
      <c r="A110" t="s">
        <v>25</v>
      </c>
      <c r="B110" t="s">
        <v>174</v>
      </c>
      <c r="C110" t="str">
        <f t="shared" si="18"/>
        <v xml:space="preserve"> Newton -NS21</v>
      </c>
      <c r="D110" t="s">
        <v>27</v>
      </c>
      <c r="E110" t="s">
        <v>26</v>
      </c>
      <c r="F110" t="s">
        <v>267</v>
      </c>
      <c r="G110" t="s">
        <v>268</v>
      </c>
      <c r="J110" t="str">
        <f t="shared" si="27"/>
        <v/>
      </c>
      <c r="K110" t="str">
        <f t="shared" si="26"/>
        <v>NS21</v>
      </c>
      <c r="L110" t="str">
        <f t="shared" si="22"/>
        <v/>
      </c>
      <c r="M110" t="str">
        <f t="shared" si="23"/>
        <v/>
      </c>
      <c r="N110" t="str">
        <f t="shared" si="23"/>
        <v/>
      </c>
      <c r="O110" t="str">
        <f t="shared" si="23"/>
        <v/>
      </c>
      <c r="P110" t="str">
        <f t="shared" si="24"/>
        <v/>
      </c>
      <c r="Q110" t="str">
        <f t="shared" si="25"/>
        <v/>
      </c>
    </row>
    <row r="111" spans="1:17" x14ac:dyDescent="0.25">
      <c r="A111" t="s">
        <v>352</v>
      </c>
      <c r="B111" s="2" t="s">
        <v>346</v>
      </c>
      <c r="C111" t="str">
        <f t="shared" si="18"/>
        <v> Nibong-PW5</v>
      </c>
      <c r="D111" t="s">
        <v>353</v>
      </c>
      <c r="J111" t="str">
        <f t="shared" si="27"/>
        <v/>
      </c>
      <c r="K111" t="str">
        <f t="shared" si="26"/>
        <v/>
      </c>
      <c r="L111" t="str">
        <f t="shared" si="22"/>
        <v/>
      </c>
      <c r="M111" t="str">
        <f t="shared" si="23"/>
        <v/>
      </c>
      <c r="N111" t="str">
        <f t="shared" si="23"/>
        <v/>
      </c>
      <c r="O111" t="str">
        <f t="shared" si="23"/>
        <v/>
      </c>
      <c r="P111" t="str">
        <f t="shared" si="24"/>
        <v>PW5</v>
      </c>
      <c r="Q111" t="str">
        <f t="shared" si="25"/>
        <v/>
      </c>
    </row>
    <row r="112" spans="1:17" x14ac:dyDescent="0.25">
      <c r="A112" t="s">
        <v>95</v>
      </c>
      <c r="B112" t="s">
        <v>181</v>
      </c>
      <c r="C112" t="str">
        <f t="shared" si="18"/>
        <v xml:space="preserve"> Nicoll Highway-CC5</v>
      </c>
      <c r="D112" t="s">
        <v>100</v>
      </c>
      <c r="E112" t="s">
        <v>98</v>
      </c>
      <c r="J112" t="str">
        <f t="shared" si="27"/>
        <v>CC5</v>
      </c>
      <c r="K112" t="str">
        <f t="shared" si="26"/>
        <v/>
      </c>
      <c r="L112" t="str">
        <f t="shared" si="22"/>
        <v/>
      </c>
      <c r="M112" t="str">
        <f t="shared" si="23"/>
        <v/>
      </c>
      <c r="N112" t="str">
        <f t="shared" si="23"/>
        <v/>
      </c>
      <c r="O112" t="str">
        <f t="shared" si="23"/>
        <v/>
      </c>
      <c r="P112" t="str">
        <f t="shared" si="24"/>
        <v/>
      </c>
      <c r="Q112" t="str">
        <f t="shared" si="25"/>
        <v/>
      </c>
    </row>
    <row r="113" spans="1:17" x14ac:dyDescent="0.25">
      <c r="A113" t="s">
        <v>26</v>
      </c>
      <c r="B113" t="s">
        <v>167</v>
      </c>
      <c r="C113" t="str">
        <f t="shared" si="18"/>
        <v xml:space="preserve"> Novena-NS20</v>
      </c>
      <c r="D113" t="s">
        <v>25</v>
      </c>
      <c r="E113" t="s">
        <v>31</v>
      </c>
      <c r="J113" t="str">
        <f t="shared" si="27"/>
        <v/>
      </c>
      <c r="K113" t="str">
        <f t="shared" si="26"/>
        <v>NS20</v>
      </c>
      <c r="L113" t="str">
        <f t="shared" si="22"/>
        <v/>
      </c>
      <c r="M113" t="str">
        <f t="shared" si="23"/>
        <v/>
      </c>
      <c r="N113" t="str">
        <f t="shared" si="23"/>
        <v/>
      </c>
      <c r="O113" t="str">
        <f t="shared" si="23"/>
        <v/>
      </c>
      <c r="P113" t="str">
        <f t="shared" si="24"/>
        <v/>
      </c>
      <c r="Q113" t="str">
        <f t="shared" si="25"/>
        <v/>
      </c>
    </row>
    <row r="114" spans="1:17" x14ac:dyDescent="0.25">
      <c r="A114" t="s">
        <v>340</v>
      </c>
      <c r="B114" t="s">
        <v>329</v>
      </c>
      <c r="C114" t="str">
        <f t="shared" si="18"/>
        <v xml:space="preserve"> Oasis-PE6</v>
      </c>
      <c r="D114" t="s">
        <v>341</v>
      </c>
      <c r="J114" t="str">
        <f t="shared" si="27"/>
        <v/>
      </c>
      <c r="K114" t="str">
        <f t="shared" si="26"/>
        <v/>
      </c>
      <c r="L114" t="str">
        <f t="shared" si="22"/>
        <v/>
      </c>
      <c r="M114" t="str">
        <f t="shared" si="23"/>
        <v/>
      </c>
      <c r="N114" t="str">
        <f t="shared" si="23"/>
        <v/>
      </c>
      <c r="O114" t="str">
        <f t="shared" si="23"/>
        <v/>
      </c>
      <c r="P114" t="str">
        <f t="shared" si="24"/>
        <v>PE6</v>
      </c>
      <c r="Q114" t="str">
        <f t="shared" si="25"/>
        <v/>
      </c>
    </row>
    <row r="115" spans="1:17" x14ac:dyDescent="0.25">
      <c r="A115" t="s">
        <v>96</v>
      </c>
      <c r="B115" t="s">
        <v>192</v>
      </c>
      <c r="C115" t="str">
        <f t="shared" si="18"/>
        <v xml:space="preserve"> one-north-CC23</v>
      </c>
      <c r="D115" t="s">
        <v>89</v>
      </c>
      <c r="E115" t="s">
        <v>44</v>
      </c>
      <c r="J115" t="str">
        <f t="shared" si="27"/>
        <v>CC23</v>
      </c>
      <c r="K115" t="str">
        <f t="shared" si="26"/>
        <v/>
      </c>
      <c r="L115" t="str">
        <f t="shared" si="22"/>
        <v/>
      </c>
      <c r="M115" t="str">
        <f t="shared" ref="M115:O134" si="28">IF(LEFT($A115,2)=M$1,$A115,"")</f>
        <v/>
      </c>
      <c r="N115" t="str">
        <f t="shared" si="28"/>
        <v/>
      </c>
      <c r="O115" t="str">
        <f t="shared" si="28"/>
        <v/>
      </c>
      <c r="P115" t="str">
        <f t="shared" si="24"/>
        <v/>
      </c>
      <c r="Q115" t="str">
        <f t="shared" si="25"/>
        <v/>
      </c>
    </row>
    <row r="116" spans="1:17" x14ac:dyDescent="0.25">
      <c r="A116" t="s">
        <v>27</v>
      </c>
      <c r="B116" t="s">
        <v>168</v>
      </c>
      <c r="C116" t="str">
        <f t="shared" si="18"/>
        <v xml:space="preserve"> Orchard-NS22</v>
      </c>
      <c r="D116" t="s">
        <v>30</v>
      </c>
      <c r="E116" t="s">
        <v>25</v>
      </c>
      <c r="J116" t="str">
        <f t="shared" si="27"/>
        <v/>
      </c>
      <c r="K116" t="str">
        <f t="shared" si="26"/>
        <v>NS22</v>
      </c>
      <c r="L116" t="str">
        <f t="shared" si="22"/>
        <v/>
      </c>
      <c r="M116" t="str">
        <f t="shared" si="28"/>
        <v/>
      </c>
      <c r="N116" t="str">
        <f t="shared" si="28"/>
        <v/>
      </c>
      <c r="O116" t="str">
        <f t="shared" si="28"/>
        <v/>
      </c>
      <c r="P116" t="str">
        <f t="shared" si="24"/>
        <v/>
      </c>
      <c r="Q116" t="str">
        <f t="shared" si="25"/>
        <v/>
      </c>
    </row>
    <row r="117" spans="1:17" x14ac:dyDescent="0.25">
      <c r="A117" t="s">
        <v>59</v>
      </c>
      <c r="B117" t="s">
        <v>216</v>
      </c>
      <c r="C117" t="str">
        <f t="shared" si="18"/>
        <v xml:space="preserve"> Outram Park-NE3</v>
      </c>
      <c r="D117" t="s">
        <v>222</v>
      </c>
      <c r="E117" t="s">
        <v>86</v>
      </c>
      <c r="F117" t="s">
        <v>71</v>
      </c>
      <c r="G117" t="s">
        <v>70</v>
      </c>
      <c r="J117" t="str">
        <f t="shared" si="27"/>
        <v/>
      </c>
      <c r="K117" t="str">
        <f t="shared" si="26"/>
        <v/>
      </c>
      <c r="L117" t="str">
        <f t="shared" si="22"/>
        <v/>
      </c>
      <c r="M117" t="str">
        <f t="shared" si="28"/>
        <v>NE3</v>
      </c>
      <c r="N117" t="str">
        <f t="shared" si="28"/>
        <v/>
      </c>
      <c r="O117" t="str">
        <f t="shared" si="28"/>
        <v/>
      </c>
      <c r="P117" t="str">
        <f t="shared" si="24"/>
        <v/>
      </c>
      <c r="Q117" t="str">
        <f t="shared" si="25"/>
        <v/>
      </c>
    </row>
    <row r="118" spans="1:17" x14ac:dyDescent="0.25">
      <c r="A118" t="s">
        <v>60</v>
      </c>
      <c r="B118" t="s">
        <v>150</v>
      </c>
      <c r="C118" t="str">
        <f t="shared" si="18"/>
        <v xml:space="preserve"> Outram Park -EW16</v>
      </c>
      <c r="D118" t="s">
        <v>70</v>
      </c>
      <c r="E118" t="s">
        <v>71</v>
      </c>
      <c r="F118" t="s">
        <v>86</v>
      </c>
      <c r="G118" t="s">
        <v>222</v>
      </c>
      <c r="J118" t="str">
        <f t="shared" si="27"/>
        <v/>
      </c>
      <c r="K118" t="str">
        <f t="shared" si="26"/>
        <v/>
      </c>
      <c r="L118" t="str">
        <f t="shared" si="22"/>
        <v>EW16</v>
      </c>
      <c r="M118" t="str">
        <f t="shared" si="28"/>
        <v/>
      </c>
      <c r="N118" t="str">
        <f t="shared" si="28"/>
        <v/>
      </c>
      <c r="O118" t="str">
        <f t="shared" si="28"/>
        <v/>
      </c>
      <c r="P118" t="str">
        <f t="shared" si="24"/>
        <v/>
      </c>
      <c r="Q118" t="str">
        <f t="shared" si="25"/>
        <v/>
      </c>
    </row>
    <row r="119" spans="1:17" x14ac:dyDescent="0.25">
      <c r="A119" t="s">
        <v>97</v>
      </c>
      <c r="B119" t="s">
        <v>195</v>
      </c>
      <c r="C119" t="str">
        <f t="shared" si="18"/>
        <v xml:space="preserve"> Pasir Panjang-CC26</v>
      </c>
      <c r="D119" t="s">
        <v>90</v>
      </c>
      <c r="E119" t="s">
        <v>87</v>
      </c>
      <c r="J119" t="str">
        <f t="shared" si="27"/>
        <v>CC26</v>
      </c>
      <c r="K119" t="str">
        <f t="shared" si="26"/>
        <v/>
      </c>
      <c r="L119" t="str">
        <f t="shared" si="22"/>
        <v/>
      </c>
      <c r="M119" t="str">
        <f t="shared" si="28"/>
        <v/>
      </c>
      <c r="N119" t="str">
        <f t="shared" si="28"/>
        <v/>
      </c>
      <c r="O119" t="str">
        <f t="shared" si="28"/>
        <v/>
      </c>
      <c r="P119" t="str">
        <f t="shared" si="24"/>
        <v/>
      </c>
      <c r="Q119" t="str">
        <f t="shared" si="25"/>
        <v/>
      </c>
    </row>
    <row r="120" spans="1:17" x14ac:dyDescent="0.25">
      <c r="A120" t="s">
        <v>61</v>
      </c>
      <c r="B120" t="s">
        <v>119</v>
      </c>
      <c r="C120" t="str">
        <f t="shared" si="18"/>
        <v xml:space="preserve"> Pasir Ris-EW1</v>
      </c>
      <c r="D120" t="s">
        <v>67</v>
      </c>
      <c r="J120" t="str">
        <f t="shared" si="27"/>
        <v/>
      </c>
      <c r="K120" t="str">
        <f t="shared" si="26"/>
        <v/>
      </c>
      <c r="L120" t="str">
        <f t="shared" si="22"/>
        <v>EW1</v>
      </c>
      <c r="M120" t="str">
        <f t="shared" si="28"/>
        <v/>
      </c>
      <c r="N120" t="str">
        <f t="shared" si="28"/>
        <v/>
      </c>
      <c r="O120" t="str">
        <f t="shared" si="28"/>
        <v/>
      </c>
      <c r="P120" t="str">
        <f t="shared" si="24"/>
        <v/>
      </c>
      <c r="Q120" t="str">
        <f t="shared" si="25"/>
        <v/>
      </c>
    </row>
    <row r="121" spans="1:17" x14ac:dyDescent="0.25">
      <c r="A121" t="s">
        <v>63</v>
      </c>
      <c r="B121" t="s">
        <v>199</v>
      </c>
      <c r="C121" t="str">
        <f t="shared" si="18"/>
        <v xml:space="preserve"> Paya Lebar-CC9</v>
      </c>
      <c r="D121" t="s">
        <v>92</v>
      </c>
      <c r="E121" t="s">
        <v>82</v>
      </c>
      <c r="F121" t="s">
        <v>50</v>
      </c>
      <c r="G121" t="s">
        <v>38</v>
      </c>
      <c r="J121" t="str">
        <f t="shared" si="27"/>
        <v>CC9</v>
      </c>
      <c r="K121" t="str">
        <f t="shared" si="26"/>
        <v/>
      </c>
      <c r="L121" t="str">
        <f t="shared" si="22"/>
        <v/>
      </c>
      <c r="M121" t="str">
        <f t="shared" si="28"/>
        <v/>
      </c>
      <c r="N121" t="str">
        <f t="shared" si="28"/>
        <v/>
      </c>
      <c r="O121" t="str">
        <f t="shared" si="28"/>
        <v/>
      </c>
      <c r="P121" t="str">
        <f t="shared" si="24"/>
        <v/>
      </c>
      <c r="Q121" t="str">
        <f t="shared" si="25"/>
        <v/>
      </c>
    </row>
    <row r="122" spans="1:17" x14ac:dyDescent="0.25">
      <c r="A122" t="s">
        <v>62</v>
      </c>
      <c r="B122" t="s">
        <v>146</v>
      </c>
      <c r="C122" t="str">
        <f t="shared" si="18"/>
        <v xml:space="preserve"> Paya Lebar -EW8</v>
      </c>
      <c r="D122" t="s">
        <v>38</v>
      </c>
      <c r="E122" t="s">
        <v>50</v>
      </c>
      <c r="F122" t="s">
        <v>82</v>
      </c>
      <c r="G122" t="s">
        <v>92</v>
      </c>
      <c r="J122" t="str">
        <f t="shared" si="27"/>
        <v/>
      </c>
      <c r="K122" t="str">
        <f t="shared" si="26"/>
        <v/>
      </c>
      <c r="L122" t="str">
        <f t="shared" si="22"/>
        <v>EW8</v>
      </c>
      <c r="M122" t="str">
        <f t="shared" si="28"/>
        <v/>
      </c>
      <c r="N122" t="str">
        <f t="shared" si="28"/>
        <v/>
      </c>
      <c r="O122" t="str">
        <f t="shared" si="28"/>
        <v/>
      </c>
      <c r="P122" t="str">
        <f t="shared" si="24"/>
        <v/>
      </c>
      <c r="Q122" t="str">
        <f t="shared" si="25"/>
        <v/>
      </c>
    </row>
    <row r="123" spans="1:17" x14ac:dyDescent="0.25">
      <c r="A123" t="s">
        <v>111</v>
      </c>
      <c r="B123" t="s">
        <v>296</v>
      </c>
      <c r="C123" t="str">
        <f t="shared" si="18"/>
        <v xml:space="preserve"> Pending-BP8</v>
      </c>
      <c r="D123" t="s">
        <v>112</v>
      </c>
      <c r="J123" t="str">
        <f t="shared" si="27"/>
        <v/>
      </c>
      <c r="K123" t="str">
        <f t="shared" si="26"/>
        <v/>
      </c>
      <c r="L123" t="str">
        <f t="shared" si="22"/>
        <v/>
      </c>
      <c r="M123" t="str">
        <f t="shared" si="28"/>
        <v/>
      </c>
      <c r="N123" t="str">
        <f t="shared" si="28"/>
        <v/>
      </c>
      <c r="O123" t="str">
        <f t="shared" si="28"/>
        <v>BP8</v>
      </c>
      <c r="P123" t="str">
        <f t="shared" si="24"/>
        <v/>
      </c>
      <c r="Q123" t="str">
        <f t="shared" si="25"/>
        <v/>
      </c>
    </row>
    <row r="124" spans="1:17" x14ac:dyDescent="0.25">
      <c r="A124" t="s">
        <v>112</v>
      </c>
      <c r="B124" t="s">
        <v>297</v>
      </c>
      <c r="C124" t="str">
        <f t="shared" si="18"/>
        <v xml:space="preserve"> Petir-BP7</v>
      </c>
      <c r="D124" t="s">
        <v>107</v>
      </c>
      <c r="J124" t="str">
        <f t="shared" si="27"/>
        <v/>
      </c>
      <c r="K124" t="str">
        <f t="shared" si="26"/>
        <v/>
      </c>
      <c r="L124" t="str">
        <f t="shared" ref="L124:L155" si="29">IF(LEFT($A124,2)=L$1,$A124,"")</f>
        <v/>
      </c>
      <c r="M124" t="str">
        <f t="shared" si="28"/>
        <v/>
      </c>
      <c r="N124" t="str">
        <f t="shared" si="28"/>
        <v/>
      </c>
      <c r="O124" t="str">
        <f t="shared" si="28"/>
        <v>BP7</v>
      </c>
      <c r="P124" t="str">
        <f t="shared" si="24"/>
        <v/>
      </c>
      <c r="Q124" t="str">
        <f t="shared" si="25"/>
        <v/>
      </c>
    </row>
    <row r="125" spans="1:17" x14ac:dyDescent="0.25">
      <c r="A125" t="s">
        <v>113</v>
      </c>
      <c r="B125" t="s">
        <v>290</v>
      </c>
      <c r="C125" t="str">
        <f t="shared" si="18"/>
        <v xml:space="preserve"> Phoenix-BP5</v>
      </c>
      <c r="D125" t="s">
        <v>107</v>
      </c>
      <c r="E125" t="s">
        <v>117</v>
      </c>
      <c r="J125" t="str">
        <f t="shared" si="27"/>
        <v/>
      </c>
      <c r="K125" t="str">
        <f t="shared" si="26"/>
        <v/>
      </c>
      <c r="L125" t="str">
        <f t="shared" si="29"/>
        <v/>
      </c>
      <c r="M125" t="str">
        <f t="shared" si="28"/>
        <v/>
      </c>
      <c r="N125" t="str">
        <f t="shared" si="28"/>
        <v/>
      </c>
      <c r="O125" t="str">
        <f t="shared" si="28"/>
        <v>BP5</v>
      </c>
      <c r="P125" t="str">
        <f t="shared" si="24"/>
        <v/>
      </c>
      <c r="Q125" t="str">
        <f t="shared" si="25"/>
        <v/>
      </c>
    </row>
    <row r="126" spans="1:17" x14ac:dyDescent="0.25">
      <c r="A126" t="s">
        <v>64</v>
      </c>
      <c r="B126" t="s">
        <v>137</v>
      </c>
      <c r="C126" t="str">
        <f t="shared" si="18"/>
        <v xml:space="preserve"> Pioneer-EW28</v>
      </c>
      <c r="D126" t="s">
        <v>54</v>
      </c>
      <c r="E126" t="s">
        <v>40</v>
      </c>
      <c r="J126" t="str">
        <f t="shared" si="27"/>
        <v/>
      </c>
      <c r="K126" t="str">
        <f t="shared" si="26"/>
        <v/>
      </c>
      <c r="L126" t="str">
        <f t="shared" si="29"/>
        <v>EW28</v>
      </c>
      <c r="M126" t="str">
        <f t="shared" si="28"/>
        <v/>
      </c>
      <c r="N126" t="str">
        <f t="shared" si="28"/>
        <v/>
      </c>
      <c r="O126" t="str">
        <f t="shared" si="28"/>
        <v/>
      </c>
      <c r="P126" t="str">
        <f t="shared" si="24"/>
        <v/>
      </c>
      <c r="Q126" t="str">
        <f t="shared" si="25"/>
        <v/>
      </c>
    </row>
    <row r="127" spans="1:17" x14ac:dyDescent="0.25">
      <c r="A127" t="s">
        <v>227</v>
      </c>
      <c r="B127" t="s">
        <v>209</v>
      </c>
      <c r="C127" t="str">
        <f t="shared" si="18"/>
        <v xml:space="preserve"> Potong Pasir-NE10</v>
      </c>
      <c r="D127" t="s">
        <v>228</v>
      </c>
      <c r="E127" t="s">
        <v>226</v>
      </c>
      <c r="J127" t="str">
        <f t="shared" si="27"/>
        <v/>
      </c>
      <c r="K127" t="str">
        <f t="shared" si="26"/>
        <v/>
      </c>
      <c r="L127" t="str">
        <f t="shared" si="29"/>
        <v/>
      </c>
      <c r="M127" t="str">
        <f t="shared" si="28"/>
        <v>NE10</v>
      </c>
      <c r="N127" t="str">
        <f t="shared" si="28"/>
        <v/>
      </c>
      <c r="O127" t="str">
        <f t="shared" si="28"/>
        <v/>
      </c>
      <c r="P127" t="str">
        <f t="shared" si="24"/>
        <v/>
      </c>
      <c r="Q127" t="str">
        <f t="shared" si="25"/>
        <v/>
      </c>
    </row>
    <row r="128" spans="1:17" x14ac:dyDescent="0.25">
      <c r="A128" t="s">
        <v>98</v>
      </c>
      <c r="B128" t="s">
        <v>198</v>
      </c>
      <c r="C128" t="str">
        <f t="shared" si="18"/>
        <v xml:space="preserve"> Promenade-CC4</v>
      </c>
      <c r="D128" t="s">
        <v>95</v>
      </c>
      <c r="E128" t="s">
        <v>83</v>
      </c>
      <c r="F128" t="s">
        <v>42</v>
      </c>
      <c r="G128" t="s">
        <v>77</v>
      </c>
      <c r="J128" t="str">
        <f t="shared" si="27"/>
        <v>CC4</v>
      </c>
      <c r="K128" t="str">
        <f t="shared" si="26"/>
        <v/>
      </c>
      <c r="L128" t="str">
        <f t="shared" si="29"/>
        <v/>
      </c>
      <c r="M128" t="str">
        <f t="shared" si="28"/>
        <v/>
      </c>
      <c r="N128" t="str">
        <f t="shared" si="28"/>
        <v/>
      </c>
      <c r="O128" t="str">
        <f t="shared" si="28"/>
        <v/>
      </c>
      <c r="P128" t="str">
        <f t="shared" si="24"/>
        <v/>
      </c>
      <c r="Q128" t="str">
        <f t="shared" si="25"/>
        <v/>
      </c>
    </row>
    <row r="129" spans="1:17" x14ac:dyDescent="0.25">
      <c r="A129" t="s">
        <v>104</v>
      </c>
      <c r="B129" t="s">
        <v>198</v>
      </c>
      <c r="C129" t="str">
        <f t="shared" si="18"/>
        <v xml:space="preserve"> Promenade-DT15</v>
      </c>
      <c r="D129" t="s">
        <v>77</v>
      </c>
      <c r="E129" t="s">
        <v>42</v>
      </c>
      <c r="F129" t="s">
        <v>83</v>
      </c>
      <c r="G129" t="s">
        <v>95</v>
      </c>
      <c r="H129" t="s">
        <v>76</v>
      </c>
      <c r="J129" t="str">
        <f t="shared" si="27"/>
        <v/>
      </c>
      <c r="K129" t="str">
        <f t="shared" si="26"/>
        <v/>
      </c>
      <c r="L129" t="str">
        <f t="shared" si="29"/>
        <v/>
      </c>
      <c r="M129" t="str">
        <f t="shared" si="28"/>
        <v/>
      </c>
      <c r="N129" t="str">
        <f t="shared" si="28"/>
        <v>DT15</v>
      </c>
      <c r="O129" t="str">
        <f t="shared" si="28"/>
        <v/>
      </c>
      <c r="P129" t="str">
        <f t="shared" si="24"/>
        <v/>
      </c>
      <c r="Q129" t="str">
        <f t="shared" si="25"/>
        <v/>
      </c>
    </row>
    <row r="130" spans="1:17" x14ac:dyDescent="0.25">
      <c r="A130" t="s">
        <v>233</v>
      </c>
      <c r="B130" t="s">
        <v>221</v>
      </c>
      <c r="C130" t="str">
        <f t="shared" si="18"/>
        <v xml:space="preserve"> Punggol-NE17</v>
      </c>
      <c r="D130" t="s">
        <v>350</v>
      </c>
      <c r="E130" t="s">
        <v>232</v>
      </c>
      <c r="F130" t="s">
        <v>339</v>
      </c>
      <c r="J130" t="str">
        <f t="shared" si="27"/>
        <v/>
      </c>
      <c r="K130" t="str">
        <f t="shared" si="26"/>
        <v/>
      </c>
      <c r="L130" t="str">
        <f t="shared" si="29"/>
        <v/>
      </c>
      <c r="M130" t="str">
        <f t="shared" si="28"/>
        <v>NE17</v>
      </c>
      <c r="N130" t="str">
        <f t="shared" si="28"/>
        <v/>
      </c>
      <c r="O130" t="str">
        <f t="shared" si="28"/>
        <v/>
      </c>
      <c r="P130" t="str">
        <f t="shared" ref="P130:P161" si="30">IF(LEFT($A130,2)="PT",$A130,IF(LEFT($A130,2)="PE",$A130,IF(LEFT($A130,2)="PW",$A130,"")))</f>
        <v/>
      </c>
      <c r="Q130" t="str">
        <f t="shared" ref="Q130:Q161" si="31">IF(LEFT($A130,2)="ST",$A130,IF(LEFT($A130,2)="SE",$A130,IF(LEFT($A130,2)="SW",$A130,"")))</f>
        <v/>
      </c>
    </row>
    <row r="131" spans="1:17" x14ac:dyDescent="0.25">
      <c r="A131" t="s">
        <v>336</v>
      </c>
      <c r="B131" t="s">
        <v>335</v>
      </c>
      <c r="C131" t="str">
        <f t="shared" ref="C131:C185" si="32">CONCATENATE(B131,"-",A131)</f>
        <v xml:space="preserve"> Punggol -PTC</v>
      </c>
      <c r="D131" t="s">
        <v>350</v>
      </c>
      <c r="E131" t="s">
        <v>339</v>
      </c>
      <c r="F131" t="s">
        <v>232</v>
      </c>
      <c r="J131" t="str">
        <f t="shared" si="27"/>
        <v/>
      </c>
      <c r="K131" t="str">
        <f t="shared" ref="K131:K162" si="33">IF(LEFT($A131,2)=K$1,$A131,"")</f>
        <v/>
      </c>
      <c r="L131" t="str">
        <f t="shared" si="29"/>
        <v/>
      </c>
      <c r="M131" t="str">
        <f t="shared" si="28"/>
        <v/>
      </c>
      <c r="N131" t="str">
        <f t="shared" si="28"/>
        <v/>
      </c>
      <c r="O131" t="str">
        <f t="shared" si="28"/>
        <v/>
      </c>
      <c r="P131" t="str">
        <f t="shared" si="30"/>
        <v>PTC</v>
      </c>
      <c r="Q131" t="str">
        <f t="shared" si="31"/>
        <v/>
      </c>
    </row>
    <row r="132" spans="1:17" x14ac:dyDescent="0.25">
      <c r="A132" t="s">
        <v>354</v>
      </c>
      <c r="B132" s="2" t="s">
        <v>348</v>
      </c>
      <c r="C132" t="str">
        <f t="shared" si="32"/>
        <v> Punggol Point-PW3</v>
      </c>
      <c r="D132" t="s">
        <v>355</v>
      </c>
      <c r="J132" t="str">
        <f t="shared" si="27"/>
        <v/>
      </c>
      <c r="K132" t="str">
        <f t="shared" si="33"/>
        <v/>
      </c>
      <c r="L132" t="str">
        <f t="shared" si="29"/>
        <v/>
      </c>
      <c r="M132" t="str">
        <f t="shared" si="28"/>
        <v/>
      </c>
      <c r="N132" t="str">
        <f t="shared" si="28"/>
        <v/>
      </c>
      <c r="O132" t="str">
        <f t="shared" si="28"/>
        <v/>
      </c>
      <c r="P132" t="str">
        <f t="shared" si="30"/>
        <v>PW3</v>
      </c>
      <c r="Q132" t="str">
        <f t="shared" si="31"/>
        <v/>
      </c>
    </row>
    <row r="133" spans="1:17" x14ac:dyDescent="0.25">
      <c r="A133" t="s">
        <v>65</v>
      </c>
      <c r="B133" t="s">
        <v>130</v>
      </c>
      <c r="C133" t="str">
        <f t="shared" si="32"/>
        <v xml:space="preserve"> Queenstown-EW19</v>
      </c>
      <c r="D133" t="s">
        <v>48</v>
      </c>
      <c r="E133" t="s">
        <v>66</v>
      </c>
      <c r="J133" t="str">
        <f t="shared" si="27"/>
        <v/>
      </c>
      <c r="K133" t="str">
        <f t="shared" si="33"/>
        <v/>
      </c>
      <c r="L133" t="str">
        <f t="shared" si="29"/>
        <v>EW19</v>
      </c>
      <c r="M133" t="str">
        <f t="shared" si="28"/>
        <v/>
      </c>
      <c r="N133" t="str">
        <f t="shared" si="28"/>
        <v/>
      </c>
      <c r="O133" t="str">
        <f t="shared" si="28"/>
        <v/>
      </c>
      <c r="P133" t="str">
        <f t="shared" si="30"/>
        <v/>
      </c>
      <c r="Q133" t="str">
        <f t="shared" si="31"/>
        <v/>
      </c>
    </row>
    <row r="134" spans="1:17" x14ac:dyDescent="0.25">
      <c r="A134" t="s">
        <v>28</v>
      </c>
      <c r="B134" t="s">
        <v>177</v>
      </c>
      <c r="C134" t="str">
        <f t="shared" si="32"/>
        <v xml:space="preserve"> Raffles Place-NS26</v>
      </c>
      <c r="D134" t="s">
        <v>21</v>
      </c>
      <c r="E134" t="s">
        <v>9</v>
      </c>
      <c r="F134" t="s">
        <v>10</v>
      </c>
      <c r="G134" t="s">
        <v>71</v>
      </c>
      <c r="J134" t="str">
        <f t="shared" ref="J134:J165" si="34">IF(LEFT($A134,2)=J$1,$A134,"")</f>
        <v/>
      </c>
      <c r="K134" t="str">
        <f t="shared" si="33"/>
        <v>NS26</v>
      </c>
      <c r="L134" t="str">
        <f t="shared" si="29"/>
        <v/>
      </c>
      <c r="M134" t="str">
        <f t="shared" si="28"/>
        <v/>
      </c>
      <c r="N134" t="str">
        <f t="shared" si="28"/>
        <v/>
      </c>
      <c r="O134" t="str">
        <f t="shared" si="28"/>
        <v/>
      </c>
      <c r="P134" t="str">
        <f t="shared" si="30"/>
        <v/>
      </c>
      <c r="Q134" t="str">
        <f t="shared" si="31"/>
        <v/>
      </c>
    </row>
    <row r="135" spans="1:17" x14ac:dyDescent="0.25">
      <c r="A135" t="s">
        <v>35</v>
      </c>
      <c r="B135" t="s">
        <v>149</v>
      </c>
      <c r="C135" t="str">
        <f t="shared" si="32"/>
        <v xml:space="preserve"> Raffles Place -EW14</v>
      </c>
      <c r="D135" t="s">
        <v>71</v>
      </c>
      <c r="E135" t="s">
        <v>10</v>
      </c>
      <c r="F135" t="s">
        <v>9</v>
      </c>
      <c r="G135" t="s">
        <v>21</v>
      </c>
      <c r="J135" t="str">
        <f t="shared" si="34"/>
        <v/>
      </c>
      <c r="K135" t="str">
        <f t="shared" si="33"/>
        <v/>
      </c>
      <c r="L135" t="str">
        <f t="shared" si="29"/>
        <v>EW14</v>
      </c>
      <c r="M135" t="str">
        <f t="shared" ref="M135:O154" si="35">IF(LEFT($A135,2)=M$1,$A135,"")</f>
        <v/>
      </c>
      <c r="N135" t="str">
        <f t="shared" si="35"/>
        <v/>
      </c>
      <c r="O135" t="str">
        <f t="shared" si="35"/>
        <v/>
      </c>
      <c r="P135" t="str">
        <f t="shared" si="30"/>
        <v/>
      </c>
      <c r="Q135" t="str">
        <f t="shared" si="31"/>
        <v/>
      </c>
    </row>
    <row r="136" spans="1:17" x14ac:dyDescent="0.25">
      <c r="A136" t="s">
        <v>310</v>
      </c>
      <c r="B136" t="s">
        <v>303</v>
      </c>
      <c r="C136" t="str">
        <f t="shared" si="32"/>
        <v xml:space="preserve"> Ranggung-SE5</v>
      </c>
      <c r="D136" t="s">
        <v>305</v>
      </c>
      <c r="J136" t="str">
        <f t="shared" si="34"/>
        <v/>
      </c>
      <c r="K136" t="str">
        <f t="shared" si="33"/>
        <v/>
      </c>
      <c r="L136" t="str">
        <f t="shared" si="29"/>
        <v/>
      </c>
      <c r="M136" t="str">
        <f t="shared" si="35"/>
        <v/>
      </c>
      <c r="N136" t="str">
        <f t="shared" si="35"/>
        <v/>
      </c>
      <c r="O136" t="str">
        <f t="shared" si="35"/>
        <v/>
      </c>
      <c r="P136" t="str">
        <f t="shared" si="30"/>
        <v/>
      </c>
      <c r="Q136" t="str">
        <f t="shared" si="31"/>
        <v>SE5</v>
      </c>
    </row>
    <row r="137" spans="1:17" x14ac:dyDescent="0.25">
      <c r="A137" t="s">
        <v>66</v>
      </c>
      <c r="B137" t="s">
        <v>129</v>
      </c>
      <c r="C137" t="str">
        <f t="shared" si="32"/>
        <v xml:space="preserve"> Redhill-EW18</v>
      </c>
      <c r="D137" t="s">
        <v>65</v>
      </c>
      <c r="E137" t="s">
        <v>70</v>
      </c>
      <c r="J137" t="str">
        <f t="shared" si="34"/>
        <v/>
      </c>
      <c r="K137" t="str">
        <f t="shared" si="33"/>
        <v/>
      </c>
      <c r="L137" t="str">
        <f t="shared" si="29"/>
        <v>EW18</v>
      </c>
      <c r="M137" t="str">
        <f t="shared" si="35"/>
        <v/>
      </c>
      <c r="N137" t="str">
        <f t="shared" si="35"/>
        <v/>
      </c>
      <c r="O137" t="str">
        <f t="shared" si="35"/>
        <v/>
      </c>
      <c r="P137" t="str">
        <f t="shared" si="30"/>
        <v/>
      </c>
      <c r="Q137" t="str">
        <f t="shared" si="31"/>
        <v/>
      </c>
    </row>
    <row r="138" spans="1:17" x14ac:dyDescent="0.25">
      <c r="A138" t="s">
        <v>320</v>
      </c>
      <c r="B138" t="s">
        <v>318</v>
      </c>
      <c r="C138" t="str">
        <f t="shared" si="32"/>
        <v xml:space="preserve"> Renjong-SW8</v>
      </c>
      <c r="D138" t="s">
        <v>321</v>
      </c>
      <c r="J138" t="str">
        <f t="shared" si="34"/>
        <v/>
      </c>
      <c r="K138" t="str">
        <f t="shared" si="33"/>
        <v/>
      </c>
      <c r="L138" t="str">
        <f t="shared" si="29"/>
        <v/>
      </c>
      <c r="M138" t="str">
        <f t="shared" si="35"/>
        <v/>
      </c>
      <c r="N138" t="str">
        <f t="shared" si="35"/>
        <v/>
      </c>
      <c r="O138" t="str">
        <f t="shared" si="35"/>
        <v/>
      </c>
      <c r="P138" t="str">
        <f t="shared" si="30"/>
        <v/>
      </c>
      <c r="Q138" t="str">
        <f t="shared" si="31"/>
        <v>SW8</v>
      </c>
    </row>
    <row r="139" spans="1:17" x14ac:dyDescent="0.25">
      <c r="A139" t="s">
        <v>342</v>
      </c>
      <c r="B139" t="s">
        <v>331</v>
      </c>
      <c r="C139" t="str">
        <f t="shared" si="32"/>
        <v xml:space="preserve"> Riviera-PE4</v>
      </c>
      <c r="D139" t="s">
        <v>343</v>
      </c>
      <c r="J139" t="str">
        <f t="shared" si="34"/>
        <v/>
      </c>
      <c r="K139" t="str">
        <f t="shared" si="33"/>
        <v/>
      </c>
      <c r="L139" t="str">
        <f t="shared" si="29"/>
        <v/>
      </c>
      <c r="M139" t="str">
        <f t="shared" si="35"/>
        <v/>
      </c>
      <c r="N139" t="str">
        <f t="shared" si="35"/>
        <v/>
      </c>
      <c r="O139" t="str">
        <f t="shared" si="35"/>
        <v/>
      </c>
      <c r="P139" t="str">
        <f t="shared" si="30"/>
        <v>PE4</v>
      </c>
      <c r="Q139" t="str">
        <f t="shared" si="31"/>
        <v/>
      </c>
    </row>
    <row r="140" spans="1:17" x14ac:dyDescent="0.25">
      <c r="A140" t="s">
        <v>269</v>
      </c>
      <c r="B140" t="s">
        <v>241</v>
      </c>
      <c r="C140" t="str">
        <f t="shared" si="32"/>
        <v xml:space="preserve"> Rochor-DT13</v>
      </c>
      <c r="D140" t="s">
        <v>42</v>
      </c>
      <c r="E140" t="s">
        <v>268</v>
      </c>
      <c r="J140" t="str">
        <f t="shared" si="34"/>
        <v/>
      </c>
      <c r="K140" t="str">
        <f t="shared" si="33"/>
        <v/>
      </c>
      <c r="L140" t="str">
        <f t="shared" si="29"/>
        <v/>
      </c>
      <c r="M140" t="str">
        <f t="shared" si="35"/>
        <v/>
      </c>
      <c r="N140" t="str">
        <f t="shared" si="35"/>
        <v>DT13</v>
      </c>
      <c r="O140" t="str">
        <f t="shared" si="35"/>
        <v/>
      </c>
      <c r="P140" t="str">
        <f t="shared" si="30"/>
        <v/>
      </c>
      <c r="Q140" t="str">
        <f t="shared" si="31"/>
        <v/>
      </c>
    </row>
    <row r="141" spans="1:17" x14ac:dyDescent="0.25">
      <c r="A141" t="s">
        <v>307</v>
      </c>
      <c r="B141" t="s">
        <v>300</v>
      </c>
      <c r="C141" t="str">
        <f t="shared" si="32"/>
        <v xml:space="preserve"> Rumbia-SE2</v>
      </c>
      <c r="D141" t="s">
        <v>308</v>
      </c>
      <c r="J141" t="str">
        <f t="shared" si="34"/>
        <v/>
      </c>
      <c r="K141" t="str">
        <f t="shared" si="33"/>
        <v/>
      </c>
      <c r="L141" t="str">
        <f t="shared" si="29"/>
        <v/>
      </c>
      <c r="M141" t="str">
        <f t="shared" si="35"/>
        <v/>
      </c>
      <c r="N141" t="str">
        <f t="shared" si="35"/>
        <v/>
      </c>
      <c r="O141" t="str">
        <f t="shared" si="35"/>
        <v/>
      </c>
      <c r="P141" t="str">
        <f t="shared" si="30"/>
        <v/>
      </c>
      <c r="Q141" t="str">
        <f t="shared" si="31"/>
        <v>SE2</v>
      </c>
    </row>
    <row r="142" spans="1:17" x14ac:dyDescent="0.25">
      <c r="A142" t="s">
        <v>357</v>
      </c>
      <c r="B142" s="2" t="s">
        <v>349</v>
      </c>
      <c r="C142" t="str">
        <f t="shared" si="32"/>
        <v> Sam Kee-PW1</v>
      </c>
      <c r="D142" t="s">
        <v>336</v>
      </c>
      <c r="J142" t="str">
        <f t="shared" si="34"/>
        <v/>
      </c>
      <c r="K142" t="str">
        <f t="shared" si="33"/>
        <v/>
      </c>
      <c r="L142" t="str">
        <f t="shared" si="29"/>
        <v/>
      </c>
      <c r="M142" t="str">
        <f t="shared" si="35"/>
        <v/>
      </c>
      <c r="N142" t="str">
        <f t="shared" si="35"/>
        <v/>
      </c>
      <c r="O142" t="str">
        <f t="shared" si="35"/>
        <v/>
      </c>
      <c r="P142" t="str">
        <f t="shared" si="30"/>
        <v>PW1</v>
      </c>
      <c r="Q142" t="str">
        <f t="shared" si="31"/>
        <v/>
      </c>
    </row>
    <row r="143" spans="1:17" x14ac:dyDescent="0.25">
      <c r="A143" t="s">
        <v>353</v>
      </c>
      <c r="B143" s="2" t="s">
        <v>347</v>
      </c>
      <c r="C143" t="str">
        <f t="shared" si="32"/>
        <v> Samudera-PW4</v>
      </c>
      <c r="D143" t="s">
        <v>354</v>
      </c>
      <c r="J143" t="str">
        <f t="shared" si="34"/>
        <v/>
      </c>
      <c r="K143" t="str">
        <f t="shared" si="33"/>
        <v/>
      </c>
      <c r="L143" t="str">
        <f t="shared" si="29"/>
        <v/>
      </c>
      <c r="M143" t="str">
        <f t="shared" si="35"/>
        <v/>
      </c>
      <c r="N143" t="str">
        <f t="shared" si="35"/>
        <v/>
      </c>
      <c r="O143" t="str">
        <f t="shared" si="35"/>
        <v/>
      </c>
      <c r="P143" t="str">
        <f t="shared" si="30"/>
        <v>PW4</v>
      </c>
      <c r="Q143" t="str">
        <f t="shared" si="31"/>
        <v/>
      </c>
    </row>
    <row r="144" spans="1:17" x14ac:dyDescent="0.25">
      <c r="A144" t="s">
        <v>114</v>
      </c>
      <c r="B144" t="s">
        <v>293</v>
      </c>
      <c r="C144" t="str">
        <f t="shared" si="32"/>
        <v xml:space="preserve"> Segar-BP11</v>
      </c>
      <c r="D144" t="s">
        <v>108</v>
      </c>
      <c r="J144" t="str">
        <f t="shared" si="34"/>
        <v/>
      </c>
      <c r="K144" t="str">
        <f t="shared" si="33"/>
        <v/>
      </c>
      <c r="L144" t="str">
        <f t="shared" si="29"/>
        <v/>
      </c>
      <c r="M144" t="str">
        <f t="shared" si="35"/>
        <v/>
      </c>
      <c r="N144" t="str">
        <f t="shared" si="35"/>
        <v/>
      </c>
      <c r="O144" t="str">
        <f t="shared" si="35"/>
        <v>BP11</v>
      </c>
      <c r="P144" t="str">
        <f t="shared" si="30"/>
        <v/>
      </c>
      <c r="Q144" t="str">
        <f t="shared" si="31"/>
        <v/>
      </c>
    </row>
    <row r="145" spans="1:17" x14ac:dyDescent="0.25">
      <c r="A145" t="s">
        <v>29</v>
      </c>
      <c r="B145" t="s">
        <v>160</v>
      </c>
      <c r="C145" t="str">
        <f t="shared" si="32"/>
        <v xml:space="preserve"> Sembawang-NS11</v>
      </c>
      <c r="D145" t="s">
        <v>37</v>
      </c>
      <c r="E145" t="s">
        <v>0</v>
      </c>
      <c r="J145" t="str">
        <f t="shared" si="34"/>
        <v/>
      </c>
      <c r="K145" t="str">
        <f t="shared" si="33"/>
        <v>NS11</v>
      </c>
      <c r="L145" t="str">
        <f t="shared" si="29"/>
        <v/>
      </c>
      <c r="M145" t="str">
        <f t="shared" si="35"/>
        <v/>
      </c>
      <c r="N145" t="str">
        <f t="shared" si="35"/>
        <v/>
      </c>
      <c r="O145" t="str">
        <f t="shared" si="35"/>
        <v/>
      </c>
      <c r="P145" t="str">
        <f t="shared" si="30"/>
        <v/>
      </c>
      <c r="Q145" t="str">
        <f t="shared" si="31"/>
        <v/>
      </c>
    </row>
    <row r="146" spans="1:17" x14ac:dyDescent="0.25">
      <c r="A146" t="s">
        <v>305</v>
      </c>
      <c r="B146" t="s">
        <v>304</v>
      </c>
      <c r="C146" t="str">
        <f t="shared" si="32"/>
        <v xml:space="preserve"> Sengkang-STC</v>
      </c>
      <c r="D146" t="s">
        <v>306</v>
      </c>
      <c r="E146" t="s">
        <v>320</v>
      </c>
      <c r="F146" t="s">
        <v>233</v>
      </c>
      <c r="G146" t="s">
        <v>231</v>
      </c>
      <c r="J146" t="str">
        <f t="shared" si="34"/>
        <v/>
      </c>
      <c r="K146" t="str">
        <f t="shared" si="33"/>
        <v/>
      </c>
      <c r="L146" t="str">
        <f t="shared" si="29"/>
        <v/>
      </c>
      <c r="M146" t="str">
        <f t="shared" si="35"/>
        <v/>
      </c>
      <c r="N146" t="str">
        <f t="shared" si="35"/>
        <v/>
      </c>
      <c r="O146" t="str">
        <f t="shared" si="35"/>
        <v/>
      </c>
      <c r="P146" t="str">
        <f t="shared" si="30"/>
        <v/>
      </c>
      <c r="Q146" t="str">
        <f t="shared" si="31"/>
        <v>STC</v>
      </c>
    </row>
    <row r="147" spans="1:17" x14ac:dyDescent="0.25">
      <c r="A147" t="s">
        <v>232</v>
      </c>
      <c r="B147" t="s">
        <v>220</v>
      </c>
      <c r="C147" t="str">
        <f t="shared" si="32"/>
        <v xml:space="preserve"> Sengkang -NE16</v>
      </c>
      <c r="D147" t="s">
        <v>233</v>
      </c>
      <c r="E147" t="s">
        <v>231</v>
      </c>
      <c r="F147" t="s">
        <v>306</v>
      </c>
      <c r="G147" t="s">
        <v>320</v>
      </c>
      <c r="J147" t="str">
        <f t="shared" si="34"/>
        <v/>
      </c>
      <c r="K147" t="str">
        <f t="shared" si="33"/>
        <v/>
      </c>
      <c r="L147" t="str">
        <f t="shared" si="29"/>
        <v/>
      </c>
      <c r="M147" t="str">
        <f t="shared" si="35"/>
        <v>NE16</v>
      </c>
      <c r="N147" t="str">
        <f t="shared" si="35"/>
        <v/>
      </c>
      <c r="O147" t="str">
        <f t="shared" si="35"/>
        <v/>
      </c>
      <c r="P147" t="str">
        <f t="shared" si="30"/>
        <v/>
      </c>
      <c r="Q147" t="str">
        <f t="shared" si="31"/>
        <v/>
      </c>
    </row>
    <row r="148" spans="1:17" x14ac:dyDescent="0.25">
      <c r="A148" t="s">
        <v>115</v>
      </c>
      <c r="B148" t="s">
        <v>291</v>
      </c>
      <c r="C148" t="str">
        <f t="shared" si="32"/>
        <v xml:space="preserve"> Senja-BP13</v>
      </c>
      <c r="D148" t="s">
        <v>109</v>
      </c>
      <c r="J148" t="str">
        <f t="shared" si="34"/>
        <v/>
      </c>
      <c r="K148" t="str">
        <f t="shared" si="33"/>
        <v/>
      </c>
      <c r="L148" t="str">
        <f t="shared" si="29"/>
        <v/>
      </c>
      <c r="M148" t="str">
        <f t="shared" si="35"/>
        <v/>
      </c>
      <c r="N148" t="str">
        <f t="shared" si="35"/>
        <v/>
      </c>
      <c r="O148" t="str">
        <f t="shared" si="35"/>
        <v>BP13</v>
      </c>
      <c r="P148" t="str">
        <f t="shared" si="30"/>
        <v/>
      </c>
      <c r="Q148" t="str">
        <f t="shared" si="31"/>
        <v/>
      </c>
    </row>
    <row r="149" spans="1:17" x14ac:dyDescent="0.25">
      <c r="A149" t="s">
        <v>99</v>
      </c>
      <c r="B149" t="s">
        <v>201</v>
      </c>
      <c r="C149" t="str">
        <f t="shared" si="32"/>
        <v xml:space="preserve"> Serangoon-CC13</v>
      </c>
      <c r="D149" t="s">
        <v>91</v>
      </c>
      <c r="E149" t="s">
        <v>75</v>
      </c>
      <c r="F149" t="s">
        <v>228</v>
      </c>
      <c r="G149" t="s">
        <v>229</v>
      </c>
      <c r="J149" t="str">
        <f t="shared" si="34"/>
        <v>CC13</v>
      </c>
      <c r="K149" t="str">
        <f t="shared" si="33"/>
        <v/>
      </c>
      <c r="L149" t="str">
        <f t="shared" si="29"/>
        <v/>
      </c>
      <c r="M149" t="str">
        <f t="shared" si="35"/>
        <v/>
      </c>
      <c r="N149" t="str">
        <f t="shared" si="35"/>
        <v/>
      </c>
      <c r="O149" t="str">
        <f t="shared" si="35"/>
        <v/>
      </c>
      <c r="P149" t="str">
        <f t="shared" si="30"/>
        <v/>
      </c>
      <c r="Q149" t="str">
        <f t="shared" si="31"/>
        <v/>
      </c>
    </row>
    <row r="150" spans="1:17" x14ac:dyDescent="0.25">
      <c r="A150" t="s">
        <v>105</v>
      </c>
      <c r="B150" t="s">
        <v>201</v>
      </c>
      <c r="C150" t="str">
        <f t="shared" si="32"/>
        <v xml:space="preserve"> Serangoon-NE12</v>
      </c>
      <c r="D150" t="s">
        <v>229</v>
      </c>
      <c r="E150" t="s">
        <v>228</v>
      </c>
      <c r="F150" t="s">
        <v>75</v>
      </c>
      <c r="G150" t="s">
        <v>91</v>
      </c>
      <c r="J150" t="str">
        <f t="shared" si="34"/>
        <v/>
      </c>
      <c r="K150" t="str">
        <f t="shared" si="33"/>
        <v/>
      </c>
      <c r="L150" t="str">
        <f t="shared" si="29"/>
        <v/>
      </c>
      <c r="M150" t="str">
        <f t="shared" si="35"/>
        <v>NE12</v>
      </c>
      <c r="N150" t="str">
        <f t="shared" si="35"/>
        <v/>
      </c>
      <c r="O150" t="str">
        <f t="shared" si="35"/>
        <v/>
      </c>
      <c r="P150" t="str">
        <f t="shared" si="30"/>
        <v/>
      </c>
      <c r="Q150" t="str">
        <f t="shared" si="31"/>
        <v/>
      </c>
    </row>
    <row r="151" spans="1:17" x14ac:dyDescent="0.25">
      <c r="A151" t="s">
        <v>143</v>
      </c>
      <c r="B151" t="s">
        <v>120</v>
      </c>
      <c r="C151" t="str">
        <f t="shared" si="32"/>
        <v xml:space="preserve"> Simei-EW3</v>
      </c>
      <c r="D151" t="s">
        <v>69</v>
      </c>
      <c r="E151" t="s">
        <v>67</v>
      </c>
      <c r="J151" t="str">
        <f t="shared" si="34"/>
        <v/>
      </c>
      <c r="K151" t="str">
        <f t="shared" si="33"/>
        <v/>
      </c>
      <c r="L151" t="str">
        <f t="shared" si="29"/>
        <v>EW3</v>
      </c>
      <c r="M151" t="str">
        <f t="shared" si="35"/>
        <v/>
      </c>
      <c r="N151" t="str">
        <f t="shared" si="35"/>
        <v/>
      </c>
      <c r="O151" t="str">
        <f t="shared" si="35"/>
        <v/>
      </c>
      <c r="P151" t="str">
        <f t="shared" si="30"/>
        <v/>
      </c>
      <c r="Q151" t="str">
        <f t="shared" si="31"/>
        <v/>
      </c>
    </row>
    <row r="152" spans="1:17" x14ac:dyDescent="0.25">
      <c r="A152" t="s">
        <v>265</v>
      </c>
      <c r="B152" t="s">
        <v>238</v>
      </c>
      <c r="C152" t="str">
        <f t="shared" si="32"/>
        <v xml:space="preserve"> Sixth Avenue-DT7</v>
      </c>
      <c r="D152" t="s">
        <v>266</v>
      </c>
      <c r="E152" t="s">
        <v>264</v>
      </c>
      <c r="J152" t="str">
        <f t="shared" si="34"/>
        <v/>
      </c>
      <c r="K152" t="str">
        <f t="shared" si="33"/>
        <v/>
      </c>
      <c r="L152" t="str">
        <f t="shared" si="29"/>
        <v/>
      </c>
      <c r="M152" t="str">
        <f t="shared" si="35"/>
        <v/>
      </c>
      <c r="N152" t="str">
        <f t="shared" si="35"/>
        <v>DT7</v>
      </c>
      <c r="O152" t="str">
        <f t="shared" si="35"/>
        <v/>
      </c>
      <c r="P152" t="str">
        <f t="shared" si="30"/>
        <v/>
      </c>
      <c r="Q152" t="str">
        <f t="shared" si="31"/>
        <v/>
      </c>
    </row>
    <row r="153" spans="1:17" x14ac:dyDescent="0.25">
      <c r="A153" t="s">
        <v>30</v>
      </c>
      <c r="B153" t="s">
        <v>169</v>
      </c>
      <c r="C153" t="str">
        <f t="shared" si="32"/>
        <v xml:space="preserve"> Somerset-NS23</v>
      </c>
      <c r="D153" t="s">
        <v>11</v>
      </c>
      <c r="E153" t="s">
        <v>27</v>
      </c>
      <c r="J153" t="str">
        <f t="shared" si="34"/>
        <v/>
      </c>
      <c r="K153" t="str">
        <f t="shared" si="33"/>
        <v>NS23</v>
      </c>
      <c r="L153" t="str">
        <f t="shared" si="29"/>
        <v/>
      </c>
      <c r="M153" t="str">
        <f t="shared" si="35"/>
        <v/>
      </c>
      <c r="N153" t="str">
        <f t="shared" si="35"/>
        <v/>
      </c>
      <c r="O153" t="str">
        <f t="shared" si="35"/>
        <v/>
      </c>
      <c r="P153" t="str">
        <f t="shared" si="30"/>
        <v/>
      </c>
      <c r="Q153" t="str">
        <f t="shared" si="31"/>
        <v/>
      </c>
    </row>
    <row r="154" spans="1:17" x14ac:dyDescent="0.25">
      <c r="A154" t="s">
        <v>350</v>
      </c>
      <c r="B154" s="2" t="s">
        <v>344</v>
      </c>
      <c r="C154" t="str">
        <f t="shared" si="32"/>
        <v> Soo Teck-PW7</v>
      </c>
      <c r="D154" t="s">
        <v>351</v>
      </c>
      <c r="J154" t="str">
        <f t="shared" si="34"/>
        <v/>
      </c>
      <c r="K154" t="str">
        <f t="shared" si="33"/>
        <v/>
      </c>
      <c r="L154" t="str">
        <f t="shared" si="29"/>
        <v/>
      </c>
      <c r="M154" t="str">
        <f t="shared" si="35"/>
        <v/>
      </c>
      <c r="N154" t="str">
        <f t="shared" si="35"/>
        <v/>
      </c>
      <c r="O154" t="str">
        <f t="shared" si="35"/>
        <v/>
      </c>
      <c r="P154" t="str">
        <f t="shared" si="30"/>
        <v>PW7</v>
      </c>
      <c r="Q154" t="str">
        <f t="shared" si="31"/>
        <v/>
      </c>
    </row>
    <row r="155" spans="1:17" x14ac:dyDescent="0.25">
      <c r="A155" t="s">
        <v>116</v>
      </c>
      <c r="B155" t="s">
        <v>287</v>
      </c>
      <c r="C155" t="str">
        <f t="shared" si="32"/>
        <v xml:space="preserve"> South View-BP2</v>
      </c>
      <c r="D155" t="s">
        <v>110</v>
      </c>
      <c r="E155" t="s">
        <v>8</v>
      </c>
      <c r="J155" t="str">
        <f t="shared" si="34"/>
        <v/>
      </c>
      <c r="K155" t="str">
        <f t="shared" si="33"/>
        <v/>
      </c>
      <c r="L155" t="str">
        <f t="shared" si="29"/>
        <v/>
      </c>
      <c r="M155" t="str">
        <f t="shared" ref="M155:O174" si="36">IF(LEFT($A155,2)=M$1,$A155,"")</f>
        <v/>
      </c>
      <c r="N155" t="str">
        <f t="shared" si="36"/>
        <v/>
      </c>
      <c r="O155" t="str">
        <f t="shared" si="36"/>
        <v>BP2</v>
      </c>
      <c r="P155" t="str">
        <f t="shared" si="30"/>
        <v/>
      </c>
      <c r="Q155" t="str">
        <f t="shared" si="31"/>
        <v/>
      </c>
    </row>
    <row r="156" spans="1:17" x14ac:dyDescent="0.25">
      <c r="A156" t="s">
        <v>351</v>
      </c>
      <c r="B156" s="2" t="s">
        <v>345</v>
      </c>
      <c r="C156" t="str">
        <f t="shared" si="32"/>
        <v> Sumang-PW6</v>
      </c>
      <c r="D156" t="s">
        <v>352</v>
      </c>
      <c r="J156" t="str">
        <f t="shared" si="34"/>
        <v/>
      </c>
      <c r="K156" t="str">
        <f t="shared" si="33"/>
        <v/>
      </c>
      <c r="L156" t="str">
        <f t="shared" ref="L156:L185" si="37">IF(LEFT($A156,2)=L$1,$A156,"")</f>
        <v/>
      </c>
      <c r="M156" t="str">
        <f t="shared" si="36"/>
        <v/>
      </c>
      <c r="N156" t="str">
        <f t="shared" si="36"/>
        <v/>
      </c>
      <c r="O156" t="str">
        <f t="shared" si="36"/>
        <v/>
      </c>
      <c r="P156" t="str">
        <f t="shared" si="30"/>
        <v>PW6</v>
      </c>
      <c r="Q156" t="str">
        <f t="shared" si="31"/>
        <v/>
      </c>
    </row>
    <row r="157" spans="1:17" x14ac:dyDescent="0.25">
      <c r="A157" t="s">
        <v>100</v>
      </c>
      <c r="B157" t="s">
        <v>182</v>
      </c>
      <c r="C157" t="str">
        <f t="shared" si="32"/>
        <v xml:space="preserve"> Stadium-CC6</v>
      </c>
      <c r="D157" t="s">
        <v>94</v>
      </c>
      <c r="E157" t="s">
        <v>95</v>
      </c>
      <c r="J157" t="str">
        <f t="shared" si="34"/>
        <v>CC6</v>
      </c>
      <c r="K157" t="str">
        <f t="shared" si="33"/>
        <v/>
      </c>
      <c r="L157" t="str">
        <f t="shared" si="37"/>
        <v/>
      </c>
      <c r="M157" t="str">
        <f t="shared" si="36"/>
        <v/>
      </c>
      <c r="N157" t="str">
        <f t="shared" si="36"/>
        <v/>
      </c>
      <c r="O157" t="str">
        <f t="shared" si="36"/>
        <v/>
      </c>
      <c r="P157" t="str">
        <f t="shared" si="30"/>
        <v/>
      </c>
      <c r="Q157" t="str">
        <f t="shared" si="31"/>
        <v/>
      </c>
    </row>
    <row r="158" spans="1:17" x14ac:dyDescent="0.25">
      <c r="A158" t="s">
        <v>267</v>
      </c>
      <c r="B158" t="s">
        <v>240</v>
      </c>
      <c r="C158" t="str">
        <f t="shared" si="32"/>
        <v xml:space="preserve"> Stevens-DT10</v>
      </c>
      <c r="D158" t="s">
        <v>34</v>
      </c>
      <c r="E158" t="s">
        <v>79</v>
      </c>
      <c r="J158" t="str">
        <f t="shared" si="34"/>
        <v/>
      </c>
      <c r="K158" t="str">
        <f t="shared" si="33"/>
        <v/>
      </c>
      <c r="L158" t="str">
        <f t="shared" si="37"/>
        <v/>
      </c>
      <c r="M158" t="str">
        <f t="shared" si="36"/>
        <v/>
      </c>
      <c r="N158" t="str">
        <f t="shared" si="36"/>
        <v>DT10</v>
      </c>
      <c r="O158" t="str">
        <f t="shared" si="36"/>
        <v/>
      </c>
      <c r="P158" t="str">
        <f t="shared" si="30"/>
        <v/>
      </c>
      <c r="Q158" t="str">
        <f t="shared" si="31"/>
        <v/>
      </c>
    </row>
    <row r="159" spans="1:17" x14ac:dyDescent="0.25">
      <c r="A159" t="s">
        <v>101</v>
      </c>
      <c r="B159" t="s">
        <v>185</v>
      </c>
      <c r="C159" t="str">
        <f t="shared" si="32"/>
        <v xml:space="preserve"> Tai Seng-CC11</v>
      </c>
      <c r="D159" t="s">
        <v>75</v>
      </c>
      <c r="E159" t="s">
        <v>92</v>
      </c>
      <c r="J159" t="str">
        <f t="shared" si="34"/>
        <v>CC11</v>
      </c>
      <c r="K159" t="str">
        <f t="shared" si="33"/>
        <v/>
      </c>
      <c r="L159" t="str">
        <f t="shared" si="37"/>
        <v/>
      </c>
      <c r="M159" t="str">
        <f t="shared" si="36"/>
        <v/>
      </c>
      <c r="N159" t="str">
        <f t="shared" si="36"/>
        <v/>
      </c>
      <c r="O159" t="str">
        <f t="shared" si="36"/>
        <v/>
      </c>
      <c r="P159" t="str">
        <f t="shared" si="30"/>
        <v/>
      </c>
      <c r="Q159" t="str">
        <f t="shared" si="31"/>
        <v/>
      </c>
    </row>
    <row r="160" spans="1:17" x14ac:dyDescent="0.25">
      <c r="A160" t="s">
        <v>68</v>
      </c>
      <c r="B160" t="s">
        <v>144</v>
      </c>
      <c r="C160" t="str">
        <f t="shared" si="32"/>
        <v xml:space="preserve"> Tampines-DT32</v>
      </c>
      <c r="D160" t="s">
        <v>284</v>
      </c>
      <c r="E160" t="s">
        <v>283</v>
      </c>
      <c r="F160" t="s">
        <v>61</v>
      </c>
      <c r="G160" t="s">
        <v>143</v>
      </c>
      <c r="J160" t="str">
        <f t="shared" si="34"/>
        <v/>
      </c>
      <c r="K160" t="str">
        <f t="shared" si="33"/>
        <v/>
      </c>
      <c r="L160" t="str">
        <f t="shared" si="37"/>
        <v/>
      </c>
      <c r="M160" t="str">
        <f t="shared" si="36"/>
        <v/>
      </c>
      <c r="N160" t="str">
        <f t="shared" si="36"/>
        <v>DT32</v>
      </c>
      <c r="O160" t="str">
        <f t="shared" si="36"/>
        <v/>
      </c>
      <c r="P160" t="str">
        <f t="shared" si="30"/>
        <v/>
      </c>
      <c r="Q160" t="str">
        <f t="shared" si="31"/>
        <v/>
      </c>
    </row>
    <row r="161" spans="1:17" x14ac:dyDescent="0.25">
      <c r="A161" t="s">
        <v>67</v>
      </c>
      <c r="B161" t="s">
        <v>144</v>
      </c>
      <c r="C161" t="str">
        <f t="shared" si="32"/>
        <v xml:space="preserve"> Tampines-EW2</v>
      </c>
      <c r="D161" t="s">
        <v>143</v>
      </c>
      <c r="E161" t="s">
        <v>61</v>
      </c>
      <c r="F161" t="s">
        <v>283</v>
      </c>
      <c r="G161" t="s">
        <v>284</v>
      </c>
      <c r="J161" t="str">
        <f t="shared" si="34"/>
        <v/>
      </c>
      <c r="K161" t="str">
        <f t="shared" si="33"/>
        <v/>
      </c>
      <c r="L161" t="str">
        <f t="shared" si="37"/>
        <v>EW2</v>
      </c>
      <c r="M161" t="str">
        <f t="shared" si="36"/>
        <v/>
      </c>
      <c r="N161" t="str">
        <f t="shared" si="36"/>
        <v/>
      </c>
      <c r="O161" t="str">
        <f t="shared" si="36"/>
        <v/>
      </c>
      <c r="P161" t="str">
        <f t="shared" si="30"/>
        <v/>
      </c>
      <c r="Q161" t="str">
        <f t="shared" si="31"/>
        <v/>
      </c>
    </row>
    <row r="162" spans="1:17" x14ac:dyDescent="0.25">
      <c r="A162" t="s">
        <v>284</v>
      </c>
      <c r="B162" t="s">
        <v>255</v>
      </c>
      <c r="C162" t="str">
        <f t="shared" si="32"/>
        <v xml:space="preserve"> Tampines East-DT33</v>
      </c>
      <c r="D162" t="s">
        <v>285</v>
      </c>
      <c r="E162" t="s">
        <v>68</v>
      </c>
      <c r="J162" t="str">
        <f t="shared" si="34"/>
        <v/>
      </c>
      <c r="K162" t="str">
        <f t="shared" si="33"/>
        <v/>
      </c>
      <c r="L162" t="str">
        <f t="shared" si="37"/>
        <v/>
      </c>
      <c r="M162" t="str">
        <f t="shared" si="36"/>
        <v/>
      </c>
      <c r="N162" t="str">
        <f t="shared" si="36"/>
        <v>DT33</v>
      </c>
      <c r="O162" t="str">
        <f t="shared" si="36"/>
        <v/>
      </c>
      <c r="P162" t="str">
        <f t="shared" ref="P162:P185" si="38">IF(LEFT($A162,2)="PT",$A162,IF(LEFT($A162,2)="PE",$A162,IF(LEFT($A162,2)="PW",$A162,"")))</f>
        <v/>
      </c>
      <c r="Q162" t="str">
        <f t="shared" ref="Q162:Q185" si="39">IF(LEFT($A162,2)="ST",$A162,IF(LEFT($A162,2)="SE",$A162,IF(LEFT($A162,2)="SW",$A162,"")))</f>
        <v/>
      </c>
    </row>
    <row r="163" spans="1:17" x14ac:dyDescent="0.25">
      <c r="A163" t="s">
        <v>283</v>
      </c>
      <c r="B163" t="s">
        <v>254</v>
      </c>
      <c r="C163" t="str">
        <f t="shared" si="32"/>
        <v xml:space="preserve"> Tampines West-DT31</v>
      </c>
      <c r="D163" t="s">
        <v>68</v>
      </c>
      <c r="E163" t="s">
        <v>282</v>
      </c>
      <c r="J163" t="str">
        <f t="shared" si="34"/>
        <v/>
      </c>
      <c r="K163" t="str">
        <f t="shared" ref="K163:K185" si="40">IF(LEFT($A163,2)=K$1,$A163,"")</f>
        <v/>
      </c>
      <c r="L163" t="str">
        <f t="shared" si="37"/>
        <v/>
      </c>
      <c r="M163" t="str">
        <f t="shared" si="36"/>
        <v/>
      </c>
      <c r="N163" t="str">
        <f t="shared" si="36"/>
        <v>DT31</v>
      </c>
      <c r="O163" t="str">
        <f t="shared" si="36"/>
        <v/>
      </c>
      <c r="P163" t="str">
        <f t="shared" si="38"/>
        <v/>
      </c>
      <c r="Q163" t="str">
        <f t="shared" si="39"/>
        <v/>
      </c>
    </row>
    <row r="164" spans="1:17" x14ac:dyDescent="0.25">
      <c r="A164" t="s">
        <v>266</v>
      </c>
      <c r="B164" t="s">
        <v>239</v>
      </c>
      <c r="C164" t="str">
        <f t="shared" si="32"/>
        <v xml:space="preserve"> Tan Kah Kee-DT8</v>
      </c>
      <c r="D164" t="s">
        <v>79</v>
      </c>
      <c r="E164" t="s">
        <v>265</v>
      </c>
      <c r="J164" t="str">
        <f t="shared" si="34"/>
        <v/>
      </c>
      <c r="K164" t="str">
        <f t="shared" si="40"/>
        <v/>
      </c>
      <c r="L164" t="str">
        <f t="shared" si="37"/>
        <v/>
      </c>
      <c r="M164" t="str">
        <f t="shared" si="36"/>
        <v/>
      </c>
      <c r="N164" t="str">
        <f t="shared" si="36"/>
        <v>DT8</v>
      </c>
      <c r="O164" t="str">
        <f t="shared" si="36"/>
        <v/>
      </c>
      <c r="P164" t="str">
        <f t="shared" si="38"/>
        <v/>
      </c>
      <c r="Q164" t="str">
        <f t="shared" si="39"/>
        <v/>
      </c>
    </row>
    <row r="165" spans="1:17" x14ac:dyDescent="0.25">
      <c r="A165" t="s">
        <v>69</v>
      </c>
      <c r="B165" t="s">
        <v>145</v>
      </c>
      <c r="C165" t="str">
        <f t="shared" si="32"/>
        <v xml:space="preserve"> Tanah Merah -EW4</v>
      </c>
      <c r="D165" t="s">
        <v>39</v>
      </c>
      <c r="E165" t="s">
        <v>143</v>
      </c>
      <c r="F165" t="s">
        <v>51</v>
      </c>
      <c r="J165" t="str">
        <f t="shared" si="34"/>
        <v/>
      </c>
      <c r="K165" t="str">
        <f t="shared" si="40"/>
        <v/>
      </c>
      <c r="L165" t="str">
        <f t="shared" si="37"/>
        <v>EW4</v>
      </c>
      <c r="M165" t="str">
        <f t="shared" si="36"/>
        <v/>
      </c>
      <c r="N165" t="str">
        <f t="shared" si="36"/>
        <v/>
      </c>
      <c r="O165" t="str">
        <f t="shared" si="36"/>
        <v/>
      </c>
      <c r="P165" t="str">
        <f t="shared" si="38"/>
        <v/>
      </c>
      <c r="Q165" t="str">
        <f t="shared" si="39"/>
        <v/>
      </c>
    </row>
    <row r="166" spans="1:17" x14ac:dyDescent="0.25">
      <c r="A166" t="s">
        <v>71</v>
      </c>
      <c r="B166" t="s">
        <v>127</v>
      </c>
      <c r="C166" t="str">
        <f t="shared" si="32"/>
        <v xml:space="preserve"> Tanjong Pagar-EW15</v>
      </c>
      <c r="D166" t="s">
        <v>60</v>
      </c>
      <c r="E166" t="s">
        <v>35</v>
      </c>
      <c r="J166" t="str">
        <f t="shared" ref="J166:J185" si="41">IF(LEFT($A166,2)=J$1,$A166,"")</f>
        <v/>
      </c>
      <c r="K166" t="str">
        <f t="shared" si="40"/>
        <v/>
      </c>
      <c r="L166" t="str">
        <f t="shared" si="37"/>
        <v>EW15</v>
      </c>
      <c r="M166" t="str">
        <f t="shared" si="36"/>
        <v/>
      </c>
      <c r="N166" t="str">
        <f t="shared" si="36"/>
        <v/>
      </c>
      <c r="O166" t="str">
        <f t="shared" si="36"/>
        <v/>
      </c>
      <c r="P166" t="str">
        <f t="shared" si="38"/>
        <v/>
      </c>
      <c r="Q166" t="str">
        <f t="shared" si="39"/>
        <v/>
      </c>
    </row>
    <row r="167" spans="1:17" x14ac:dyDescent="0.25">
      <c r="A167" t="s">
        <v>355</v>
      </c>
      <c r="B167" t="s">
        <v>356</v>
      </c>
      <c r="C167" t="str">
        <f t="shared" si="32"/>
        <v xml:space="preserve"> Teck Lee-PW2</v>
      </c>
      <c r="D167" t="s">
        <v>357</v>
      </c>
      <c r="J167" t="str">
        <f t="shared" si="41"/>
        <v/>
      </c>
      <c r="K167" t="str">
        <f t="shared" si="40"/>
        <v/>
      </c>
      <c r="L167" t="str">
        <f t="shared" si="37"/>
        <v/>
      </c>
      <c r="M167" t="str">
        <f t="shared" si="36"/>
        <v/>
      </c>
      <c r="N167" t="str">
        <f t="shared" si="36"/>
        <v/>
      </c>
      <c r="O167" t="str">
        <f t="shared" si="36"/>
        <v/>
      </c>
      <c r="P167" t="str">
        <f t="shared" si="38"/>
        <v>PW2</v>
      </c>
      <c r="Q167" t="str">
        <f t="shared" si="39"/>
        <v/>
      </c>
    </row>
    <row r="168" spans="1:17" x14ac:dyDescent="0.25">
      <c r="A168" t="s">
        <v>117</v>
      </c>
      <c r="B168" t="s">
        <v>289</v>
      </c>
      <c r="C168" t="str">
        <f t="shared" si="32"/>
        <v xml:space="preserve"> Teck Whye-BP4</v>
      </c>
      <c r="D168" t="s">
        <v>113</v>
      </c>
      <c r="E168" t="s">
        <v>110</v>
      </c>
      <c r="J168" t="str">
        <f t="shared" si="41"/>
        <v/>
      </c>
      <c r="K168" t="str">
        <f t="shared" si="40"/>
        <v/>
      </c>
      <c r="L168" t="str">
        <f t="shared" si="37"/>
        <v/>
      </c>
      <c r="M168" t="str">
        <f t="shared" si="36"/>
        <v/>
      </c>
      <c r="N168" t="str">
        <f t="shared" si="36"/>
        <v/>
      </c>
      <c r="O168" t="str">
        <f t="shared" si="36"/>
        <v>BP4</v>
      </c>
      <c r="P168" t="str">
        <f t="shared" si="38"/>
        <v/>
      </c>
      <c r="Q168" t="str">
        <f t="shared" si="39"/>
        <v/>
      </c>
    </row>
    <row r="169" spans="1:17" x14ac:dyDescent="0.25">
      <c r="A169" t="s">
        <v>271</v>
      </c>
      <c r="B169" t="s">
        <v>243</v>
      </c>
      <c r="C169" t="str">
        <f t="shared" si="32"/>
        <v xml:space="preserve"> Telok Ayer-DT18</v>
      </c>
      <c r="D169" t="s">
        <v>272</v>
      </c>
      <c r="E169" t="s">
        <v>270</v>
      </c>
      <c r="J169" t="str">
        <f t="shared" si="41"/>
        <v/>
      </c>
      <c r="K169" t="str">
        <f t="shared" si="40"/>
        <v/>
      </c>
      <c r="L169" t="str">
        <f t="shared" si="37"/>
        <v/>
      </c>
      <c r="M169" t="str">
        <f t="shared" si="36"/>
        <v/>
      </c>
      <c r="N169" t="str">
        <f t="shared" si="36"/>
        <v>DT18</v>
      </c>
      <c r="O169" t="str">
        <f t="shared" si="36"/>
        <v/>
      </c>
      <c r="P169" t="str">
        <f t="shared" si="38"/>
        <v/>
      </c>
      <c r="Q169" t="str">
        <f t="shared" si="39"/>
        <v/>
      </c>
    </row>
    <row r="170" spans="1:17" x14ac:dyDescent="0.25">
      <c r="A170" t="s">
        <v>102</v>
      </c>
      <c r="B170" t="s">
        <v>197</v>
      </c>
      <c r="C170" t="str">
        <f t="shared" si="32"/>
        <v xml:space="preserve"> Telok Blangah-CC28</v>
      </c>
      <c r="D170" t="s">
        <v>85</v>
      </c>
      <c r="E170" t="s">
        <v>90</v>
      </c>
      <c r="J170" t="str">
        <f t="shared" si="41"/>
        <v>CC28</v>
      </c>
      <c r="K170" t="str">
        <f t="shared" si="40"/>
        <v/>
      </c>
      <c r="L170" t="str">
        <f t="shared" si="37"/>
        <v/>
      </c>
      <c r="M170" t="str">
        <f t="shared" si="36"/>
        <v/>
      </c>
      <c r="N170" t="str">
        <f t="shared" si="36"/>
        <v/>
      </c>
      <c r="O170" t="str">
        <f t="shared" si="36"/>
        <v/>
      </c>
      <c r="P170" t="str">
        <f t="shared" si="38"/>
        <v/>
      </c>
      <c r="Q170" t="str">
        <f t="shared" si="39"/>
        <v/>
      </c>
    </row>
    <row r="171" spans="1:17" x14ac:dyDescent="0.25">
      <c r="A171" t="s">
        <v>118</v>
      </c>
      <c r="B171" t="s">
        <v>298</v>
      </c>
      <c r="C171" t="str">
        <f t="shared" si="32"/>
        <v xml:space="preserve"> Ten Mile Junction-BP14</v>
      </c>
      <c r="D171" t="s">
        <v>107</v>
      </c>
      <c r="J171" t="str">
        <f t="shared" si="41"/>
        <v/>
      </c>
      <c r="K171" t="str">
        <f t="shared" si="40"/>
        <v/>
      </c>
      <c r="L171" t="str">
        <f t="shared" si="37"/>
        <v/>
      </c>
      <c r="M171" t="str">
        <f t="shared" si="36"/>
        <v/>
      </c>
      <c r="N171" t="str">
        <f t="shared" si="36"/>
        <v/>
      </c>
      <c r="O171" t="str">
        <f t="shared" si="36"/>
        <v>BP14</v>
      </c>
      <c r="P171" t="str">
        <f t="shared" si="38"/>
        <v/>
      </c>
      <c r="Q171" t="str">
        <f t="shared" si="39"/>
        <v/>
      </c>
    </row>
    <row r="172" spans="1:17" x14ac:dyDescent="0.25">
      <c r="A172" t="s">
        <v>324</v>
      </c>
      <c r="B172" t="s">
        <v>314</v>
      </c>
      <c r="C172" t="str">
        <f t="shared" si="32"/>
        <v xml:space="preserve"> Thanggam-SW4</v>
      </c>
      <c r="D172" t="s">
        <v>325</v>
      </c>
      <c r="J172" t="str">
        <f t="shared" si="41"/>
        <v/>
      </c>
      <c r="K172" t="str">
        <f t="shared" si="40"/>
        <v/>
      </c>
      <c r="L172" t="str">
        <f t="shared" si="37"/>
        <v/>
      </c>
      <c r="M172" t="str">
        <f t="shared" si="36"/>
        <v/>
      </c>
      <c r="N172" t="str">
        <f t="shared" si="36"/>
        <v/>
      </c>
      <c r="O172" t="str">
        <f t="shared" si="36"/>
        <v/>
      </c>
      <c r="P172" t="str">
        <f t="shared" si="38"/>
        <v/>
      </c>
      <c r="Q172" t="str">
        <f t="shared" si="39"/>
        <v>SW4</v>
      </c>
    </row>
    <row r="173" spans="1:17" x14ac:dyDescent="0.25">
      <c r="A173" t="s">
        <v>70</v>
      </c>
      <c r="B173" t="s">
        <v>128</v>
      </c>
      <c r="C173" t="str">
        <f t="shared" si="32"/>
        <v xml:space="preserve"> Tiong Bahru-EW17</v>
      </c>
      <c r="D173" t="s">
        <v>66</v>
      </c>
      <c r="E173" t="s">
        <v>60</v>
      </c>
      <c r="J173" t="str">
        <f t="shared" si="41"/>
        <v/>
      </c>
      <c r="K173" t="str">
        <f t="shared" si="40"/>
        <v/>
      </c>
      <c r="L173" t="str">
        <f t="shared" si="37"/>
        <v>EW17</v>
      </c>
      <c r="M173" t="str">
        <f t="shared" si="36"/>
        <v/>
      </c>
      <c r="N173" t="str">
        <f t="shared" si="36"/>
        <v/>
      </c>
      <c r="O173" t="str">
        <f t="shared" si="36"/>
        <v/>
      </c>
      <c r="P173" t="str">
        <f t="shared" si="38"/>
        <v/>
      </c>
      <c r="Q173" t="str">
        <f t="shared" si="39"/>
        <v/>
      </c>
    </row>
    <row r="174" spans="1:17" x14ac:dyDescent="0.25">
      <c r="A174" t="s">
        <v>31</v>
      </c>
      <c r="B174" t="s">
        <v>166</v>
      </c>
      <c r="C174" t="str">
        <f t="shared" si="32"/>
        <v xml:space="preserve"> Toa Payoh-NS19</v>
      </c>
      <c r="D174" t="s">
        <v>26</v>
      </c>
      <c r="E174" t="s">
        <v>4</v>
      </c>
      <c r="J174" t="str">
        <f t="shared" si="41"/>
        <v/>
      </c>
      <c r="K174" t="str">
        <f t="shared" si="40"/>
        <v>NS19</v>
      </c>
      <c r="L174" t="str">
        <f t="shared" si="37"/>
        <v/>
      </c>
      <c r="M174" t="str">
        <f t="shared" si="36"/>
        <v/>
      </c>
      <c r="N174" t="str">
        <f t="shared" si="36"/>
        <v/>
      </c>
      <c r="O174" t="str">
        <f t="shared" si="36"/>
        <v/>
      </c>
      <c r="P174" t="str">
        <f t="shared" si="38"/>
        <v/>
      </c>
      <c r="Q174" t="str">
        <f t="shared" si="39"/>
        <v/>
      </c>
    </row>
    <row r="175" spans="1:17" x14ac:dyDescent="0.25">
      <c r="A175" t="s">
        <v>321</v>
      </c>
      <c r="B175" t="s">
        <v>311</v>
      </c>
      <c r="C175" t="str">
        <f t="shared" si="32"/>
        <v xml:space="preserve"> Tongkang-SW7</v>
      </c>
      <c r="D175" t="s">
        <v>322</v>
      </c>
      <c r="J175" t="str">
        <f t="shared" si="41"/>
        <v/>
      </c>
      <c r="K175" t="str">
        <f t="shared" si="40"/>
        <v/>
      </c>
      <c r="L175" t="str">
        <f t="shared" si="37"/>
        <v/>
      </c>
      <c r="M175" t="str">
        <f t="shared" ref="M175:O185" si="42">IF(LEFT($A175,2)=M$1,$A175,"")</f>
        <v/>
      </c>
      <c r="N175" t="str">
        <f t="shared" si="42"/>
        <v/>
      </c>
      <c r="O175" t="str">
        <f t="shared" si="42"/>
        <v/>
      </c>
      <c r="P175" t="str">
        <f t="shared" si="38"/>
        <v/>
      </c>
      <c r="Q175" t="str">
        <f t="shared" si="39"/>
        <v>SW7</v>
      </c>
    </row>
    <row r="176" spans="1:17" x14ac:dyDescent="0.25">
      <c r="A176" t="s">
        <v>72</v>
      </c>
      <c r="B176" t="s">
        <v>140</v>
      </c>
      <c r="C176" t="str">
        <f t="shared" si="32"/>
        <v xml:space="preserve"> Tuas Crescent-EW31</v>
      </c>
      <c r="D176" t="s">
        <v>74</v>
      </c>
      <c r="E176" t="s">
        <v>53</v>
      </c>
      <c r="J176" t="str">
        <f t="shared" si="41"/>
        <v/>
      </c>
      <c r="K176" t="str">
        <f t="shared" si="40"/>
        <v/>
      </c>
      <c r="L176" t="str">
        <f t="shared" si="37"/>
        <v>EW31</v>
      </c>
      <c r="M176" t="str">
        <f t="shared" si="42"/>
        <v/>
      </c>
      <c r="N176" t="str">
        <f t="shared" si="42"/>
        <v/>
      </c>
      <c r="O176" t="str">
        <f t="shared" si="42"/>
        <v/>
      </c>
      <c r="P176" t="str">
        <f t="shared" si="38"/>
        <v/>
      </c>
      <c r="Q176" t="str">
        <f t="shared" si="39"/>
        <v/>
      </c>
    </row>
    <row r="177" spans="1:17" x14ac:dyDescent="0.25">
      <c r="A177" t="s">
        <v>73</v>
      </c>
      <c r="B177" t="s">
        <v>142</v>
      </c>
      <c r="C177" t="str">
        <f t="shared" si="32"/>
        <v xml:space="preserve"> Tuas Link-EW33</v>
      </c>
      <c r="D177" t="s">
        <v>74</v>
      </c>
      <c r="J177" t="str">
        <f t="shared" si="41"/>
        <v/>
      </c>
      <c r="K177" t="str">
        <f t="shared" si="40"/>
        <v/>
      </c>
      <c r="L177" t="str">
        <f t="shared" si="37"/>
        <v>EW33</v>
      </c>
      <c r="M177" t="str">
        <f t="shared" si="42"/>
        <v/>
      </c>
      <c r="N177" t="str">
        <f t="shared" si="42"/>
        <v/>
      </c>
      <c r="O177" t="str">
        <f t="shared" si="42"/>
        <v/>
      </c>
      <c r="P177" t="str">
        <f t="shared" si="38"/>
        <v/>
      </c>
      <c r="Q177" t="str">
        <f t="shared" si="39"/>
        <v/>
      </c>
    </row>
    <row r="178" spans="1:17" x14ac:dyDescent="0.25">
      <c r="A178" t="s">
        <v>74</v>
      </c>
      <c r="B178" t="s">
        <v>141</v>
      </c>
      <c r="C178" t="str">
        <f t="shared" si="32"/>
        <v xml:space="preserve"> Tuas West Road-EW32</v>
      </c>
      <c r="D178" t="s">
        <v>73</v>
      </c>
      <c r="E178" t="s">
        <v>72</v>
      </c>
      <c r="J178" t="str">
        <f t="shared" si="41"/>
        <v/>
      </c>
      <c r="K178" t="str">
        <f t="shared" si="40"/>
        <v/>
      </c>
      <c r="L178" t="str">
        <f t="shared" si="37"/>
        <v>EW32</v>
      </c>
      <c r="M178" t="str">
        <f t="shared" si="42"/>
        <v/>
      </c>
      <c r="N178" t="str">
        <f t="shared" si="42"/>
        <v/>
      </c>
      <c r="O178" t="str">
        <f t="shared" si="42"/>
        <v/>
      </c>
      <c r="P178" t="str">
        <f t="shared" si="38"/>
        <v/>
      </c>
      <c r="Q178" t="str">
        <f t="shared" si="39"/>
        <v/>
      </c>
    </row>
    <row r="179" spans="1:17" x14ac:dyDescent="0.25">
      <c r="A179" t="s">
        <v>279</v>
      </c>
      <c r="B179" t="s">
        <v>250</v>
      </c>
      <c r="C179" t="str">
        <f t="shared" si="32"/>
        <v xml:space="preserve"> Ubi-DT27</v>
      </c>
      <c r="D179" t="s">
        <v>280</v>
      </c>
      <c r="E179" t="s">
        <v>93</v>
      </c>
      <c r="J179" t="str">
        <f t="shared" si="41"/>
        <v/>
      </c>
      <c r="K179" t="str">
        <f t="shared" si="40"/>
        <v/>
      </c>
      <c r="L179" t="str">
        <f t="shared" si="37"/>
        <v/>
      </c>
      <c r="M179" t="str">
        <f t="shared" si="42"/>
        <v/>
      </c>
      <c r="N179" t="str">
        <f t="shared" si="42"/>
        <v>DT27</v>
      </c>
      <c r="O179" t="str">
        <f t="shared" si="42"/>
        <v/>
      </c>
      <c r="P179" t="str">
        <f t="shared" si="38"/>
        <v/>
      </c>
      <c r="Q179" t="str">
        <f t="shared" si="39"/>
        <v/>
      </c>
    </row>
    <row r="180" spans="1:17" x14ac:dyDescent="0.25">
      <c r="A180" t="s">
        <v>285</v>
      </c>
      <c r="B180" t="s">
        <v>256</v>
      </c>
      <c r="C180" t="str">
        <f t="shared" si="32"/>
        <v xml:space="preserve"> Upper Changi-DT34</v>
      </c>
      <c r="D180" t="s">
        <v>52</v>
      </c>
      <c r="E180" t="s">
        <v>284</v>
      </c>
      <c r="J180" t="str">
        <f t="shared" si="41"/>
        <v/>
      </c>
      <c r="K180" t="str">
        <f t="shared" si="40"/>
        <v/>
      </c>
      <c r="L180" t="str">
        <f t="shared" si="37"/>
        <v/>
      </c>
      <c r="M180" t="str">
        <f t="shared" si="42"/>
        <v/>
      </c>
      <c r="N180" t="str">
        <f t="shared" si="42"/>
        <v>DT34</v>
      </c>
      <c r="O180" t="str">
        <f t="shared" si="42"/>
        <v/>
      </c>
      <c r="P180" t="str">
        <f t="shared" si="38"/>
        <v/>
      </c>
      <c r="Q180" t="str">
        <f t="shared" si="39"/>
        <v/>
      </c>
    </row>
    <row r="181" spans="1:17" x14ac:dyDescent="0.25">
      <c r="A181" t="s">
        <v>32</v>
      </c>
      <c r="B181" t="s">
        <v>158</v>
      </c>
      <c r="C181" t="str">
        <f t="shared" si="32"/>
        <v xml:space="preserve"> Woodlands-NS9</v>
      </c>
      <c r="D181" t="s">
        <v>0</v>
      </c>
      <c r="E181" t="s">
        <v>24</v>
      </c>
      <c r="J181" t="str">
        <f t="shared" si="41"/>
        <v/>
      </c>
      <c r="K181" t="str">
        <f t="shared" si="40"/>
        <v>NS9</v>
      </c>
      <c r="L181" t="str">
        <f t="shared" si="37"/>
        <v/>
      </c>
      <c r="M181" t="str">
        <f t="shared" si="42"/>
        <v/>
      </c>
      <c r="N181" t="str">
        <f t="shared" si="42"/>
        <v/>
      </c>
      <c r="O181" t="str">
        <f t="shared" si="42"/>
        <v/>
      </c>
      <c r="P181" t="str">
        <f t="shared" si="38"/>
        <v/>
      </c>
      <c r="Q181" t="str">
        <f t="shared" si="39"/>
        <v/>
      </c>
    </row>
    <row r="182" spans="1:17" x14ac:dyDescent="0.25">
      <c r="A182" t="s">
        <v>228</v>
      </c>
      <c r="B182" t="s">
        <v>210</v>
      </c>
      <c r="C182" t="str">
        <f t="shared" si="32"/>
        <v xml:space="preserve"> Woodleigh-NE11</v>
      </c>
      <c r="D182" t="s">
        <v>105</v>
      </c>
      <c r="E182" t="s">
        <v>227</v>
      </c>
      <c r="J182" t="str">
        <f t="shared" si="41"/>
        <v/>
      </c>
      <c r="K182" t="str">
        <f t="shared" si="40"/>
        <v/>
      </c>
      <c r="L182" t="str">
        <f t="shared" si="37"/>
        <v/>
      </c>
      <c r="M182" t="str">
        <f t="shared" si="42"/>
        <v>NE11</v>
      </c>
      <c r="N182" t="str">
        <f t="shared" si="42"/>
        <v/>
      </c>
      <c r="O182" t="str">
        <f t="shared" si="42"/>
        <v/>
      </c>
      <c r="P182" t="str">
        <f t="shared" si="38"/>
        <v/>
      </c>
      <c r="Q182" t="str">
        <f t="shared" si="39"/>
        <v/>
      </c>
    </row>
    <row r="183" spans="1:17" x14ac:dyDescent="0.25">
      <c r="A183" t="s">
        <v>33</v>
      </c>
      <c r="B183" t="s">
        <v>155</v>
      </c>
      <c r="C183" t="str">
        <f t="shared" si="32"/>
        <v xml:space="preserve"> Yew Tee-NS5</v>
      </c>
      <c r="D183" t="s">
        <v>20</v>
      </c>
      <c r="E183" t="s">
        <v>7</v>
      </c>
      <c r="J183" t="str">
        <f t="shared" si="41"/>
        <v/>
      </c>
      <c r="K183" t="str">
        <f t="shared" si="40"/>
        <v>NS5</v>
      </c>
      <c r="L183" t="str">
        <f t="shared" si="37"/>
        <v/>
      </c>
      <c r="M183" t="str">
        <f t="shared" si="42"/>
        <v/>
      </c>
      <c r="N183" t="str">
        <f t="shared" si="42"/>
        <v/>
      </c>
      <c r="O183" t="str">
        <f t="shared" si="42"/>
        <v/>
      </c>
      <c r="P183" t="str">
        <f t="shared" si="38"/>
        <v/>
      </c>
      <c r="Q183" t="str">
        <f t="shared" si="39"/>
        <v/>
      </c>
    </row>
    <row r="184" spans="1:17" x14ac:dyDescent="0.25">
      <c r="A184" t="s">
        <v>36</v>
      </c>
      <c r="B184" t="s">
        <v>163</v>
      </c>
      <c r="C184" t="str">
        <f t="shared" si="32"/>
        <v xml:space="preserve"> Yio Chu Kang-NS15</v>
      </c>
      <c r="D184" t="s">
        <v>1</v>
      </c>
      <c r="E184" t="s">
        <v>19</v>
      </c>
      <c r="J184" t="str">
        <f t="shared" si="41"/>
        <v/>
      </c>
      <c r="K184" t="str">
        <f t="shared" si="40"/>
        <v>NS15</v>
      </c>
      <c r="L184" t="str">
        <f t="shared" si="37"/>
        <v/>
      </c>
      <c r="M184" t="str">
        <f t="shared" si="42"/>
        <v/>
      </c>
      <c r="N184" t="str">
        <f t="shared" si="42"/>
        <v/>
      </c>
      <c r="O184" t="str">
        <f t="shared" si="42"/>
        <v/>
      </c>
      <c r="P184" t="str">
        <f t="shared" si="38"/>
        <v/>
      </c>
      <c r="Q184" t="str">
        <f t="shared" si="39"/>
        <v/>
      </c>
    </row>
    <row r="185" spans="1:17" x14ac:dyDescent="0.25">
      <c r="A185" t="s">
        <v>37</v>
      </c>
      <c r="B185" t="s">
        <v>161</v>
      </c>
      <c r="C185" t="str">
        <f t="shared" si="32"/>
        <v xml:space="preserve"> Yishun-NS13</v>
      </c>
      <c r="D185" t="s">
        <v>19</v>
      </c>
      <c r="E185" t="s">
        <v>29</v>
      </c>
      <c r="J185" t="str">
        <f t="shared" si="41"/>
        <v/>
      </c>
      <c r="K185" t="str">
        <f t="shared" si="40"/>
        <v>NS13</v>
      </c>
      <c r="L185" t="str">
        <f t="shared" si="37"/>
        <v/>
      </c>
      <c r="M185" t="str">
        <f t="shared" si="42"/>
        <v/>
      </c>
      <c r="N185" t="str">
        <f t="shared" si="42"/>
        <v/>
      </c>
      <c r="O185" t="str">
        <f t="shared" si="42"/>
        <v/>
      </c>
      <c r="P185" t="str">
        <f t="shared" si="38"/>
        <v/>
      </c>
      <c r="Q185" t="str">
        <f t="shared" si="39"/>
        <v/>
      </c>
    </row>
  </sheetData>
  <sortState ref="A2:Q185">
    <sortCondition ref="B2:B185"/>
    <sortCondition ref="A2:A185"/>
  </sortState>
  <mergeCells count="1">
    <mergeCell ref="D1:H1"/>
  </mergeCells>
  <conditionalFormatting sqref="B1:B1048576">
    <cfRule type="duplicateValues" dxfId="14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24"/>
  <sheetViews>
    <sheetView tabSelected="1" zoomScale="110" zoomScaleNormal="110" workbookViewId="0">
      <selection activeCell="B5" sqref="B5"/>
    </sheetView>
  </sheetViews>
  <sheetFormatPr defaultColWidth="0" defaultRowHeight="15" x14ac:dyDescent="0.25"/>
  <cols>
    <col min="1" max="1" width="7.5703125" style="4" customWidth="1"/>
    <col min="2" max="2" width="41.85546875" style="4" customWidth="1"/>
    <col min="3" max="3" width="9" style="4" customWidth="1"/>
    <col min="4" max="4" width="3.28515625" style="4" hidden="1" customWidth="1"/>
    <col min="5" max="5" width="3.85546875" style="4" hidden="1" customWidth="1"/>
    <col min="6" max="6" width="3" style="4" bestFit="1" customWidth="1"/>
    <col min="7" max="7" width="9.140625" style="4" customWidth="1"/>
    <col min="8" max="8" width="19.140625" style="4" customWidth="1"/>
    <col min="9" max="9" width="11.7109375" style="4" bestFit="1" customWidth="1"/>
    <col min="10" max="10" width="9.140625" style="4" customWidth="1"/>
    <col min="11" max="16384" width="9.140625" style="4" hidden="1"/>
  </cols>
  <sheetData>
    <row r="1" spans="1:9" x14ac:dyDescent="0.25">
      <c r="A1" s="4">
        <v>1</v>
      </c>
      <c r="D1" s="4">
        <f>IF(D$6=E1,1,0)</f>
        <v>0</v>
      </c>
      <c r="E1" s="4" t="s">
        <v>360</v>
      </c>
      <c r="F1" s="5" t="s">
        <v>368</v>
      </c>
      <c r="G1" s="5" t="s">
        <v>367</v>
      </c>
      <c r="H1" s="5" t="s">
        <v>369</v>
      </c>
      <c r="I1" s="5" t="s">
        <v>528</v>
      </c>
    </row>
    <row r="2" spans="1:9" x14ac:dyDescent="0.25">
      <c r="A2" s="4" t="s">
        <v>528</v>
      </c>
      <c r="D2" s="4">
        <f t="shared" ref="D2:D5" si="0">IF(D$6=E2,1,0)</f>
        <v>0</v>
      </c>
      <c r="E2" s="4" t="s">
        <v>12</v>
      </c>
      <c r="F2" s="4">
        <v>1</v>
      </c>
      <c r="G2" s="4" t="s">
        <v>340</v>
      </c>
      <c r="H2" s="4" t="s">
        <v>329</v>
      </c>
      <c r="I2" s="4" t="s">
        <v>506</v>
      </c>
    </row>
    <row r="3" spans="1:9" x14ac:dyDescent="0.25">
      <c r="D3" s="4">
        <f t="shared" si="0"/>
        <v>0</v>
      </c>
      <c r="E3" s="4" t="s">
        <v>13</v>
      </c>
      <c r="F3" s="4">
        <v>2</v>
      </c>
      <c r="G3" s="4" t="s">
        <v>341</v>
      </c>
      <c r="H3" s="4" t="s">
        <v>330</v>
      </c>
      <c r="I3" s="4" t="s">
        <v>505</v>
      </c>
    </row>
    <row r="4" spans="1:9" x14ac:dyDescent="0.25">
      <c r="B4" s="4" t="s">
        <v>366</v>
      </c>
      <c r="D4" s="4">
        <f t="shared" si="0"/>
        <v>0</v>
      </c>
      <c r="E4" s="4" t="s">
        <v>359</v>
      </c>
      <c r="F4" s="4">
        <v>3</v>
      </c>
      <c r="G4" s="4" t="s">
        <v>342</v>
      </c>
      <c r="H4" s="4" t="s">
        <v>331</v>
      </c>
      <c r="I4" s="4" t="s">
        <v>504</v>
      </c>
    </row>
    <row r="5" spans="1:9" x14ac:dyDescent="0.25">
      <c r="D5" s="4">
        <f t="shared" si="0"/>
        <v>0</v>
      </c>
      <c r="E5" s="4" t="s">
        <v>14</v>
      </c>
      <c r="F5" s="4">
        <v>4</v>
      </c>
      <c r="G5" s="4" t="s">
        <v>343</v>
      </c>
      <c r="H5" s="4" t="s">
        <v>332</v>
      </c>
      <c r="I5" s="4" t="s">
        <v>503</v>
      </c>
    </row>
    <row r="6" spans="1:9" x14ac:dyDescent="0.25">
      <c r="A6" s="6" t="s">
        <v>364</v>
      </c>
      <c r="B6" s="6">
        <v>113</v>
      </c>
      <c r="C6" s="6" t="str">
        <f>INDEX(Selection!A2:A186,Main!B6)</f>
        <v>PE6</v>
      </c>
      <c r="D6" s="4" t="str">
        <f>LEFT(C6,2)</f>
        <v>PE</v>
      </c>
      <c r="E6" s="4">
        <f>IF(RIGHT(C6,1)="C",1,VALUE(RIGHT(C6,(LEN(C6)-2))))</f>
        <v>6</v>
      </c>
      <c r="F6" s="4">
        <v>5</v>
      </c>
      <c r="G6" s="4" t="s">
        <v>338</v>
      </c>
      <c r="H6" s="4" t="s">
        <v>333</v>
      </c>
      <c r="I6" s="4" t="s">
        <v>502</v>
      </c>
    </row>
    <row r="7" spans="1:9" x14ac:dyDescent="0.25">
      <c r="A7" s="6" t="s">
        <v>530</v>
      </c>
      <c r="B7" s="6" t="str">
        <f>INDEX(Route!A1:C184,MATCH(Main!C6,Route!A1:A184,0),3)</f>
        <v>绿洲</v>
      </c>
      <c r="C7" s="6"/>
      <c r="D7" s="4">
        <f>IF(COUNTIF(D1:D5,0)=5,1,0)</f>
        <v>1</v>
      </c>
      <c r="F7" s="4">
        <v>6</v>
      </c>
      <c r="G7" s="4" t="s">
        <v>337</v>
      </c>
      <c r="H7" s="4" t="s">
        <v>334</v>
      </c>
      <c r="I7" s="4" t="s">
        <v>501</v>
      </c>
    </row>
    <row r="8" spans="1:9" x14ac:dyDescent="0.25">
      <c r="A8" s="7" t="s">
        <v>365</v>
      </c>
      <c r="B8" s="7">
        <v>181</v>
      </c>
      <c r="C8" s="7" t="str">
        <f>INDEX(Selection!A2:A186,Main!B8)</f>
        <v>NE11</v>
      </c>
      <c r="D8" s="4" t="str">
        <f>LEFT(C8,2)</f>
        <v>NE</v>
      </c>
      <c r="E8" s="4">
        <f>IF(RIGHT(C8,1)="C",1,VALUE(RIGHT(C8,(LEN(C8)-2))))</f>
        <v>11</v>
      </c>
      <c r="F8" s="4">
        <v>7</v>
      </c>
      <c r="G8" s="4" t="s">
        <v>336</v>
      </c>
      <c r="H8" s="4" t="s">
        <v>221</v>
      </c>
      <c r="I8" s="4" t="s">
        <v>482</v>
      </c>
    </row>
    <row r="9" spans="1:9" x14ac:dyDescent="0.25">
      <c r="A9" s="7" t="s">
        <v>529</v>
      </c>
      <c r="B9" s="7" t="str">
        <f>INDEX(Route!A1:C184,MATCH(Main!C8,Route!A1:A184,0),3)</f>
        <v>兀里</v>
      </c>
      <c r="C9" s="7"/>
      <c r="D9" s="4">
        <f>IF(COUNTIF(D10:D14,0)=5,1,0)</f>
        <v>0</v>
      </c>
      <c r="F9" s="4">
        <v>8</v>
      </c>
      <c r="G9" s="4" t="s">
        <v>233</v>
      </c>
      <c r="H9" s="4" t="s">
        <v>221</v>
      </c>
      <c r="I9" s="4" t="s">
        <v>482</v>
      </c>
    </row>
    <row r="10" spans="1:9" x14ac:dyDescent="0.25">
      <c r="A10" s="9" t="s">
        <v>535</v>
      </c>
      <c r="D10" s="4">
        <f>IF(D$8=E10,1,0)</f>
        <v>0</v>
      </c>
      <c r="E10" s="4" t="s">
        <v>360</v>
      </c>
      <c r="F10" s="4">
        <v>9</v>
      </c>
      <c r="G10" s="4" t="s">
        <v>232</v>
      </c>
      <c r="H10" s="4" t="s">
        <v>304</v>
      </c>
      <c r="I10" s="4" t="s">
        <v>481</v>
      </c>
    </row>
    <row r="11" spans="1:9" x14ac:dyDescent="0.25">
      <c r="D11" s="4">
        <f t="shared" ref="D11:D14" si="1">IF(D$8=E11,1,0)</f>
        <v>0</v>
      </c>
      <c r="E11" s="4" t="s">
        <v>12</v>
      </c>
      <c r="F11" s="4">
        <v>10</v>
      </c>
      <c r="G11" s="4" t="s">
        <v>231</v>
      </c>
      <c r="H11" s="4" t="s">
        <v>213</v>
      </c>
      <c r="I11" s="4" t="s">
        <v>480</v>
      </c>
    </row>
    <row r="12" spans="1:9" x14ac:dyDescent="0.25">
      <c r="D12" s="4">
        <f t="shared" si="1"/>
        <v>1</v>
      </c>
      <c r="E12" s="4" t="s">
        <v>13</v>
      </c>
      <c r="F12" s="4">
        <v>11</v>
      </c>
      <c r="G12" s="4" t="s">
        <v>230</v>
      </c>
      <c r="H12" s="4" t="s">
        <v>212</v>
      </c>
      <c r="I12" s="4" t="s">
        <v>479</v>
      </c>
    </row>
    <row r="13" spans="1:9" x14ac:dyDescent="0.25">
      <c r="D13" s="4">
        <f t="shared" si="1"/>
        <v>0</v>
      </c>
      <c r="E13" s="4" t="s">
        <v>359</v>
      </c>
      <c r="F13" s="4">
        <v>12</v>
      </c>
      <c r="G13" s="4" t="s">
        <v>229</v>
      </c>
      <c r="H13" s="4" t="s">
        <v>211</v>
      </c>
      <c r="I13" s="4" t="s">
        <v>478</v>
      </c>
    </row>
    <row r="14" spans="1:9" x14ac:dyDescent="0.25">
      <c r="B14"/>
      <c r="D14" s="4">
        <f t="shared" si="1"/>
        <v>0</v>
      </c>
      <c r="E14" s="4" t="s">
        <v>14</v>
      </c>
      <c r="F14" s="4">
        <v>13</v>
      </c>
      <c r="G14" s="4" t="s">
        <v>105</v>
      </c>
      <c r="H14" s="4" t="s">
        <v>201</v>
      </c>
      <c r="I14" s="4" t="s">
        <v>400</v>
      </c>
    </row>
    <row r="15" spans="1:9" x14ac:dyDescent="0.25">
      <c r="F15" s="4">
        <v>14</v>
      </c>
      <c r="G15" s="4" t="s">
        <v>228</v>
      </c>
      <c r="H15" s="4" t="s">
        <v>210</v>
      </c>
      <c r="I15" s="4" t="s">
        <v>477</v>
      </c>
    </row>
    <row r="16" spans="1:9" x14ac:dyDescent="0.25">
      <c r="B16"/>
    </row>
    <row r="17" spans="1:3" x14ac:dyDescent="0.25">
      <c r="C17"/>
    </row>
    <row r="20" spans="1:3" x14ac:dyDescent="0.25">
      <c r="B20" s="8" t="s">
        <v>533</v>
      </c>
      <c r="C20" s="3" t="s">
        <v>534</v>
      </c>
    </row>
    <row r="21" spans="1:3" x14ac:dyDescent="0.25">
      <c r="A21" s="11" t="s">
        <v>531</v>
      </c>
      <c r="B21" s="12"/>
      <c r="C21" s="12"/>
    </row>
    <row r="22" spans="1:3" x14ac:dyDescent="0.25">
      <c r="A22" s="12"/>
      <c r="B22" s="12"/>
      <c r="C22" s="12"/>
    </row>
    <row r="23" spans="1:3" x14ac:dyDescent="0.25">
      <c r="A23" s="12"/>
      <c r="B23" s="12"/>
      <c r="C23" s="12"/>
    </row>
    <row r="24" spans="1:3" x14ac:dyDescent="0.25">
      <c r="A24" s="4" t="s">
        <v>532</v>
      </c>
    </row>
  </sheetData>
  <mergeCells count="1">
    <mergeCell ref="A21:C23"/>
  </mergeCells>
  <conditionalFormatting sqref="A6:C7">
    <cfRule type="expression" dxfId="13" priority="14">
      <formula>$D$2</formula>
    </cfRule>
    <cfRule type="expression" dxfId="12" priority="13">
      <formula>$D$1</formula>
    </cfRule>
    <cfRule type="expression" dxfId="11" priority="12">
      <formula>$D$3</formula>
    </cfRule>
    <cfRule type="expression" dxfId="10" priority="11">
      <formula>$D$4</formula>
    </cfRule>
    <cfRule type="expression" dxfId="9" priority="10">
      <formula>$D$5</formula>
    </cfRule>
    <cfRule type="expression" dxfId="8" priority="9">
      <formula>$D$7</formula>
    </cfRule>
  </conditionalFormatting>
  <conditionalFormatting sqref="A8:C9">
    <cfRule type="expression" dxfId="7" priority="8">
      <formula>$D$9</formula>
    </cfRule>
    <cfRule type="expression" dxfId="6" priority="7">
      <formula>$D$10</formula>
    </cfRule>
    <cfRule type="expression" dxfId="5" priority="6">
      <formula>$D$11</formula>
    </cfRule>
    <cfRule type="expression" dxfId="4" priority="5">
      <formula>$D$12</formula>
    </cfRule>
    <cfRule type="expression" dxfId="3" priority="4">
      <formula>$D$13</formula>
    </cfRule>
    <cfRule type="expression" dxfId="2" priority="3">
      <formula>$D$14</formula>
    </cfRule>
  </conditionalFormatting>
  <conditionalFormatting sqref="H1:I1048576">
    <cfRule type="duplicateValues" dxfId="1" priority="2"/>
  </conditionalFormatting>
  <conditionalFormatting sqref="H1:H1048576">
    <cfRule type="duplicateValues" dxfId="0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Drop Down 1">
              <controlPr defaultSize="0" autoLine="0" autoPict="0">
                <anchor moveWithCells="1">
                  <from>
                    <xdr:col>1</xdr:col>
                    <xdr:colOff>28575</xdr:colOff>
                    <xdr:row>4</xdr:row>
                    <xdr:rowOff>190500</xdr:rowOff>
                  </from>
                  <to>
                    <xdr:col>1</xdr:col>
                    <xdr:colOff>2790825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Drop Down 2">
              <controlPr defaultSize="0" autoLine="0" autoPict="0">
                <anchor moveWithCells="1">
                  <from>
                    <xdr:col>1</xdr:col>
                    <xdr:colOff>28575</xdr:colOff>
                    <xdr:row>7</xdr:row>
                    <xdr:rowOff>0</xdr:rowOff>
                  </from>
                  <to>
                    <xdr:col>1</xdr:col>
                    <xdr:colOff>2790825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50" zoomScaleNormal="50" workbookViewId="0"/>
  </sheetViews>
  <sheetFormatPr defaultRowHeight="15" x14ac:dyDescent="0.25"/>
  <cols>
    <col min="1" max="16384" width="9.140625" style="4"/>
  </cols>
  <sheetData>
    <row r="1" spans="1:1" x14ac:dyDescent="0.25">
      <c r="A1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4"/>
  <sheetViews>
    <sheetView workbookViewId="0">
      <selection activeCell="E1" sqref="E1"/>
    </sheetView>
  </sheetViews>
  <sheetFormatPr defaultRowHeight="15" x14ac:dyDescent="0.25"/>
  <cols>
    <col min="3" max="3" width="15.7109375" bestFit="1" customWidth="1"/>
    <col min="4" max="4" width="11.7109375" bestFit="1" customWidth="1"/>
  </cols>
  <sheetData>
    <row r="1" spans="1:5" x14ac:dyDescent="0.25">
      <c r="A1">
        <v>1</v>
      </c>
      <c r="B1" t="s">
        <v>340</v>
      </c>
      <c r="C1" t="s">
        <v>329</v>
      </c>
      <c r="D1" t="s">
        <v>506</v>
      </c>
      <c r="E1">
        <v>113</v>
      </c>
    </row>
    <row r="2" spans="1:5" x14ac:dyDescent="0.25">
      <c r="A2">
        <v>2</v>
      </c>
      <c r="B2" t="s">
        <v>341</v>
      </c>
      <c r="C2" t="s">
        <v>330</v>
      </c>
      <c r="D2" t="s">
        <v>505</v>
      </c>
    </row>
    <row r="3" spans="1:5" x14ac:dyDescent="0.25">
      <c r="A3">
        <v>3</v>
      </c>
      <c r="B3" t="s">
        <v>342</v>
      </c>
      <c r="C3" t="s">
        <v>331</v>
      </c>
      <c r="D3" t="s">
        <v>504</v>
      </c>
    </row>
    <row r="4" spans="1:5" x14ac:dyDescent="0.25">
      <c r="A4">
        <v>4</v>
      </c>
      <c r="B4" t="s">
        <v>343</v>
      </c>
      <c r="C4" t="s">
        <v>332</v>
      </c>
      <c r="D4" t="s">
        <v>503</v>
      </c>
    </row>
    <row r="5" spans="1:5" x14ac:dyDescent="0.25">
      <c r="A5">
        <v>5</v>
      </c>
      <c r="B5" t="s">
        <v>338</v>
      </c>
      <c r="C5" t="s">
        <v>333</v>
      </c>
      <c r="D5" t="s">
        <v>502</v>
      </c>
    </row>
    <row r="6" spans="1:5" x14ac:dyDescent="0.25">
      <c r="A6">
        <v>6</v>
      </c>
      <c r="B6" t="s">
        <v>337</v>
      </c>
      <c r="C6" t="s">
        <v>334</v>
      </c>
      <c r="D6" t="s">
        <v>501</v>
      </c>
    </row>
    <row r="7" spans="1:5" x14ac:dyDescent="0.25">
      <c r="A7">
        <v>7</v>
      </c>
      <c r="B7" t="s">
        <v>336</v>
      </c>
      <c r="C7" t="s">
        <v>221</v>
      </c>
      <c r="D7" t="s">
        <v>482</v>
      </c>
    </row>
    <row r="8" spans="1:5" x14ac:dyDescent="0.25">
      <c r="A8">
        <v>8</v>
      </c>
      <c r="B8" t="s">
        <v>233</v>
      </c>
      <c r="C8" t="s">
        <v>221</v>
      </c>
      <c r="D8" t="s">
        <v>482</v>
      </c>
    </row>
    <row r="9" spans="1:5" x14ac:dyDescent="0.25">
      <c r="A9">
        <v>9</v>
      </c>
      <c r="B9" t="s">
        <v>232</v>
      </c>
      <c r="C9" t="s">
        <v>304</v>
      </c>
      <c r="D9" t="s">
        <v>481</v>
      </c>
    </row>
    <row r="10" spans="1:5" x14ac:dyDescent="0.25">
      <c r="A10">
        <v>10</v>
      </c>
      <c r="B10" t="s">
        <v>231</v>
      </c>
      <c r="C10" t="s">
        <v>213</v>
      </c>
      <c r="D10" t="s">
        <v>480</v>
      </c>
    </row>
    <row r="11" spans="1:5" x14ac:dyDescent="0.25">
      <c r="A11">
        <v>11</v>
      </c>
      <c r="B11" t="s">
        <v>230</v>
      </c>
      <c r="C11" t="s">
        <v>212</v>
      </c>
      <c r="D11" t="s">
        <v>479</v>
      </c>
    </row>
    <row r="12" spans="1:5" x14ac:dyDescent="0.25">
      <c r="A12">
        <v>12</v>
      </c>
      <c r="B12" t="s">
        <v>229</v>
      </c>
      <c r="C12" t="s">
        <v>211</v>
      </c>
      <c r="D12" t="s">
        <v>478</v>
      </c>
    </row>
    <row r="13" spans="1:5" x14ac:dyDescent="0.25">
      <c r="A13">
        <v>13</v>
      </c>
      <c r="B13" t="s">
        <v>105</v>
      </c>
      <c r="C13" t="s">
        <v>201</v>
      </c>
      <c r="D13" t="s">
        <v>400</v>
      </c>
    </row>
    <row r="14" spans="1:5" x14ac:dyDescent="0.25">
      <c r="A14">
        <v>14</v>
      </c>
      <c r="B14" t="s">
        <v>228</v>
      </c>
      <c r="C14" t="s">
        <v>210</v>
      </c>
      <c r="D14" t="s">
        <v>477</v>
      </c>
    </row>
  </sheetData>
  <sortState ref="B2:M185">
    <sortCondition ref="B2:B185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Route</vt:lpstr>
      <vt:lpstr>Selection</vt:lpstr>
      <vt:lpstr>Main</vt:lpstr>
      <vt:lpstr>Map</vt:lpstr>
      <vt:lpstr>Data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remy lim</dc:creator>
  <cp:lastModifiedBy>remy lim</cp:lastModifiedBy>
  <dcterms:created xsi:type="dcterms:W3CDTF">2017-11-11T01:01:14Z</dcterms:created>
  <dcterms:modified xsi:type="dcterms:W3CDTF">2017-11-16T19:53:09Z</dcterms:modified>
</cp:coreProperties>
</file>