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5600" windowHeight="8160" firstSheet="2" activeTab="4"/>
  </bookViews>
  <sheets>
    <sheet name="OCTUBRE 2016" sheetId="8" r:id="rId1"/>
    <sheet name="NOVIEMBRE 2016" sheetId="9" r:id="rId2"/>
    <sheet name="DICIEMBRE 2016" sheetId="10" r:id="rId3"/>
    <sheet name="ENERO 2017" sheetId="11" r:id="rId4"/>
    <sheet name="FEBRERO 2017" sheetId="6" r:id="rId5"/>
    <sheet name="MARZO 2017" sheetId="5" r:id="rId6"/>
    <sheet name="ABRIL 2017" sheetId="1" r:id="rId7"/>
  </sheets>
  <definedNames>
    <definedName name="_xlnm.Print_Area" localSheetId="6">'ABRIL 2017'!$A$1:$E$60</definedName>
    <definedName name="_xlnm.Print_Area" localSheetId="2">'DICIEMBRE 2016'!$A$1:$E$109</definedName>
    <definedName name="_xlnm.Print_Area" localSheetId="3">'ENERO 2017'!$A$1:$E$104</definedName>
    <definedName name="_xlnm.Print_Area" localSheetId="4">'FEBRERO 2017'!$A$1:$E$100</definedName>
    <definedName name="_xlnm.Print_Area" localSheetId="5">'MARZO 2017'!$A$1:$E$135</definedName>
    <definedName name="_xlnm.Print_Area" localSheetId="1">'NOVIEMBRE 2016'!$A$1:$E$116</definedName>
    <definedName name="_xlnm.Print_Area" localSheetId="0">'OCTUBRE 2016'!$A$1:$E$142</definedName>
  </definedNames>
  <calcPr calcId="144525"/>
</workbook>
</file>

<file path=xl/calcChain.xml><?xml version="1.0" encoding="utf-8"?>
<calcChain xmlns="http://schemas.openxmlformats.org/spreadsheetml/2006/main">
  <c r="E58" i="1" l="1"/>
  <c r="E57" i="1"/>
  <c r="E55" i="1"/>
  <c r="E54" i="1"/>
  <c r="E53" i="1"/>
  <c r="E51" i="1"/>
  <c r="E130" i="5"/>
  <c r="E129" i="5"/>
  <c r="E128" i="5"/>
  <c r="E127" i="5"/>
  <c r="E100" i="6"/>
  <c r="E99" i="6"/>
  <c r="E97" i="6"/>
  <c r="E96" i="6"/>
  <c r="E95" i="6"/>
  <c r="E94" i="6"/>
  <c r="E93" i="6"/>
  <c r="E106" i="10"/>
  <c r="E102" i="10"/>
  <c r="E118" i="9"/>
  <c r="E133" i="8"/>
  <c r="E114" i="9"/>
  <c r="E113" i="9"/>
  <c r="E112" i="9"/>
  <c r="E136" i="8"/>
  <c r="E137" i="8"/>
  <c r="F58" i="1"/>
  <c r="E134" i="5"/>
  <c r="E133" i="5"/>
  <c r="F134" i="5"/>
  <c r="E98" i="6"/>
  <c r="E101" i="6"/>
  <c r="F101" i="6" s="1"/>
  <c r="F106" i="10"/>
  <c r="G106" i="10" s="1"/>
  <c r="E98" i="10"/>
  <c r="E105" i="10"/>
  <c r="E104" i="10"/>
  <c r="E103" i="10"/>
  <c r="E100" i="10"/>
  <c r="E99" i="10"/>
  <c r="E115" i="9"/>
  <c r="E111" i="9"/>
  <c r="E135" i="8"/>
  <c r="E129" i="8"/>
  <c r="E132" i="8"/>
  <c r="E134" i="8"/>
  <c r="E131" i="8"/>
  <c r="E122" i="5" l="1"/>
  <c r="D96" i="11"/>
  <c r="E94" i="11"/>
  <c r="E92" i="11"/>
  <c r="E102" i="11" s="1"/>
  <c r="E90" i="11"/>
  <c r="E88" i="11"/>
  <c r="E86" i="11"/>
  <c r="E84" i="11"/>
  <c r="E82" i="11"/>
  <c r="E80" i="11"/>
  <c r="E103" i="11" s="1"/>
  <c r="E78" i="11"/>
  <c r="E76" i="11"/>
  <c r="E74" i="11"/>
  <c r="E72" i="11"/>
  <c r="E70" i="11"/>
  <c r="E68" i="11"/>
  <c r="E66" i="11"/>
  <c r="E64" i="11"/>
  <c r="E62" i="11"/>
  <c r="E60" i="11"/>
  <c r="E58" i="11"/>
  <c r="E56" i="11"/>
  <c r="E54" i="11"/>
  <c r="E52" i="11"/>
  <c r="E50" i="11"/>
  <c r="E48" i="11"/>
  <c r="E46" i="11"/>
  <c r="E44" i="11"/>
  <c r="E101" i="11" s="1"/>
  <c r="E42" i="11"/>
  <c r="E100" i="11" s="1"/>
  <c r="E40" i="11"/>
  <c r="E38" i="11"/>
  <c r="E36" i="11"/>
  <c r="E34" i="11"/>
  <c r="E32" i="11"/>
  <c r="E99" i="11" s="1"/>
  <c r="E30" i="11"/>
  <c r="E28" i="11"/>
  <c r="E26" i="11"/>
  <c r="E24" i="11"/>
  <c r="E22" i="11"/>
  <c r="E20" i="11"/>
  <c r="E18" i="11"/>
  <c r="E16" i="11"/>
  <c r="E14" i="11"/>
  <c r="E12" i="11"/>
  <c r="E10" i="11"/>
  <c r="E8" i="11"/>
  <c r="E6" i="11"/>
  <c r="E84" i="8"/>
  <c r="E92" i="8"/>
  <c r="E22" i="10"/>
  <c r="E92" i="10"/>
  <c r="E78" i="10"/>
  <c r="E64" i="10"/>
  <c r="E62" i="10"/>
  <c r="E60" i="10"/>
  <c r="E36" i="10"/>
  <c r="E28" i="10"/>
  <c r="E26" i="10"/>
  <c r="E24" i="10"/>
  <c r="E14" i="10"/>
  <c r="E16" i="10"/>
  <c r="E12" i="10"/>
  <c r="E10" i="10"/>
  <c r="E8" i="10"/>
  <c r="E18" i="10"/>
  <c r="D97" i="10"/>
  <c r="E94" i="10"/>
  <c r="E90" i="10"/>
  <c r="E88" i="10"/>
  <c r="E86" i="10"/>
  <c r="E84" i="10"/>
  <c r="E82" i="10"/>
  <c r="E80" i="10"/>
  <c r="E76" i="10"/>
  <c r="E74" i="10"/>
  <c r="E72" i="10"/>
  <c r="E70" i="10"/>
  <c r="E68" i="10"/>
  <c r="E66" i="10"/>
  <c r="E58" i="10"/>
  <c r="E56" i="10"/>
  <c r="E54" i="10"/>
  <c r="E52" i="10"/>
  <c r="E50" i="10"/>
  <c r="E48" i="10"/>
  <c r="E46" i="10"/>
  <c r="E44" i="10"/>
  <c r="E42" i="10"/>
  <c r="E40" i="10"/>
  <c r="E38" i="10"/>
  <c r="E34" i="10"/>
  <c r="E32" i="10"/>
  <c r="E30" i="10"/>
  <c r="E20" i="10"/>
  <c r="E6" i="10"/>
  <c r="E24" i="9"/>
  <c r="E12" i="9"/>
  <c r="E76" i="9"/>
  <c r="E72" i="9"/>
  <c r="E62" i="9"/>
  <c r="E44" i="9"/>
  <c r="D109" i="9"/>
  <c r="E106" i="9"/>
  <c r="E104" i="9"/>
  <c r="E102" i="9"/>
  <c r="E100" i="9"/>
  <c r="E98" i="9"/>
  <c r="E96" i="9"/>
  <c r="E94" i="9"/>
  <c r="E92" i="9"/>
  <c r="E90" i="9"/>
  <c r="E88" i="9"/>
  <c r="E86" i="9"/>
  <c r="E84" i="9"/>
  <c r="E82" i="9"/>
  <c r="E80" i="9"/>
  <c r="E78" i="9"/>
  <c r="E74" i="9"/>
  <c r="E70" i="9"/>
  <c r="E68" i="9"/>
  <c r="E66" i="9"/>
  <c r="E64" i="9"/>
  <c r="E60" i="9"/>
  <c r="E58" i="9"/>
  <c r="E56" i="9"/>
  <c r="E54" i="9"/>
  <c r="E52" i="9"/>
  <c r="E50" i="9"/>
  <c r="E48" i="9"/>
  <c r="E46" i="9"/>
  <c r="E42" i="9"/>
  <c r="E40" i="9"/>
  <c r="E38" i="9"/>
  <c r="E36" i="9"/>
  <c r="E34" i="9"/>
  <c r="E32" i="9"/>
  <c r="E30" i="9"/>
  <c r="E28" i="9"/>
  <c r="E26" i="9"/>
  <c r="E22" i="9"/>
  <c r="E20" i="9"/>
  <c r="E18" i="9"/>
  <c r="E16" i="9"/>
  <c r="E14" i="9"/>
  <c r="E10" i="9"/>
  <c r="E8" i="9"/>
  <c r="E6" i="9"/>
  <c r="E90" i="8"/>
  <c r="E86" i="8"/>
  <c r="E82" i="8"/>
  <c r="E124" i="8"/>
  <c r="E120" i="8"/>
  <c r="E118" i="8"/>
  <c r="E116" i="8"/>
  <c r="E114" i="8"/>
  <c r="E112" i="8"/>
  <c r="E110" i="8"/>
  <c r="E108" i="8"/>
  <c r="E106" i="8"/>
  <c r="E104" i="8"/>
  <c r="E96" i="8"/>
  <c r="E102" i="8"/>
  <c r="E100" i="8"/>
  <c r="E98" i="8"/>
  <c r="E94" i="8"/>
  <c r="E88" i="8"/>
  <c r="E36" i="8"/>
  <c r="D129" i="8"/>
  <c r="E126" i="8"/>
  <c r="E122" i="8"/>
  <c r="E80" i="8"/>
  <c r="E78" i="8"/>
  <c r="E76" i="8"/>
  <c r="E74" i="8"/>
  <c r="E72" i="8"/>
  <c r="E70" i="8"/>
  <c r="E68" i="8"/>
  <c r="E66" i="8"/>
  <c r="E64" i="8"/>
  <c r="E62" i="8"/>
  <c r="E60" i="8"/>
  <c r="E58" i="8"/>
  <c r="E56" i="8"/>
  <c r="E54" i="8"/>
  <c r="E52" i="8"/>
  <c r="E50" i="8"/>
  <c r="E48" i="8"/>
  <c r="E46" i="8"/>
  <c r="E44" i="8"/>
  <c r="E42" i="8"/>
  <c r="E40" i="8"/>
  <c r="E38" i="8"/>
  <c r="E34" i="8"/>
  <c r="E32" i="8"/>
  <c r="E30" i="8"/>
  <c r="E28" i="8"/>
  <c r="E26" i="8"/>
  <c r="E24" i="8"/>
  <c r="E22" i="8"/>
  <c r="E20" i="8"/>
  <c r="E18" i="8"/>
  <c r="E16" i="8"/>
  <c r="E14" i="8"/>
  <c r="E12" i="8"/>
  <c r="E10" i="8"/>
  <c r="E8" i="8"/>
  <c r="E6" i="8"/>
  <c r="E82" i="6"/>
  <c r="D92" i="6"/>
  <c r="E90" i="6"/>
  <c r="E88" i="6"/>
  <c r="E86" i="6"/>
  <c r="E84" i="6"/>
  <c r="E80" i="6"/>
  <c r="E78" i="6"/>
  <c r="E76" i="6"/>
  <c r="E74" i="6"/>
  <c r="E72" i="6"/>
  <c r="E70" i="6"/>
  <c r="E68" i="6"/>
  <c r="E66" i="6"/>
  <c r="E64" i="6"/>
  <c r="E62" i="6"/>
  <c r="E60" i="6"/>
  <c r="E58" i="6"/>
  <c r="E56" i="6"/>
  <c r="E54" i="6"/>
  <c r="E52" i="6"/>
  <c r="E50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120" i="5"/>
  <c r="E118" i="5"/>
  <c r="E116" i="5"/>
  <c r="E114" i="5"/>
  <c r="E112" i="5"/>
  <c r="E110" i="5"/>
  <c r="E108" i="5"/>
  <c r="E106" i="5"/>
  <c r="E104" i="5"/>
  <c r="E102" i="5"/>
  <c r="E100" i="5"/>
  <c r="E98" i="5"/>
  <c r="E96" i="5"/>
  <c r="E94" i="5"/>
  <c r="E92" i="5"/>
  <c r="E90" i="5"/>
  <c r="E88" i="5"/>
  <c r="E86" i="5"/>
  <c r="E84" i="5"/>
  <c r="E82" i="5"/>
  <c r="E80" i="5"/>
  <c r="E78" i="5"/>
  <c r="E76" i="5"/>
  <c r="E74" i="5"/>
  <c r="E72" i="5"/>
  <c r="E70" i="5"/>
  <c r="E68" i="5"/>
  <c r="E66" i="5"/>
  <c r="E64" i="5"/>
  <c r="E62" i="5"/>
  <c r="E60" i="5"/>
  <c r="E58" i="5"/>
  <c r="E56" i="5"/>
  <c r="E54" i="5"/>
  <c r="E52" i="5"/>
  <c r="E50" i="5"/>
  <c r="E18" i="5"/>
  <c r="E16" i="5"/>
  <c r="E14" i="5"/>
  <c r="E12" i="5"/>
  <c r="E10" i="5"/>
  <c r="E8" i="5"/>
  <c r="E20" i="5"/>
  <c r="E22" i="5"/>
  <c r="E24" i="5"/>
  <c r="E132" i="5" s="1"/>
  <c r="E26" i="5"/>
  <c r="E28" i="5"/>
  <c r="E30" i="5"/>
  <c r="E32" i="5"/>
  <c r="E34" i="5"/>
  <c r="E36" i="5"/>
  <c r="E38" i="5"/>
  <c r="E40" i="5"/>
  <c r="E42" i="5"/>
  <c r="E44" i="5"/>
  <c r="E46" i="5"/>
  <c r="E48" i="5"/>
  <c r="D126" i="5"/>
  <c r="E124" i="5"/>
  <c r="E6" i="5"/>
  <c r="E48" i="1"/>
  <c r="E46" i="1"/>
  <c r="E44" i="1"/>
  <c r="E42" i="1"/>
  <c r="E40" i="1"/>
  <c r="E38" i="1"/>
  <c r="E34" i="1"/>
  <c r="E32" i="1"/>
  <c r="E28" i="1"/>
  <c r="E26" i="1"/>
  <c r="E24" i="1"/>
  <c r="E20" i="1"/>
  <c r="E14" i="1"/>
  <c r="E12" i="1"/>
  <c r="E10" i="1"/>
  <c r="E52" i="1" s="1"/>
  <c r="E8" i="1"/>
  <c r="E6" i="1"/>
  <c r="D50" i="1"/>
  <c r="E18" i="1"/>
  <c r="E22" i="1"/>
  <c r="E36" i="1"/>
  <c r="E30" i="1"/>
  <c r="E16" i="1"/>
  <c r="E104" i="11" l="1"/>
  <c r="E98" i="11"/>
  <c r="E97" i="11"/>
  <c r="E105" i="11" s="1"/>
  <c r="E131" i="5"/>
  <c r="E116" i="9"/>
  <c r="E117" i="9"/>
  <c r="E119" i="9"/>
  <c r="F119" i="9" s="1"/>
  <c r="E96" i="11"/>
  <c r="E97" i="10"/>
  <c r="E109" i="9"/>
  <c r="E92" i="6"/>
  <c r="E126" i="5"/>
  <c r="E50" i="1"/>
  <c r="E139" i="8" l="1"/>
  <c r="F139" i="8" s="1"/>
</calcChain>
</file>

<file path=xl/sharedStrings.xml><?xml version="1.0" encoding="utf-8"?>
<sst xmlns="http://schemas.openxmlformats.org/spreadsheetml/2006/main" count="719" uniqueCount="165">
  <si>
    <t xml:space="preserve">FECHA </t>
  </si>
  <si>
    <t>DETALLE</t>
  </si>
  <si>
    <t>TOTAL</t>
  </si>
  <si>
    <t>Combustible y Lubricantes</t>
  </si>
  <si>
    <t>Factura</t>
  </si>
  <si>
    <t>Importe</t>
  </si>
  <si>
    <t>Estacion de servicio Cantumarca</t>
  </si>
  <si>
    <t>Compra de comida y cerveza</t>
  </si>
  <si>
    <t>Gastos Generales</t>
  </si>
  <si>
    <t>Compra de vigas</t>
  </si>
  <si>
    <t>Estacion de Servico de vera Cruz</t>
  </si>
  <si>
    <t>Estacion de Servicio "Carlos V"</t>
  </si>
  <si>
    <t xml:space="preserve">barnis plano y spray </t>
  </si>
  <si>
    <t>Mantenimiento y Reparacion de Vehiculos</t>
  </si>
  <si>
    <t>Compra de tapas y focos</t>
  </si>
  <si>
    <t>Service Electric Motors</t>
  </si>
  <si>
    <t>Compra de pernos y volantas</t>
  </si>
  <si>
    <t xml:space="preserve">Compra de bateria </t>
  </si>
  <si>
    <t xml:space="preserve">Gomeria y Lubricante "SERGIO" </t>
  </si>
  <si>
    <t>Estacion de Servicio TIKA LOMA</t>
  </si>
  <si>
    <t>Honorarios Profesionales</t>
  </si>
  <si>
    <t>Elaboracion de E.F.  Lic. Rosario Limachi</t>
  </si>
  <si>
    <t>RC</t>
  </si>
  <si>
    <t>Pago de transporte cargadores</t>
  </si>
  <si>
    <t>Pago de peaje Volq. Verde y Volq Amarillo</t>
  </si>
  <si>
    <t>Consumo de directorio</t>
  </si>
  <si>
    <t>Compra de botones vagoneta</t>
  </si>
  <si>
    <t>Gasto por soldadura guarda barro</t>
  </si>
  <si>
    <t>TOTALES</t>
  </si>
  <si>
    <t xml:space="preserve">INFORME DE GASTOS </t>
  </si>
  <si>
    <t>Del 01 al 10 de abril de 2017</t>
  </si>
  <si>
    <t>(Expresado en Bolivianos)</t>
  </si>
  <si>
    <t>Del 01 al 31 de marzo de 2017</t>
  </si>
  <si>
    <t>Estacion de Servicio Vera cruz</t>
  </si>
  <si>
    <t>Gastos por Refrigerio y Consumo</t>
  </si>
  <si>
    <t>Gastos por refrigerio y consumo</t>
  </si>
  <si>
    <t>Estacion de servicio Carlos V</t>
  </si>
  <si>
    <t>Estacion de Servicio de Cantumarca</t>
  </si>
  <si>
    <t xml:space="preserve">Pago de cargadores </t>
  </si>
  <si>
    <t>Compra de hidraulicos kilograsa</t>
  </si>
  <si>
    <t>Gastos Aniversario</t>
  </si>
  <si>
    <t>Compra para aniversario</t>
  </si>
  <si>
    <t>Quinta "llajta Tunaru"</t>
  </si>
  <si>
    <t>por pago de cargadores</t>
  </si>
  <si>
    <t>Compra de bateria</t>
  </si>
  <si>
    <t>Tokio - Motors</t>
  </si>
  <si>
    <t xml:space="preserve">Compra de 4 bujias </t>
  </si>
  <si>
    <t>Gomeria y Lubricante "Sergio"</t>
  </si>
  <si>
    <t>Consumo de Comida  y pago de mecanico</t>
  </si>
  <si>
    <t>Por compras varios</t>
  </si>
  <si>
    <t>Estacion de servicio terminal de Buses</t>
  </si>
  <si>
    <t>Por consumo y refrigerio</t>
  </si>
  <si>
    <t>Autopiezas "Choque"</t>
  </si>
  <si>
    <t>Mangueras &amp; Conexiones"KOKY"</t>
  </si>
  <si>
    <t>Mantenimiento y Reparacion del motor</t>
  </si>
  <si>
    <t xml:space="preserve">Compra de llantas </t>
  </si>
  <si>
    <t>Estacion de Servicio ·"Carlos V"</t>
  </si>
  <si>
    <t xml:space="preserve">Gomeria "El Solitario" </t>
  </si>
  <si>
    <t>Estacion de Servicio cantumarca</t>
  </si>
  <si>
    <t>Estacion de Servicio Vera Cruz</t>
  </si>
  <si>
    <t xml:space="preserve">Compra de Baterias </t>
  </si>
  <si>
    <t>Compra de Carbon</t>
  </si>
  <si>
    <t xml:space="preserve">Por pago de cargadores </t>
  </si>
  <si>
    <t>Automotivos "COPAJIRA"</t>
  </si>
  <si>
    <t>Encendido del motor "KOKY"</t>
  </si>
  <si>
    <t>Gastos para socializacion FEDECOMIN</t>
  </si>
  <si>
    <t>Pago de A.F.P.</t>
  </si>
  <si>
    <t>Por pago de AFP choferes</t>
  </si>
  <si>
    <t>Del 01 al  28 de febrero de 2017</t>
  </si>
  <si>
    <t>Por baterias liquido de borne</t>
  </si>
  <si>
    <t>Recauchadora y Remachadora del Sur</t>
  </si>
  <si>
    <t>Auto repuestos "Condori Flores"</t>
  </si>
  <si>
    <t xml:space="preserve">Compra de pernos </t>
  </si>
  <si>
    <t>Sueldos y Salarios</t>
  </si>
  <si>
    <t>Torneria "CORDOVA"</t>
  </si>
  <si>
    <t>cambio de balatas</t>
  </si>
  <si>
    <t>Taller de soldadura arco y oxigeno</t>
  </si>
  <si>
    <t xml:space="preserve">Estacion de Servicio Cantumarca </t>
  </si>
  <si>
    <t xml:space="preserve">Carnaval Minero </t>
  </si>
  <si>
    <t>Por compra de cerveza</t>
  </si>
  <si>
    <t xml:space="preserve">Compra hidraulico botellon </t>
  </si>
  <si>
    <t>Compra de cerveza compadres</t>
  </si>
  <si>
    <t>Pago al chofer Ruslan Huarachi</t>
  </si>
  <si>
    <t>Por lavado de las volquetas</t>
  </si>
  <si>
    <t>Apoyo para challa cooperativa lunes de carnaval</t>
  </si>
  <si>
    <t>Del 01 al  31 de enero 2017</t>
  </si>
  <si>
    <t>Compra de cierra metalicay alambre de amarre</t>
  </si>
  <si>
    <t>Estacion de Servicio "Cantumarca"</t>
  </si>
  <si>
    <t>Compra de hidraulico botellon y aceite</t>
  </si>
  <si>
    <t>Parchado de llantas y otros</t>
  </si>
  <si>
    <t>Estacion de Servicio "Toka Loma"</t>
  </si>
  <si>
    <t xml:space="preserve">Gomeria "El  Solitario" </t>
  </si>
  <si>
    <t>Pago de radicatoria en La Paz</t>
  </si>
  <si>
    <t>Estacion de Servicio "Vera Cruz"</t>
  </si>
  <si>
    <t xml:space="preserve">Compra de soga </t>
  </si>
  <si>
    <t>Por compra de baterias par de bornes</t>
  </si>
  <si>
    <t>Gomeria y Lubricantes "Sergio"</t>
  </si>
  <si>
    <t>Comercial Concordia</t>
  </si>
  <si>
    <t>Por compra de repuestos para volvo</t>
  </si>
  <si>
    <t xml:space="preserve">Por fotocopias estatutos </t>
  </si>
  <si>
    <t>Pasajes y Viaticos</t>
  </si>
  <si>
    <t>Compra de viaje a caiza "D" directorio</t>
  </si>
  <si>
    <t xml:space="preserve">Diessel Motors </t>
  </si>
  <si>
    <t>Por compra de hidraulica botellon y consumo</t>
  </si>
  <si>
    <t>Del 01 al  31 de octubre 2016</t>
  </si>
  <si>
    <t>Estacion de Servicio "Tika Loma"</t>
  </si>
  <si>
    <t>Diessel Motors Repuestos volvo</t>
  </si>
  <si>
    <t>Recauchadora y Remachadora del sur</t>
  </si>
  <si>
    <t>arreglo de balatas</t>
  </si>
  <si>
    <t>Torneria "Cordova"</t>
  </si>
  <si>
    <t>Por pasaje del directorio</t>
  </si>
  <si>
    <t>Estacion de Servicio "Monte Roca"</t>
  </si>
  <si>
    <t xml:space="preserve">Pardas de lineas </t>
  </si>
  <si>
    <t>Una parchada de llanta</t>
  </si>
  <si>
    <t>Impuestos y Patentes</t>
  </si>
  <si>
    <t>Pago de impuestos de volqueta</t>
  </si>
  <si>
    <t xml:space="preserve">Por pago de peaje </t>
  </si>
  <si>
    <t>GOMATEX Vventa de llantas y gomas en general</t>
  </si>
  <si>
    <t>Torneria "CARMAY"</t>
  </si>
  <si>
    <t>Gomeria "EL SOLITARIO"</t>
  </si>
  <si>
    <t>Del 01 al  30 de noviembre 2016</t>
  </si>
  <si>
    <t>Compra de llantas</t>
  </si>
  <si>
    <t>Compra de Chamarras</t>
  </si>
  <si>
    <t xml:space="preserve">Compra de chamarras 10 de noviembre </t>
  </si>
  <si>
    <t>Por pago de pesaje</t>
  </si>
  <si>
    <t>Pago de pesaje</t>
  </si>
  <si>
    <t>trabajo de soldaduria cambio de muelles</t>
  </si>
  <si>
    <t>s/n</t>
  </si>
  <si>
    <t>Compra de repuestos</t>
  </si>
  <si>
    <t>Por pago de cargadores</t>
  </si>
  <si>
    <t>Compra de cervezas seccion chimborazo</t>
  </si>
  <si>
    <t>Por pago de arreglo del sisterna hidraulica</t>
  </si>
  <si>
    <t>Compra de Llantas</t>
  </si>
  <si>
    <t>Gomeria y lubricantes "SERGIO"</t>
  </si>
  <si>
    <t>pago de chamarra de administracion</t>
  </si>
  <si>
    <t>Gastos Fiestas Patrias</t>
  </si>
  <si>
    <t>Consumo de bebida sociedad 25 de diciembre</t>
  </si>
  <si>
    <t>Del 01 al  31 de diciembre 2016</t>
  </si>
  <si>
    <t>Restaurant Chicharroneria "Urkupiña"</t>
  </si>
  <si>
    <t>Compra de 2 muñones</t>
  </si>
  <si>
    <t>Hotel Latino SRL.</t>
  </si>
  <si>
    <t>Gasto en inspeccion vehicular</t>
  </si>
  <si>
    <t>pago a policias inspeccion vehicular</t>
  </si>
  <si>
    <t xml:space="preserve">Pago para inspeccion de multas </t>
  </si>
  <si>
    <t>Estacion de Servicio "Y.P.F.B"</t>
  </si>
  <si>
    <t>Compra de bombines de diessel</t>
  </si>
  <si>
    <t>Canaston navideño</t>
  </si>
  <si>
    <t>Por gastos canaston navideño</t>
  </si>
  <si>
    <t>Consumo de refrigerio directorio</t>
  </si>
  <si>
    <t xml:space="preserve">Pesaje Carguio y Descarguio </t>
  </si>
  <si>
    <t>Pago de cargadores y pesaje</t>
  </si>
  <si>
    <t>Pago de mecanico cambio de balatas</t>
  </si>
  <si>
    <t xml:space="preserve">Pago por soldadura </t>
  </si>
  <si>
    <t>Por gasto de pasaje</t>
  </si>
  <si>
    <t>Por pago de pesaje a kuyuki</t>
  </si>
  <si>
    <t>Comision Directorio</t>
  </si>
  <si>
    <t>Por gastos en la ciudad de La Paz</t>
  </si>
  <si>
    <t>Restaurant "El Buen Gusto"</t>
  </si>
  <si>
    <t>Por compra de refrigerio y Pesaje</t>
  </si>
  <si>
    <t>Compra de FusIbles</t>
  </si>
  <si>
    <t>Consumo y refrigerio de directorio</t>
  </si>
  <si>
    <t>Soldadura de eje de levante</t>
  </si>
  <si>
    <t>Compra de llantas a medio uso</t>
  </si>
  <si>
    <t>Compra de un barreno</t>
  </si>
  <si>
    <t>Cargado de bornes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</si>
</sst>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/>
    <xf numFmtId="4" fontId="2" fillId="0" borderId="3" xfId="0" applyNumberFormat="1" applyFont="1" applyBorder="1"/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2" xfId="0" applyFont="1" applyFill="1" applyBorder="1"/>
    <xf numFmtId="0" fontId="0" fillId="0" borderId="2" xfId="0" applyBorder="1" applyAlignment="1">
      <alignment horizontal="center"/>
    </xf>
    <xf numFmtId="4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3" fillId="0" borderId="2" xfId="0" applyFont="1" applyFill="1" applyBorder="1"/>
    <xf numFmtId="4" fontId="0" fillId="0" borderId="3" xfId="0" applyNumberFormat="1" applyBorder="1"/>
    <xf numFmtId="14" fontId="3" fillId="0" borderId="4" xfId="0" applyNumberFormat="1" applyFont="1" applyBorder="1" applyAlignment="1">
      <alignment horizontal="center" vertical="center"/>
    </xf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4" fontId="3" fillId="0" borderId="5" xfId="0" applyNumberFormat="1" applyFont="1" applyBorder="1"/>
    <xf numFmtId="4" fontId="2" fillId="0" borderId="6" xfId="0" applyNumberFormat="1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1" xfId="0" applyFont="1" applyFill="1" applyBorder="1"/>
    <xf numFmtId="0" fontId="0" fillId="0" borderId="11" xfId="0" applyBorder="1" applyAlignment="1">
      <alignment horizontal="center"/>
    </xf>
    <xf numFmtId="4" fontId="0" fillId="0" borderId="11" xfId="0" applyNumberFormat="1" applyBorder="1"/>
    <xf numFmtId="4" fontId="0" fillId="0" borderId="12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4" fontId="0" fillId="0" borderId="8" xfId="0" applyNumberFormat="1" applyBorder="1"/>
    <xf numFmtId="4" fontId="0" fillId="0" borderId="9" xfId="0" applyNumberFormat="1" applyBorder="1"/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3" fillId="0" borderId="3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4" fontId="3" fillId="0" borderId="11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" fontId="3" fillId="0" borderId="8" xfId="0" applyNumberFormat="1" applyFont="1" applyBorder="1"/>
    <xf numFmtId="4" fontId="3" fillId="0" borderId="9" xfId="0" applyNumberFormat="1" applyFont="1" applyBorder="1"/>
    <xf numFmtId="0" fontId="3" fillId="0" borderId="0" xfId="0" applyFont="1" applyAlignment="1">
      <alignment horizontal="center" vertical="center"/>
    </xf>
    <xf numFmtId="4" fontId="3" fillId="0" borderId="0" xfId="0" applyNumberFormat="1" applyFont="1"/>
    <xf numFmtId="0" fontId="3" fillId="0" borderId="0" xfId="0" applyFont="1" applyAlignment="1">
      <alignment horizontal="center"/>
    </xf>
    <xf numFmtId="4" fontId="2" fillId="0" borderId="12" xfId="0" applyNumberFormat="1" applyFont="1" applyBorder="1"/>
    <xf numFmtId="4" fontId="0" fillId="0" borderId="3" xfId="0" applyNumberFormat="1" applyFont="1" applyBorder="1"/>
    <xf numFmtId="4" fontId="1" fillId="0" borderId="3" xfId="0" applyNumberFormat="1" applyFont="1" applyBorder="1"/>
    <xf numFmtId="4" fontId="0" fillId="0" borderId="12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4" fontId="2" fillId="0" borderId="0" xfId="0" applyNumberFormat="1" applyFont="1" applyAlignment="1"/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4" fontId="3" fillId="2" borderId="2" xfId="0" applyNumberFormat="1" applyFont="1" applyFill="1" applyBorder="1"/>
    <xf numFmtId="4" fontId="2" fillId="2" borderId="3" xfId="0" applyNumberFormat="1" applyFont="1" applyFill="1" applyBorder="1"/>
    <xf numFmtId="0" fontId="3" fillId="2" borderId="2" xfId="0" applyFont="1" applyFill="1" applyBorder="1"/>
    <xf numFmtId="4" fontId="3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view="pageBreakPreview" topLeftCell="A115" zoomScale="120" zoomScaleNormal="100" zoomScaleSheetLayoutView="120" workbookViewId="0">
      <selection activeCell="B110" sqref="B110"/>
    </sheetView>
  </sheetViews>
  <sheetFormatPr baseColWidth="10" defaultRowHeight="15" x14ac:dyDescent="0.25"/>
  <cols>
    <col min="1" max="1" width="12.7109375" style="3" customWidth="1"/>
    <col min="2" max="2" width="41.85546875" customWidth="1"/>
    <col min="3" max="3" width="11.42578125" style="2"/>
  </cols>
  <sheetData>
    <row r="1" spans="1:5" ht="18" x14ac:dyDescent="0.25">
      <c r="A1" s="63" t="s">
        <v>29</v>
      </c>
      <c r="B1" s="63"/>
      <c r="C1" s="63"/>
      <c r="D1" s="63"/>
      <c r="E1" s="63"/>
    </row>
    <row r="2" spans="1:5" x14ac:dyDescent="0.25">
      <c r="A2" s="64" t="s">
        <v>104</v>
      </c>
      <c r="B2" s="64"/>
      <c r="C2" s="64"/>
      <c r="D2" s="64"/>
      <c r="E2" s="64"/>
    </row>
    <row r="3" spans="1:5" x14ac:dyDescent="0.25">
      <c r="A3" s="64" t="s">
        <v>31</v>
      </c>
      <c r="B3" s="64"/>
      <c r="C3" s="64"/>
      <c r="D3" s="64"/>
      <c r="E3" s="64"/>
    </row>
    <row r="4" spans="1:5" ht="18.75" thickBot="1" x14ac:dyDescent="0.3">
      <c r="A4" s="37"/>
      <c r="B4" s="37"/>
      <c r="C4" s="37"/>
      <c r="D4" s="37"/>
      <c r="E4" s="1"/>
    </row>
    <row r="5" spans="1:5" ht="23.25" customHeight="1" thickTop="1" thickBot="1" x14ac:dyDescent="0.3">
      <c r="A5" s="24" t="s">
        <v>0</v>
      </c>
      <c r="B5" s="25" t="s">
        <v>1</v>
      </c>
      <c r="C5" s="25" t="s">
        <v>4</v>
      </c>
      <c r="D5" s="25" t="s">
        <v>5</v>
      </c>
      <c r="E5" s="26" t="s">
        <v>2</v>
      </c>
    </row>
    <row r="6" spans="1:5" ht="15.75" thickTop="1" x14ac:dyDescent="0.25">
      <c r="A6" s="19">
        <v>42646</v>
      </c>
      <c r="B6" s="20" t="s">
        <v>3</v>
      </c>
      <c r="C6" s="21"/>
      <c r="D6" s="22"/>
      <c r="E6" s="10">
        <f>D7</f>
        <v>200</v>
      </c>
    </row>
    <row r="7" spans="1:5" x14ac:dyDescent="0.25">
      <c r="A7" s="11"/>
      <c r="B7" s="6" t="s">
        <v>87</v>
      </c>
      <c r="C7" s="8">
        <v>20311</v>
      </c>
      <c r="D7" s="9">
        <v>200</v>
      </c>
      <c r="E7" s="10"/>
    </row>
    <row r="8" spans="1:5" x14ac:dyDescent="0.25">
      <c r="A8" s="19">
        <v>42646</v>
      </c>
      <c r="B8" s="7" t="s">
        <v>3</v>
      </c>
      <c r="C8" s="8"/>
      <c r="D8" s="9"/>
      <c r="E8" s="10">
        <f>D9</f>
        <v>50</v>
      </c>
    </row>
    <row r="9" spans="1:5" x14ac:dyDescent="0.25">
      <c r="A9" s="11"/>
      <c r="B9" s="6" t="s">
        <v>105</v>
      </c>
      <c r="C9" s="8">
        <v>56271</v>
      </c>
      <c r="D9" s="9">
        <v>50</v>
      </c>
      <c r="E9" s="10"/>
    </row>
    <row r="10" spans="1:5" x14ac:dyDescent="0.25">
      <c r="A10" s="19">
        <v>42646</v>
      </c>
      <c r="B10" s="7" t="s">
        <v>149</v>
      </c>
      <c r="C10" s="8"/>
      <c r="D10" s="9"/>
      <c r="E10" s="10">
        <f>D11</f>
        <v>150</v>
      </c>
    </row>
    <row r="11" spans="1:5" x14ac:dyDescent="0.25">
      <c r="A11" s="11"/>
      <c r="B11" s="17" t="s">
        <v>150</v>
      </c>
      <c r="C11" s="8">
        <v>802</v>
      </c>
      <c r="D11" s="9">
        <v>150</v>
      </c>
      <c r="E11" s="10"/>
    </row>
    <row r="12" spans="1:5" x14ac:dyDescent="0.25">
      <c r="A12" s="19">
        <v>42646</v>
      </c>
      <c r="B12" s="13" t="s">
        <v>13</v>
      </c>
      <c r="C12" s="8"/>
      <c r="D12" s="9"/>
      <c r="E12" s="10">
        <f>D13</f>
        <v>490</v>
      </c>
    </row>
    <row r="13" spans="1:5" x14ac:dyDescent="0.25">
      <c r="A13" s="11"/>
      <c r="B13" s="6" t="s">
        <v>106</v>
      </c>
      <c r="C13" s="8">
        <v>168</v>
      </c>
      <c r="D13" s="9">
        <v>490</v>
      </c>
      <c r="E13" s="10"/>
    </row>
    <row r="14" spans="1:5" x14ac:dyDescent="0.25">
      <c r="A14" s="5">
        <v>42647</v>
      </c>
      <c r="B14" s="7" t="s">
        <v>149</v>
      </c>
      <c r="C14" s="8"/>
      <c r="D14" s="9"/>
      <c r="E14" s="10">
        <f>D15</f>
        <v>150</v>
      </c>
    </row>
    <row r="15" spans="1:5" x14ac:dyDescent="0.25">
      <c r="A15" s="11"/>
      <c r="B15" s="17" t="s">
        <v>150</v>
      </c>
      <c r="C15" s="8">
        <v>803</v>
      </c>
      <c r="D15" s="9">
        <v>150</v>
      </c>
      <c r="E15" s="10"/>
    </row>
    <row r="16" spans="1:5" x14ac:dyDescent="0.25">
      <c r="A16" s="5">
        <v>42648</v>
      </c>
      <c r="B16" s="7" t="s">
        <v>3</v>
      </c>
      <c r="C16" s="8"/>
      <c r="D16" s="9"/>
      <c r="E16" s="10">
        <f>D17</f>
        <v>400</v>
      </c>
    </row>
    <row r="17" spans="1:5" x14ac:dyDescent="0.25">
      <c r="A17" s="11"/>
      <c r="B17" s="6" t="s">
        <v>11</v>
      </c>
      <c r="C17" s="8">
        <v>50835</v>
      </c>
      <c r="D17" s="9">
        <v>400</v>
      </c>
      <c r="E17" s="10"/>
    </row>
    <row r="18" spans="1:5" x14ac:dyDescent="0.25">
      <c r="A18" s="5">
        <v>42648</v>
      </c>
      <c r="B18" s="7" t="s">
        <v>3</v>
      </c>
      <c r="C18" s="8"/>
      <c r="D18" s="9"/>
      <c r="E18" s="10">
        <f>D19</f>
        <v>50</v>
      </c>
    </row>
    <row r="19" spans="1:5" x14ac:dyDescent="0.25">
      <c r="A19" s="11"/>
      <c r="B19" s="6" t="s">
        <v>93</v>
      </c>
      <c r="C19" s="8">
        <v>92752</v>
      </c>
      <c r="D19" s="9">
        <v>50</v>
      </c>
      <c r="E19" s="10"/>
    </row>
    <row r="20" spans="1:5" x14ac:dyDescent="0.25">
      <c r="A20" s="5">
        <v>42648</v>
      </c>
      <c r="B20" s="13" t="s">
        <v>13</v>
      </c>
      <c r="C20" s="8"/>
      <c r="D20" s="9"/>
      <c r="E20" s="10">
        <f>D21</f>
        <v>480</v>
      </c>
    </row>
    <row r="21" spans="1:5" x14ac:dyDescent="0.25">
      <c r="A21" s="11"/>
      <c r="B21" s="6" t="s">
        <v>107</v>
      </c>
      <c r="C21" s="8">
        <v>693</v>
      </c>
      <c r="D21" s="9">
        <v>480</v>
      </c>
      <c r="E21" s="10"/>
    </row>
    <row r="22" spans="1:5" x14ac:dyDescent="0.25">
      <c r="A22" s="5">
        <v>42648</v>
      </c>
      <c r="B22" s="13" t="s">
        <v>13</v>
      </c>
      <c r="C22" s="8"/>
      <c r="D22" s="9"/>
      <c r="E22" s="10">
        <f>D23</f>
        <v>400</v>
      </c>
    </row>
    <row r="23" spans="1:5" x14ac:dyDescent="0.25">
      <c r="A23" s="11"/>
      <c r="B23" s="6" t="s">
        <v>108</v>
      </c>
      <c r="C23" s="8">
        <v>507</v>
      </c>
      <c r="D23" s="9">
        <v>400</v>
      </c>
      <c r="E23" s="10"/>
    </row>
    <row r="24" spans="1:5" x14ac:dyDescent="0.25">
      <c r="A24" s="5">
        <v>42649</v>
      </c>
      <c r="B24" s="13" t="s">
        <v>13</v>
      </c>
      <c r="C24" s="8"/>
      <c r="D24" s="9"/>
      <c r="E24" s="10">
        <f>D25</f>
        <v>335</v>
      </c>
    </row>
    <row r="25" spans="1:5" x14ac:dyDescent="0.25">
      <c r="A25" s="11"/>
      <c r="B25" s="17" t="s">
        <v>96</v>
      </c>
      <c r="C25" s="8">
        <v>615</v>
      </c>
      <c r="D25" s="9">
        <v>335</v>
      </c>
      <c r="E25" s="10"/>
    </row>
    <row r="26" spans="1:5" x14ac:dyDescent="0.25">
      <c r="A26" s="5">
        <v>42650</v>
      </c>
      <c r="B26" s="13" t="s">
        <v>13</v>
      </c>
      <c r="C26" s="8"/>
      <c r="D26" s="9"/>
      <c r="E26" s="10">
        <f>D27</f>
        <v>750</v>
      </c>
    </row>
    <row r="27" spans="1:5" x14ac:dyDescent="0.25">
      <c r="A27" s="11"/>
      <c r="B27" s="6" t="s">
        <v>109</v>
      </c>
      <c r="C27" s="8">
        <v>128</v>
      </c>
      <c r="D27" s="9">
        <v>750</v>
      </c>
      <c r="E27" s="10"/>
    </row>
    <row r="28" spans="1:5" x14ac:dyDescent="0.25">
      <c r="A28" s="5">
        <v>42650</v>
      </c>
      <c r="B28" s="13" t="s">
        <v>3</v>
      </c>
      <c r="C28" s="8"/>
      <c r="D28" s="9"/>
      <c r="E28" s="10">
        <f>D29</f>
        <v>200</v>
      </c>
    </row>
    <row r="29" spans="1:5" x14ac:dyDescent="0.25">
      <c r="A29" s="11"/>
      <c r="B29" s="17" t="s">
        <v>11</v>
      </c>
      <c r="C29" s="8">
        <v>51880</v>
      </c>
      <c r="D29" s="9">
        <v>200</v>
      </c>
      <c r="E29" s="10"/>
    </row>
    <row r="30" spans="1:5" x14ac:dyDescent="0.25">
      <c r="A30" s="5">
        <v>42650</v>
      </c>
      <c r="B30" s="7" t="s">
        <v>149</v>
      </c>
      <c r="C30" s="8"/>
      <c r="D30" s="9"/>
      <c r="E30" s="10">
        <f>D31</f>
        <v>120</v>
      </c>
    </row>
    <row r="31" spans="1:5" x14ac:dyDescent="0.25">
      <c r="A31" s="11"/>
      <c r="B31" s="17" t="s">
        <v>38</v>
      </c>
      <c r="C31" s="8">
        <v>804</v>
      </c>
      <c r="D31" s="9">
        <v>120</v>
      </c>
      <c r="E31" s="10"/>
    </row>
    <row r="32" spans="1:5" x14ac:dyDescent="0.25">
      <c r="A32" s="5">
        <v>42650</v>
      </c>
      <c r="B32" s="13" t="s">
        <v>3</v>
      </c>
      <c r="C32" s="8"/>
      <c r="D32" s="9"/>
      <c r="E32" s="10">
        <f>D33</f>
        <v>300</v>
      </c>
    </row>
    <row r="33" spans="1:5" x14ac:dyDescent="0.25">
      <c r="A33" s="11"/>
      <c r="B33" s="17" t="s">
        <v>93</v>
      </c>
      <c r="C33" s="8">
        <v>95523</v>
      </c>
      <c r="D33" s="9">
        <v>300</v>
      </c>
      <c r="E33" s="10"/>
    </row>
    <row r="34" spans="1:5" x14ac:dyDescent="0.25">
      <c r="A34" s="5">
        <v>42650</v>
      </c>
      <c r="B34" s="7" t="s">
        <v>149</v>
      </c>
      <c r="C34" s="8"/>
      <c r="D34" s="9"/>
      <c r="E34" s="10">
        <f>D35</f>
        <v>60</v>
      </c>
    </row>
    <row r="35" spans="1:5" x14ac:dyDescent="0.25">
      <c r="A35" s="11"/>
      <c r="B35" s="17" t="s">
        <v>125</v>
      </c>
      <c r="C35" s="8">
        <v>805</v>
      </c>
      <c r="D35" s="9">
        <v>60</v>
      </c>
      <c r="E35" s="10"/>
    </row>
    <row r="36" spans="1:5" x14ac:dyDescent="0.25">
      <c r="A36" s="5">
        <v>42653</v>
      </c>
      <c r="B36" s="13" t="s">
        <v>13</v>
      </c>
      <c r="C36" s="8"/>
      <c r="D36" s="9"/>
      <c r="E36" s="10">
        <f>D37</f>
        <v>400</v>
      </c>
    </row>
    <row r="37" spans="1:5" x14ac:dyDescent="0.25">
      <c r="A37" s="11"/>
      <c r="B37" s="17" t="s">
        <v>151</v>
      </c>
      <c r="C37" s="8">
        <v>547</v>
      </c>
      <c r="D37" s="9">
        <v>400</v>
      </c>
      <c r="E37" s="10"/>
    </row>
    <row r="38" spans="1:5" x14ac:dyDescent="0.25">
      <c r="A38" s="5">
        <v>42653</v>
      </c>
      <c r="B38" s="13" t="s">
        <v>13</v>
      </c>
      <c r="C38" s="8"/>
      <c r="D38" s="9"/>
      <c r="E38" s="10">
        <f>D39</f>
        <v>600</v>
      </c>
    </row>
    <row r="39" spans="1:5" x14ac:dyDescent="0.25">
      <c r="A39" s="11"/>
      <c r="B39" s="17" t="s">
        <v>75</v>
      </c>
      <c r="C39" s="8">
        <v>508</v>
      </c>
      <c r="D39" s="9">
        <v>600</v>
      </c>
      <c r="E39" s="10"/>
    </row>
    <row r="40" spans="1:5" x14ac:dyDescent="0.25">
      <c r="A40" s="5">
        <v>42653</v>
      </c>
      <c r="B40" s="13" t="s">
        <v>13</v>
      </c>
      <c r="C40" s="8"/>
      <c r="D40" s="9"/>
      <c r="E40" s="10">
        <f>D41</f>
        <v>150</v>
      </c>
    </row>
    <row r="41" spans="1:5" x14ac:dyDescent="0.25">
      <c r="A41" s="11"/>
      <c r="B41" s="17" t="s">
        <v>152</v>
      </c>
      <c r="C41" s="8">
        <v>509</v>
      </c>
      <c r="D41" s="9">
        <v>150</v>
      </c>
      <c r="E41" s="10"/>
    </row>
    <row r="42" spans="1:5" x14ac:dyDescent="0.25">
      <c r="A42" s="5">
        <v>42653</v>
      </c>
      <c r="B42" s="7" t="s">
        <v>149</v>
      </c>
      <c r="C42" s="8"/>
      <c r="D42" s="9"/>
      <c r="E42" s="10">
        <f>D43</f>
        <v>60</v>
      </c>
    </row>
    <row r="43" spans="1:5" x14ac:dyDescent="0.25">
      <c r="A43" s="11"/>
      <c r="B43" s="17" t="s">
        <v>124</v>
      </c>
      <c r="C43" s="8">
        <v>806</v>
      </c>
      <c r="D43" s="9">
        <v>60</v>
      </c>
      <c r="E43" s="10"/>
    </row>
    <row r="44" spans="1:5" x14ac:dyDescent="0.25">
      <c r="A44" s="5">
        <v>42654</v>
      </c>
      <c r="B44" s="13" t="s">
        <v>100</v>
      </c>
      <c r="C44" s="8"/>
      <c r="D44" s="9"/>
      <c r="E44" s="10">
        <f>D45</f>
        <v>150</v>
      </c>
    </row>
    <row r="45" spans="1:5" x14ac:dyDescent="0.25">
      <c r="A45" s="11"/>
      <c r="B45" s="17" t="s">
        <v>110</v>
      </c>
      <c r="C45" s="8">
        <v>807</v>
      </c>
      <c r="D45" s="9">
        <v>150</v>
      </c>
      <c r="E45" s="10"/>
    </row>
    <row r="46" spans="1:5" x14ac:dyDescent="0.25">
      <c r="A46" s="5">
        <v>42654</v>
      </c>
      <c r="B46" s="13" t="s">
        <v>3</v>
      </c>
      <c r="C46" s="8"/>
      <c r="D46" s="9"/>
      <c r="E46" s="10">
        <f>D47</f>
        <v>300</v>
      </c>
    </row>
    <row r="47" spans="1:5" x14ac:dyDescent="0.25">
      <c r="A47" s="11"/>
      <c r="B47" s="17" t="s">
        <v>111</v>
      </c>
      <c r="C47" s="8">
        <v>3254</v>
      </c>
      <c r="D47" s="9">
        <v>300</v>
      </c>
      <c r="E47" s="10"/>
    </row>
    <row r="48" spans="1:5" x14ac:dyDescent="0.25">
      <c r="A48" s="5">
        <v>42654</v>
      </c>
      <c r="B48" s="13" t="s">
        <v>3</v>
      </c>
      <c r="C48" s="8"/>
      <c r="D48" s="9"/>
      <c r="E48" s="10">
        <f>D49</f>
        <v>50</v>
      </c>
    </row>
    <row r="49" spans="1:5" x14ac:dyDescent="0.25">
      <c r="A49" s="11"/>
      <c r="B49" s="17" t="s">
        <v>11</v>
      </c>
      <c r="C49" s="8">
        <v>53858</v>
      </c>
      <c r="D49" s="9">
        <v>50</v>
      </c>
      <c r="E49" s="10"/>
    </row>
    <row r="50" spans="1:5" x14ac:dyDescent="0.25">
      <c r="A50" s="5">
        <v>42655</v>
      </c>
      <c r="B50" s="13" t="s">
        <v>3</v>
      </c>
      <c r="C50" s="8"/>
      <c r="D50" s="9"/>
      <c r="E50" s="10">
        <f>D51</f>
        <v>400</v>
      </c>
    </row>
    <row r="51" spans="1:5" x14ac:dyDescent="0.25">
      <c r="A51" s="11"/>
      <c r="B51" s="17" t="s">
        <v>11</v>
      </c>
      <c r="C51" s="8">
        <v>54254</v>
      </c>
      <c r="D51" s="9">
        <v>400</v>
      </c>
      <c r="E51" s="10"/>
    </row>
    <row r="52" spans="1:5" x14ac:dyDescent="0.25">
      <c r="A52" s="5">
        <v>42655</v>
      </c>
      <c r="B52" s="13" t="s">
        <v>13</v>
      </c>
      <c r="C52" s="8"/>
      <c r="D52" s="9"/>
      <c r="E52" s="10">
        <f>D53</f>
        <v>420</v>
      </c>
    </row>
    <row r="53" spans="1:5" x14ac:dyDescent="0.25">
      <c r="A53" s="11"/>
      <c r="B53" s="17" t="s">
        <v>112</v>
      </c>
      <c r="C53" s="8">
        <v>4932</v>
      </c>
      <c r="D53" s="9">
        <v>420</v>
      </c>
      <c r="E53" s="10"/>
    </row>
    <row r="54" spans="1:5" x14ac:dyDescent="0.25">
      <c r="A54" s="5">
        <v>42656</v>
      </c>
      <c r="B54" s="13" t="s">
        <v>3</v>
      </c>
      <c r="C54" s="8"/>
      <c r="D54" s="9"/>
      <c r="E54" s="10">
        <f>D55</f>
        <v>300</v>
      </c>
    </row>
    <row r="55" spans="1:5" x14ac:dyDescent="0.25">
      <c r="A55" s="11"/>
      <c r="B55" s="17" t="s">
        <v>11</v>
      </c>
      <c r="C55" s="8">
        <v>54802</v>
      </c>
      <c r="D55" s="9">
        <v>300</v>
      </c>
      <c r="E55" s="10"/>
    </row>
    <row r="56" spans="1:5" x14ac:dyDescent="0.25">
      <c r="A56" s="5">
        <v>42656</v>
      </c>
      <c r="B56" s="7" t="s">
        <v>34</v>
      </c>
      <c r="C56" s="8"/>
      <c r="D56" s="9"/>
      <c r="E56" s="10">
        <f>D57</f>
        <v>20</v>
      </c>
    </row>
    <row r="57" spans="1:5" x14ac:dyDescent="0.25">
      <c r="A57" s="11"/>
      <c r="B57" s="17" t="s">
        <v>51</v>
      </c>
      <c r="C57" s="8">
        <v>808</v>
      </c>
      <c r="D57" s="9">
        <v>20</v>
      </c>
      <c r="E57" s="10"/>
    </row>
    <row r="58" spans="1:5" x14ac:dyDescent="0.25">
      <c r="A58" s="5">
        <v>42657</v>
      </c>
      <c r="B58" s="13" t="s">
        <v>3</v>
      </c>
      <c r="C58" s="8"/>
      <c r="D58" s="9"/>
      <c r="E58" s="10">
        <f>D59</f>
        <v>300</v>
      </c>
    </row>
    <row r="59" spans="1:5" x14ac:dyDescent="0.25">
      <c r="A59" s="11"/>
      <c r="B59" s="17" t="s">
        <v>93</v>
      </c>
      <c r="C59" s="8">
        <v>101800</v>
      </c>
      <c r="D59" s="9">
        <v>300</v>
      </c>
      <c r="E59" s="10"/>
    </row>
    <row r="60" spans="1:5" x14ac:dyDescent="0.25">
      <c r="A60" s="5">
        <v>42657</v>
      </c>
      <c r="B60" s="13" t="s">
        <v>3</v>
      </c>
      <c r="C60" s="8"/>
      <c r="D60" s="9"/>
      <c r="E60" s="10">
        <f>D61</f>
        <v>50</v>
      </c>
    </row>
    <row r="61" spans="1:5" x14ac:dyDescent="0.25">
      <c r="A61" s="11"/>
      <c r="B61" s="17" t="s">
        <v>11</v>
      </c>
      <c r="C61" s="8">
        <v>55422</v>
      </c>
      <c r="D61" s="9">
        <v>50</v>
      </c>
      <c r="E61" s="10"/>
    </row>
    <row r="62" spans="1:5" x14ac:dyDescent="0.25">
      <c r="A62" s="5">
        <v>42657</v>
      </c>
      <c r="B62" s="13" t="s">
        <v>13</v>
      </c>
      <c r="C62" s="8"/>
      <c r="D62" s="9"/>
      <c r="E62" s="10">
        <f>D63</f>
        <v>265</v>
      </c>
    </row>
    <row r="63" spans="1:5" x14ac:dyDescent="0.25">
      <c r="A63" s="11"/>
      <c r="B63" s="17" t="s">
        <v>96</v>
      </c>
      <c r="C63" s="8">
        <v>642</v>
      </c>
      <c r="D63" s="9">
        <v>265</v>
      </c>
      <c r="E63" s="10"/>
    </row>
    <row r="64" spans="1:5" x14ac:dyDescent="0.25">
      <c r="A64" s="5">
        <v>42658</v>
      </c>
      <c r="B64" s="13" t="s">
        <v>3</v>
      </c>
      <c r="C64" s="8"/>
      <c r="D64" s="9"/>
      <c r="E64" s="10">
        <f>D65</f>
        <v>300</v>
      </c>
    </row>
    <row r="65" spans="1:5" x14ac:dyDescent="0.25">
      <c r="A65" s="11"/>
      <c r="B65" s="17" t="s">
        <v>11</v>
      </c>
      <c r="C65" s="8">
        <v>55982</v>
      </c>
      <c r="D65" s="9">
        <v>300</v>
      </c>
      <c r="E65" s="10"/>
    </row>
    <row r="66" spans="1:5" x14ac:dyDescent="0.25">
      <c r="A66" s="5">
        <v>42658</v>
      </c>
      <c r="B66" s="13" t="s">
        <v>13</v>
      </c>
      <c r="C66" s="8"/>
      <c r="D66" s="9"/>
      <c r="E66" s="10">
        <f>D67</f>
        <v>110</v>
      </c>
    </row>
    <row r="67" spans="1:5" x14ac:dyDescent="0.25">
      <c r="A67" s="11"/>
      <c r="B67" s="17" t="s">
        <v>113</v>
      </c>
      <c r="C67" s="8">
        <v>36</v>
      </c>
      <c r="D67" s="9">
        <v>110</v>
      </c>
      <c r="E67" s="10"/>
    </row>
    <row r="68" spans="1:5" x14ac:dyDescent="0.25">
      <c r="A68" s="5">
        <v>42660</v>
      </c>
      <c r="B68" s="7" t="s">
        <v>149</v>
      </c>
      <c r="C68" s="8"/>
      <c r="D68" s="9"/>
      <c r="E68" s="10">
        <f>D69</f>
        <v>60</v>
      </c>
    </row>
    <row r="69" spans="1:5" x14ac:dyDescent="0.25">
      <c r="A69" s="11"/>
      <c r="B69" s="17" t="s">
        <v>124</v>
      </c>
      <c r="C69" s="8">
        <v>809</v>
      </c>
      <c r="D69" s="9">
        <v>60</v>
      </c>
      <c r="E69" s="10"/>
    </row>
    <row r="70" spans="1:5" x14ac:dyDescent="0.25">
      <c r="A70" s="5">
        <v>42660</v>
      </c>
      <c r="B70" s="7" t="s">
        <v>3</v>
      </c>
      <c r="C70" s="8"/>
      <c r="D70" s="9"/>
      <c r="E70" s="10">
        <f>D71</f>
        <v>350</v>
      </c>
    </row>
    <row r="71" spans="1:5" x14ac:dyDescent="0.25">
      <c r="A71" s="11"/>
      <c r="B71" s="6" t="s">
        <v>93</v>
      </c>
      <c r="C71" s="8">
        <v>105035</v>
      </c>
      <c r="D71" s="9">
        <v>350</v>
      </c>
      <c r="E71" s="10"/>
    </row>
    <row r="72" spans="1:5" x14ac:dyDescent="0.25">
      <c r="A72" s="5">
        <v>42661</v>
      </c>
      <c r="B72" s="7" t="s">
        <v>3</v>
      </c>
      <c r="C72" s="8"/>
      <c r="D72" s="9"/>
      <c r="E72" s="10">
        <f>D73</f>
        <v>300</v>
      </c>
    </row>
    <row r="73" spans="1:5" x14ac:dyDescent="0.25">
      <c r="A73" s="11"/>
      <c r="B73" s="6" t="s">
        <v>11</v>
      </c>
      <c r="C73" s="8">
        <v>57418</v>
      </c>
      <c r="D73" s="9">
        <v>300</v>
      </c>
      <c r="E73" s="10"/>
    </row>
    <row r="74" spans="1:5" x14ac:dyDescent="0.25">
      <c r="A74" s="5">
        <v>42661</v>
      </c>
      <c r="B74" s="7" t="s">
        <v>149</v>
      </c>
      <c r="C74" s="8"/>
      <c r="D74" s="9"/>
      <c r="E74" s="10">
        <f>D75</f>
        <v>60</v>
      </c>
    </row>
    <row r="75" spans="1:5" x14ac:dyDescent="0.25">
      <c r="A75" s="11"/>
      <c r="B75" s="17" t="s">
        <v>124</v>
      </c>
      <c r="C75" s="8">
        <v>810</v>
      </c>
      <c r="D75" s="9">
        <v>60</v>
      </c>
      <c r="E75" s="10"/>
    </row>
    <row r="76" spans="1:5" x14ac:dyDescent="0.25">
      <c r="A76" s="5">
        <v>42661</v>
      </c>
      <c r="B76" s="13" t="s">
        <v>8</v>
      </c>
      <c r="C76" s="8"/>
      <c r="D76" s="9"/>
      <c r="E76" s="10">
        <f>D77</f>
        <v>10</v>
      </c>
    </row>
    <row r="77" spans="1:5" x14ac:dyDescent="0.25">
      <c r="A77" s="11"/>
      <c r="B77" s="17" t="s">
        <v>153</v>
      </c>
      <c r="C77" s="8">
        <v>811</v>
      </c>
      <c r="D77" s="9">
        <v>10</v>
      </c>
      <c r="E77" s="10"/>
    </row>
    <row r="78" spans="1:5" x14ac:dyDescent="0.25">
      <c r="A78" s="5">
        <v>42661</v>
      </c>
      <c r="B78" s="7" t="s">
        <v>114</v>
      </c>
      <c r="C78" s="8"/>
      <c r="D78" s="9"/>
      <c r="E78" s="10">
        <f>D79</f>
        <v>2873</v>
      </c>
    </row>
    <row r="79" spans="1:5" x14ac:dyDescent="0.25">
      <c r="A79" s="11"/>
      <c r="B79" s="6" t="s">
        <v>115</v>
      </c>
      <c r="C79" s="8">
        <v>2508310</v>
      </c>
      <c r="D79" s="9">
        <v>2873</v>
      </c>
      <c r="E79" s="10"/>
    </row>
    <row r="80" spans="1:5" x14ac:dyDescent="0.25">
      <c r="A80" s="5">
        <v>42662</v>
      </c>
      <c r="B80" s="7" t="s">
        <v>3</v>
      </c>
      <c r="C80" s="8"/>
      <c r="D80" s="9"/>
      <c r="E80" s="10">
        <f>D81</f>
        <v>400</v>
      </c>
    </row>
    <row r="81" spans="1:5" x14ac:dyDescent="0.25">
      <c r="A81" s="11"/>
      <c r="B81" s="6" t="s">
        <v>11</v>
      </c>
      <c r="C81" s="8">
        <v>57961</v>
      </c>
      <c r="D81" s="9">
        <v>400</v>
      </c>
      <c r="E81" s="10"/>
    </row>
    <row r="82" spans="1:5" x14ac:dyDescent="0.25">
      <c r="A82" s="5">
        <v>42662</v>
      </c>
      <c r="B82" s="7" t="s">
        <v>149</v>
      </c>
      <c r="C82" s="8"/>
      <c r="D82" s="9"/>
      <c r="E82" s="10">
        <f>D83</f>
        <v>80</v>
      </c>
    </row>
    <row r="83" spans="1:5" x14ac:dyDescent="0.25">
      <c r="A83" s="11"/>
      <c r="B83" s="17" t="s">
        <v>154</v>
      </c>
      <c r="C83" s="8">
        <v>812</v>
      </c>
      <c r="D83" s="9">
        <v>80</v>
      </c>
      <c r="E83" s="10"/>
    </row>
    <row r="84" spans="1:5" x14ac:dyDescent="0.25">
      <c r="A84" s="5">
        <v>42662</v>
      </c>
      <c r="B84" s="7" t="s">
        <v>3</v>
      </c>
      <c r="C84" s="8"/>
      <c r="D84" s="9"/>
      <c r="E84" s="10">
        <f>D85</f>
        <v>50</v>
      </c>
    </row>
    <row r="85" spans="1:5" x14ac:dyDescent="0.25">
      <c r="A85" s="11"/>
      <c r="B85" s="6" t="s">
        <v>105</v>
      </c>
      <c r="C85" s="8">
        <v>66165</v>
      </c>
      <c r="D85" s="9">
        <v>50</v>
      </c>
      <c r="E85" s="10"/>
    </row>
    <row r="86" spans="1:5" x14ac:dyDescent="0.25">
      <c r="A86" s="5">
        <v>42662</v>
      </c>
      <c r="B86" s="7" t="s">
        <v>3</v>
      </c>
      <c r="C86" s="8"/>
      <c r="D86" s="9"/>
      <c r="E86" s="10">
        <f>D87</f>
        <v>30</v>
      </c>
    </row>
    <row r="87" spans="1:5" x14ac:dyDescent="0.25">
      <c r="A87" s="11"/>
      <c r="B87" s="6" t="s">
        <v>93</v>
      </c>
      <c r="C87" s="8">
        <v>107463</v>
      </c>
      <c r="D87" s="9">
        <v>30</v>
      </c>
      <c r="E87" s="10"/>
    </row>
    <row r="88" spans="1:5" x14ac:dyDescent="0.25">
      <c r="A88" s="5">
        <v>42663</v>
      </c>
      <c r="B88" s="7" t="s">
        <v>149</v>
      </c>
      <c r="C88" s="8"/>
      <c r="D88" s="9"/>
      <c r="E88" s="10">
        <f>D89</f>
        <v>80</v>
      </c>
    </row>
    <row r="89" spans="1:5" x14ac:dyDescent="0.25">
      <c r="A89" s="11"/>
      <c r="B89" s="17" t="s">
        <v>154</v>
      </c>
      <c r="C89" s="8">
        <v>813</v>
      </c>
      <c r="D89" s="9">
        <v>80</v>
      </c>
      <c r="E89" s="10"/>
    </row>
    <row r="90" spans="1:5" x14ac:dyDescent="0.25">
      <c r="A90" s="5">
        <v>42663</v>
      </c>
      <c r="B90" s="7" t="s">
        <v>3</v>
      </c>
      <c r="C90" s="8"/>
      <c r="D90" s="9"/>
      <c r="E90" s="10">
        <f>D91</f>
        <v>200</v>
      </c>
    </row>
    <row r="91" spans="1:5" x14ac:dyDescent="0.25">
      <c r="A91" s="11"/>
      <c r="B91" s="6" t="s">
        <v>11</v>
      </c>
      <c r="C91" s="8">
        <v>58462</v>
      </c>
      <c r="D91" s="9">
        <v>200</v>
      </c>
      <c r="E91" s="10"/>
    </row>
    <row r="92" spans="1:5" x14ac:dyDescent="0.25">
      <c r="A92" s="5">
        <v>42664</v>
      </c>
      <c r="B92" s="7" t="s">
        <v>3</v>
      </c>
      <c r="C92" s="8"/>
      <c r="D92" s="9"/>
      <c r="E92" s="10">
        <f>D93</f>
        <v>300</v>
      </c>
    </row>
    <row r="93" spans="1:5" x14ac:dyDescent="0.25">
      <c r="A93" s="11"/>
      <c r="B93" s="6" t="s">
        <v>11</v>
      </c>
      <c r="C93" s="8">
        <v>58948</v>
      </c>
      <c r="D93" s="9">
        <v>300</v>
      </c>
      <c r="E93" s="10"/>
    </row>
    <row r="94" spans="1:5" x14ac:dyDescent="0.25">
      <c r="A94" s="5">
        <v>42665</v>
      </c>
      <c r="B94" s="7" t="s">
        <v>3</v>
      </c>
      <c r="C94" s="8"/>
      <c r="D94" s="9"/>
      <c r="E94" s="10">
        <f>D95</f>
        <v>300</v>
      </c>
    </row>
    <row r="95" spans="1:5" x14ac:dyDescent="0.25">
      <c r="A95" s="11"/>
      <c r="B95" s="6" t="s">
        <v>11</v>
      </c>
      <c r="C95" s="8">
        <v>59528</v>
      </c>
      <c r="D95" s="9">
        <v>300</v>
      </c>
      <c r="E95" s="10"/>
    </row>
    <row r="96" spans="1:5" x14ac:dyDescent="0.25">
      <c r="A96" s="5">
        <v>42665</v>
      </c>
      <c r="B96" s="7" t="s">
        <v>149</v>
      </c>
      <c r="C96" s="8"/>
      <c r="D96" s="9"/>
      <c r="E96" s="10">
        <f>D97</f>
        <v>60</v>
      </c>
    </row>
    <row r="97" spans="1:5" x14ac:dyDescent="0.25">
      <c r="A97" s="11"/>
      <c r="B97" s="17" t="s">
        <v>116</v>
      </c>
      <c r="C97" s="8">
        <v>814</v>
      </c>
      <c r="D97" s="9">
        <v>60</v>
      </c>
      <c r="E97" s="10"/>
    </row>
    <row r="98" spans="1:5" x14ac:dyDescent="0.25">
      <c r="A98" s="5">
        <v>42667</v>
      </c>
      <c r="B98" s="7" t="s">
        <v>3</v>
      </c>
      <c r="C98" s="8"/>
      <c r="D98" s="9"/>
      <c r="E98" s="10">
        <f>D99</f>
        <v>300</v>
      </c>
    </row>
    <row r="99" spans="1:5" x14ac:dyDescent="0.25">
      <c r="A99" s="11"/>
      <c r="B99" s="6" t="s">
        <v>11</v>
      </c>
      <c r="C99" s="8">
        <v>60533</v>
      </c>
      <c r="D99" s="9">
        <v>300</v>
      </c>
      <c r="E99" s="10"/>
    </row>
    <row r="100" spans="1:5" x14ac:dyDescent="0.25">
      <c r="A100" s="5">
        <v>42668</v>
      </c>
      <c r="B100" s="7" t="s">
        <v>3</v>
      </c>
      <c r="C100" s="8"/>
      <c r="D100" s="9"/>
      <c r="E100" s="10">
        <f>D101</f>
        <v>300</v>
      </c>
    </row>
    <row r="101" spans="1:5" x14ac:dyDescent="0.25">
      <c r="A101" s="11"/>
      <c r="B101" s="6" t="s">
        <v>11</v>
      </c>
      <c r="C101" s="8">
        <v>61006</v>
      </c>
      <c r="D101" s="9">
        <v>300</v>
      </c>
      <c r="E101" s="10"/>
    </row>
    <row r="102" spans="1:5" x14ac:dyDescent="0.25">
      <c r="A102" s="5">
        <v>42668</v>
      </c>
      <c r="B102" s="7" t="s">
        <v>3</v>
      </c>
      <c r="C102" s="8"/>
      <c r="D102" s="9"/>
      <c r="E102" s="10">
        <f>D103</f>
        <v>50</v>
      </c>
    </row>
    <row r="103" spans="1:5" x14ac:dyDescent="0.25">
      <c r="A103" s="11"/>
      <c r="B103" s="6" t="s">
        <v>11</v>
      </c>
      <c r="C103" s="8">
        <v>61227</v>
      </c>
      <c r="D103" s="9">
        <v>50</v>
      </c>
      <c r="E103" s="10"/>
    </row>
    <row r="104" spans="1:5" x14ac:dyDescent="0.25">
      <c r="A104" s="5">
        <v>42668</v>
      </c>
      <c r="B104" s="7" t="s">
        <v>149</v>
      </c>
      <c r="C104" s="8"/>
      <c r="D104" s="9"/>
      <c r="E104" s="10">
        <f>D105</f>
        <v>30</v>
      </c>
    </row>
    <row r="105" spans="1:5" x14ac:dyDescent="0.25">
      <c r="A105" s="11"/>
      <c r="B105" s="17" t="s">
        <v>124</v>
      </c>
      <c r="C105" s="8">
        <v>816</v>
      </c>
      <c r="D105" s="9">
        <v>30</v>
      </c>
      <c r="E105" s="10"/>
    </row>
    <row r="106" spans="1:5" x14ac:dyDescent="0.25">
      <c r="A106" s="5">
        <v>42669</v>
      </c>
      <c r="B106" s="7" t="s">
        <v>3</v>
      </c>
      <c r="C106" s="8"/>
      <c r="D106" s="9"/>
      <c r="E106" s="10">
        <f>D107</f>
        <v>300</v>
      </c>
    </row>
    <row r="107" spans="1:5" x14ac:dyDescent="0.25">
      <c r="A107" s="11"/>
      <c r="B107" s="6" t="s">
        <v>11</v>
      </c>
      <c r="C107" s="8">
        <v>61596</v>
      </c>
      <c r="D107" s="9">
        <v>300</v>
      </c>
      <c r="E107" s="10"/>
    </row>
    <row r="108" spans="1:5" x14ac:dyDescent="0.25">
      <c r="A108" s="5">
        <v>42669</v>
      </c>
      <c r="B108" s="13" t="s">
        <v>13</v>
      </c>
      <c r="C108" s="8"/>
      <c r="D108" s="9"/>
      <c r="E108" s="10">
        <f>D109</f>
        <v>100</v>
      </c>
    </row>
    <row r="109" spans="1:5" x14ac:dyDescent="0.25">
      <c r="A109" s="11"/>
      <c r="B109" s="17" t="s">
        <v>163</v>
      </c>
      <c r="C109" s="8">
        <v>770514</v>
      </c>
      <c r="D109" s="9">
        <v>100</v>
      </c>
      <c r="E109" s="10"/>
    </row>
    <row r="110" spans="1:5" x14ac:dyDescent="0.25">
      <c r="A110" s="5">
        <v>42669</v>
      </c>
      <c r="B110" s="7" t="s">
        <v>149</v>
      </c>
      <c r="C110" s="8"/>
      <c r="D110" s="9"/>
      <c r="E110" s="10">
        <f>D111</f>
        <v>30</v>
      </c>
    </row>
    <row r="111" spans="1:5" x14ac:dyDescent="0.25">
      <c r="A111" s="11"/>
      <c r="B111" s="17" t="s">
        <v>124</v>
      </c>
      <c r="C111" s="8">
        <v>817</v>
      </c>
      <c r="D111" s="9">
        <v>30</v>
      </c>
      <c r="E111" s="10"/>
    </row>
    <row r="112" spans="1:5" x14ac:dyDescent="0.25">
      <c r="A112" s="5">
        <v>42672</v>
      </c>
      <c r="B112" s="13" t="s">
        <v>34</v>
      </c>
      <c r="C112" s="8"/>
      <c r="D112" s="9"/>
      <c r="E112" s="10">
        <f>D113</f>
        <v>30</v>
      </c>
    </row>
    <row r="113" spans="1:5" x14ac:dyDescent="0.25">
      <c r="A113" s="11"/>
      <c r="B113" s="17" t="s">
        <v>51</v>
      </c>
      <c r="C113" s="8">
        <v>818</v>
      </c>
      <c r="D113" s="9">
        <v>30</v>
      </c>
      <c r="E113" s="10"/>
    </row>
    <row r="114" spans="1:5" x14ac:dyDescent="0.25">
      <c r="A114" s="5">
        <v>42671</v>
      </c>
      <c r="B114" s="7" t="s">
        <v>3</v>
      </c>
      <c r="C114" s="8"/>
      <c r="D114" s="9"/>
      <c r="E114" s="10">
        <f t="shared" ref="E114" si="0">D115</f>
        <v>200</v>
      </c>
    </row>
    <row r="115" spans="1:5" x14ac:dyDescent="0.25">
      <c r="A115" s="11"/>
      <c r="B115" s="6" t="s">
        <v>11</v>
      </c>
      <c r="C115" s="8">
        <v>62090</v>
      </c>
      <c r="D115" s="9">
        <v>200</v>
      </c>
      <c r="E115" s="10"/>
    </row>
    <row r="116" spans="1:5" x14ac:dyDescent="0.25">
      <c r="A116" s="5">
        <v>42671</v>
      </c>
      <c r="B116" s="7" t="s">
        <v>3</v>
      </c>
      <c r="C116" s="8"/>
      <c r="D116" s="9"/>
      <c r="E116" s="10">
        <f t="shared" ref="E116" si="1">D117</f>
        <v>200</v>
      </c>
    </row>
    <row r="117" spans="1:5" x14ac:dyDescent="0.25">
      <c r="A117" s="11"/>
      <c r="B117" s="6" t="s">
        <v>11</v>
      </c>
      <c r="C117" s="8">
        <v>62664</v>
      </c>
      <c r="D117" s="9">
        <v>200</v>
      </c>
      <c r="E117" s="10"/>
    </row>
    <row r="118" spans="1:5" x14ac:dyDescent="0.25">
      <c r="A118" s="5">
        <v>42671</v>
      </c>
      <c r="B118" s="7" t="s">
        <v>3</v>
      </c>
      <c r="C118" s="8"/>
      <c r="D118" s="9"/>
      <c r="E118" s="10">
        <f t="shared" ref="E118" si="2">D119</f>
        <v>50</v>
      </c>
    </row>
    <row r="119" spans="1:5" x14ac:dyDescent="0.25">
      <c r="A119" s="11"/>
      <c r="B119" s="6" t="s">
        <v>11</v>
      </c>
      <c r="C119" s="8">
        <v>62982</v>
      </c>
      <c r="D119" s="9">
        <v>50</v>
      </c>
      <c r="E119" s="10"/>
    </row>
    <row r="120" spans="1:5" x14ac:dyDescent="0.25">
      <c r="A120" s="5">
        <v>42672</v>
      </c>
      <c r="B120" s="13" t="s">
        <v>132</v>
      </c>
      <c r="C120" s="8"/>
      <c r="D120" s="9"/>
      <c r="E120" s="10">
        <f>D121</f>
        <v>4400</v>
      </c>
    </row>
    <row r="121" spans="1:5" x14ac:dyDescent="0.25">
      <c r="A121" s="11"/>
      <c r="B121" s="17" t="s">
        <v>117</v>
      </c>
      <c r="C121" s="8">
        <v>49</v>
      </c>
      <c r="D121" s="9">
        <v>4400</v>
      </c>
      <c r="E121" s="10"/>
    </row>
    <row r="122" spans="1:5" x14ac:dyDescent="0.25">
      <c r="A122" s="5">
        <v>42672</v>
      </c>
      <c r="B122" s="13" t="s">
        <v>13</v>
      </c>
      <c r="C122" s="8"/>
      <c r="D122" s="9"/>
      <c r="E122" s="10">
        <f>D123</f>
        <v>60</v>
      </c>
    </row>
    <row r="123" spans="1:5" x14ac:dyDescent="0.25">
      <c r="A123" s="11"/>
      <c r="B123" s="17" t="s">
        <v>118</v>
      </c>
      <c r="C123" s="8">
        <v>325</v>
      </c>
      <c r="D123" s="9">
        <v>60</v>
      </c>
      <c r="E123" s="10"/>
    </row>
    <row r="124" spans="1:5" x14ac:dyDescent="0.25">
      <c r="A124" s="5">
        <v>42674</v>
      </c>
      <c r="B124" s="13" t="s">
        <v>3</v>
      </c>
      <c r="C124" s="8"/>
      <c r="D124" s="9"/>
      <c r="E124" s="10">
        <f>D125</f>
        <v>200</v>
      </c>
    </row>
    <row r="125" spans="1:5" x14ac:dyDescent="0.25">
      <c r="A125" s="11"/>
      <c r="B125" s="17" t="s">
        <v>93</v>
      </c>
      <c r="C125" s="8">
        <v>120877</v>
      </c>
      <c r="D125" s="9">
        <v>200</v>
      </c>
      <c r="E125" s="10"/>
    </row>
    <row r="126" spans="1:5" x14ac:dyDescent="0.25">
      <c r="A126" s="5">
        <v>42674</v>
      </c>
      <c r="B126" s="13" t="s">
        <v>13</v>
      </c>
      <c r="C126" s="8"/>
      <c r="D126" s="9"/>
      <c r="E126" s="10">
        <f>D127</f>
        <v>238</v>
      </c>
    </row>
    <row r="127" spans="1:5" x14ac:dyDescent="0.25">
      <c r="A127" s="11"/>
      <c r="B127" s="17" t="s">
        <v>119</v>
      </c>
      <c r="C127" s="8">
        <v>40</v>
      </c>
      <c r="D127" s="9">
        <v>238</v>
      </c>
      <c r="E127" s="10"/>
    </row>
    <row r="128" spans="1:5" ht="15.75" thickBot="1" x14ac:dyDescent="0.3">
      <c r="A128" s="47"/>
      <c r="B128" s="28"/>
      <c r="C128" s="48"/>
      <c r="D128" s="49"/>
      <c r="E128" s="58"/>
    </row>
    <row r="129" spans="1:6" ht="16.5" thickTop="1" thickBot="1" x14ac:dyDescent="0.3">
      <c r="A129" s="50"/>
      <c r="B129" s="51" t="s">
        <v>28</v>
      </c>
      <c r="C129" s="52"/>
      <c r="D129" s="53">
        <f>SUM(D6:D128)</f>
        <v>19651</v>
      </c>
      <c r="E129" s="54">
        <f>SUM(E6:E128)</f>
        <v>19651</v>
      </c>
    </row>
    <row r="130" spans="1:6" ht="15.75" thickTop="1" x14ac:dyDescent="0.25">
      <c r="D130" s="4"/>
      <c r="E130" s="4"/>
    </row>
    <row r="131" spans="1:6" x14ac:dyDescent="0.25">
      <c r="E131" s="4">
        <f>E6+E8+E16+E18+E28+E32+E46+E48+E50+E54+E58+E60+E64+E70+E72+E80+E84+E86+E90+E92+E94+E98+E100+E102+E102+E106+E114+E116+E118+E124</f>
        <v>6480</v>
      </c>
    </row>
    <row r="132" spans="1:6" x14ac:dyDescent="0.25">
      <c r="E132" s="4">
        <f>E12+E20+E22+E24+E26+E36+E38+E40+E52++E62+E66++E122+E126+E108</f>
        <v>4798</v>
      </c>
    </row>
    <row r="133" spans="1:6" x14ac:dyDescent="0.25">
      <c r="E133" s="4">
        <f>E10+E14+E30+E34+E42+E68+E74+E82+E110+E88+E96+E104</f>
        <v>940</v>
      </c>
    </row>
    <row r="134" spans="1:6" x14ac:dyDescent="0.25">
      <c r="E134" s="4">
        <f>E44</f>
        <v>150</v>
      </c>
    </row>
    <row r="135" spans="1:6" x14ac:dyDescent="0.25">
      <c r="E135" s="4">
        <f>E56+E112</f>
        <v>50</v>
      </c>
    </row>
    <row r="136" spans="1:6" x14ac:dyDescent="0.25">
      <c r="E136" s="4">
        <f>E120</f>
        <v>4400</v>
      </c>
    </row>
    <row r="137" spans="1:6" x14ac:dyDescent="0.25">
      <c r="E137" s="4">
        <f>E78</f>
        <v>2873</v>
      </c>
    </row>
    <row r="138" spans="1:6" x14ac:dyDescent="0.25">
      <c r="E138" s="4">
        <v>10</v>
      </c>
    </row>
    <row r="139" spans="1:6" x14ac:dyDescent="0.25">
      <c r="E139" s="4">
        <f>SUM(E131:E138)</f>
        <v>19701</v>
      </c>
      <c r="F139" s="4">
        <f>E129-E139</f>
        <v>-50</v>
      </c>
    </row>
  </sheetData>
  <mergeCells count="3">
    <mergeCell ref="A1:E1"/>
    <mergeCell ref="A2:E2"/>
    <mergeCell ref="A3:E3"/>
  </mergeCells>
  <printOptions horizontalCentered="1"/>
  <pageMargins left="0.59055118110236227" right="0.59055118110236227" top="0.78740157480314965" bottom="0.78740157480314965" header="0.31496062992125984" footer="0.31496062992125984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view="pageBreakPreview" topLeftCell="A103" zoomScale="120" zoomScaleNormal="100" zoomScaleSheetLayoutView="120" workbookViewId="0">
      <selection activeCell="B24" sqref="B24"/>
    </sheetView>
  </sheetViews>
  <sheetFormatPr baseColWidth="10" defaultRowHeight="15" x14ac:dyDescent="0.25"/>
  <cols>
    <col min="1" max="1" width="12.7109375" style="3" customWidth="1"/>
    <col min="2" max="2" width="41.85546875" customWidth="1"/>
    <col min="3" max="3" width="11.42578125" style="2"/>
  </cols>
  <sheetData>
    <row r="1" spans="1:5" ht="18" x14ac:dyDescent="0.25">
      <c r="A1" s="63" t="s">
        <v>29</v>
      </c>
      <c r="B1" s="63"/>
      <c r="C1" s="63"/>
      <c r="D1" s="63"/>
      <c r="E1" s="63"/>
    </row>
    <row r="2" spans="1:5" x14ac:dyDescent="0.25">
      <c r="A2" s="64" t="s">
        <v>120</v>
      </c>
      <c r="B2" s="64"/>
      <c r="C2" s="64"/>
      <c r="D2" s="64"/>
      <c r="E2" s="64"/>
    </row>
    <row r="3" spans="1:5" x14ac:dyDescent="0.25">
      <c r="A3" s="64" t="s">
        <v>31</v>
      </c>
      <c r="B3" s="64"/>
      <c r="C3" s="64"/>
      <c r="D3" s="64"/>
      <c r="E3" s="64"/>
    </row>
    <row r="4" spans="1:5" ht="18.75" thickBot="1" x14ac:dyDescent="0.3">
      <c r="A4" s="37"/>
      <c r="B4" s="37"/>
      <c r="C4" s="37"/>
      <c r="D4" s="37"/>
      <c r="E4" s="1"/>
    </row>
    <row r="5" spans="1:5" ht="23.25" customHeight="1" thickTop="1" thickBot="1" x14ac:dyDescent="0.3">
      <c r="A5" s="24" t="s">
        <v>0</v>
      </c>
      <c r="B5" s="25" t="s">
        <v>1</v>
      </c>
      <c r="C5" s="25" t="s">
        <v>4</v>
      </c>
      <c r="D5" s="25" t="s">
        <v>5</v>
      </c>
      <c r="E5" s="26" t="s">
        <v>2</v>
      </c>
    </row>
    <row r="6" spans="1:5" ht="15.75" thickTop="1" x14ac:dyDescent="0.25">
      <c r="A6" s="19">
        <v>42677</v>
      </c>
      <c r="B6" s="20" t="s">
        <v>3</v>
      </c>
      <c r="C6" s="21"/>
      <c r="D6" s="22"/>
      <c r="E6" s="10">
        <f>D7</f>
        <v>50</v>
      </c>
    </row>
    <row r="7" spans="1:5" x14ac:dyDescent="0.25">
      <c r="A7" s="11"/>
      <c r="B7" s="6" t="s">
        <v>11</v>
      </c>
      <c r="C7" s="8">
        <v>65617</v>
      </c>
      <c r="D7" s="9">
        <v>50</v>
      </c>
      <c r="E7" s="10"/>
    </row>
    <row r="8" spans="1:5" x14ac:dyDescent="0.25">
      <c r="A8" s="12">
        <v>42678</v>
      </c>
      <c r="B8" s="7" t="s">
        <v>3</v>
      </c>
      <c r="C8" s="14"/>
      <c r="D8" s="15"/>
      <c r="E8" s="10">
        <f>D9</f>
        <v>300</v>
      </c>
    </row>
    <row r="9" spans="1:5" x14ac:dyDescent="0.25">
      <c r="A9" s="41"/>
      <c r="B9" s="6" t="s">
        <v>105</v>
      </c>
      <c r="C9" s="14">
        <v>125004</v>
      </c>
      <c r="D9" s="15">
        <v>300</v>
      </c>
      <c r="E9" s="10"/>
    </row>
    <row r="10" spans="1:5" x14ac:dyDescent="0.25">
      <c r="A10" s="12">
        <v>42678</v>
      </c>
      <c r="B10" s="20" t="s">
        <v>3</v>
      </c>
      <c r="C10" s="14"/>
      <c r="D10" s="15"/>
      <c r="E10" s="10">
        <f>D11</f>
        <v>300</v>
      </c>
    </row>
    <row r="11" spans="1:5" x14ac:dyDescent="0.25">
      <c r="A11" s="16"/>
      <c r="B11" s="6" t="s">
        <v>11</v>
      </c>
      <c r="C11" s="14">
        <v>66442</v>
      </c>
      <c r="D11" s="15">
        <v>300</v>
      </c>
      <c r="E11" s="10"/>
    </row>
    <row r="12" spans="1:5" x14ac:dyDescent="0.25">
      <c r="A12" s="40">
        <v>42681</v>
      </c>
      <c r="B12" s="13" t="s">
        <v>13</v>
      </c>
      <c r="C12" s="14"/>
      <c r="D12" s="15"/>
      <c r="E12" s="60">
        <f>D13</f>
        <v>360</v>
      </c>
    </row>
    <row r="13" spans="1:5" x14ac:dyDescent="0.25">
      <c r="A13" s="39"/>
      <c r="B13" s="17" t="s">
        <v>96</v>
      </c>
      <c r="C13" s="14">
        <v>1135</v>
      </c>
      <c r="D13" s="15">
        <v>360</v>
      </c>
      <c r="E13" s="60"/>
    </row>
    <row r="14" spans="1:5" x14ac:dyDescent="0.25">
      <c r="A14" s="19">
        <v>42681</v>
      </c>
      <c r="B14" s="7" t="s">
        <v>3</v>
      </c>
      <c r="C14" s="14"/>
      <c r="D14" s="15"/>
      <c r="E14" s="10">
        <f>D15</f>
        <v>250</v>
      </c>
    </row>
    <row r="15" spans="1:5" x14ac:dyDescent="0.25">
      <c r="A15" s="16"/>
      <c r="B15" s="6" t="s">
        <v>93</v>
      </c>
      <c r="C15" s="14">
        <v>128416</v>
      </c>
      <c r="D15" s="15">
        <v>250</v>
      </c>
      <c r="E15" s="10"/>
    </row>
    <row r="16" spans="1:5" x14ac:dyDescent="0.25">
      <c r="A16" s="12">
        <v>42682</v>
      </c>
      <c r="B16" s="20" t="s">
        <v>3</v>
      </c>
      <c r="C16" s="14"/>
      <c r="D16" s="15"/>
      <c r="E16" s="10">
        <f>D17</f>
        <v>50</v>
      </c>
    </row>
    <row r="17" spans="1:5" x14ac:dyDescent="0.25">
      <c r="A17" s="16"/>
      <c r="B17" s="6" t="s">
        <v>11</v>
      </c>
      <c r="C17" s="14">
        <v>68133</v>
      </c>
      <c r="D17" s="15">
        <v>50</v>
      </c>
      <c r="E17" s="10"/>
    </row>
    <row r="18" spans="1:5" x14ac:dyDescent="0.25">
      <c r="A18" s="12">
        <v>42682</v>
      </c>
      <c r="B18" s="13" t="s">
        <v>121</v>
      </c>
      <c r="C18" s="8"/>
      <c r="D18" s="9"/>
      <c r="E18" s="10">
        <f>D19</f>
        <v>3750</v>
      </c>
    </row>
    <row r="19" spans="1:5" x14ac:dyDescent="0.25">
      <c r="A19" s="11"/>
      <c r="B19" s="6" t="s">
        <v>121</v>
      </c>
      <c r="C19" s="8">
        <v>4570</v>
      </c>
      <c r="D19" s="9">
        <v>3750</v>
      </c>
      <c r="E19" s="10"/>
    </row>
    <row r="20" spans="1:5" x14ac:dyDescent="0.25">
      <c r="A20" s="12">
        <v>42682</v>
      </c>
      <c r="B20" s="7" t="s">
        <v>122</v>
      </c>
      <c r="C20" s="8"/>
      <c r="D20" s="9"/>
      <c r="E20" s="10">
        <f>D21</f>
        <v>5000</v>
      </c>
    </row>
    <row r="21" spans="1:5" x14ac:dyDescent="0.25">
      <c r="A21" s="11"/>
      <c r="B21" s="6" t="s">
        <v>123</v>
      </c>
      <c r="C21" s="8">
        <v>819</v>
      </c>
      <c r="D21" s="9">
        <v>5000</v>
      </c>
      <c r="E21" s="10"/>
    </row>
    <row r="22" spans="1:5" x14ac:dyDescent="0.25">
      <c r="A22" s="5">
        <v>42683</v>
      </c>
      <c r="B22" s="20" t="s">
        <v>3</v>
      </c>
      <c r="C22" s="14"/>
      <c r="D22" s="15"/>
      <c r="E22" s="60">
        <f>D23</f>
        <v>200</v>
      </c>
    </row>
    <row r="23" spans="1:5" x14ac:dyDescent="0.25">
      <c r="A23" s="16"/>
      <c r="B23" s="6" t="s">
        <v>11</v>
      </c>
      <c r="C23" s="14">
        <v>68392</v>
      </c>
      <c r="D23" s="15">
        <v>200</v>
      </c>
      <c r="E23" s="60"/>
    </row>
    <row r="24" spans="1:5" x14ac:dyDescent="0.25">
      <c r="A24" s="12">
        <v>42683</v>
      </c>
      <c r="B24" s="7" t="s">
        <v>135</v>
      </c>
      <c r="C24" s="14"/>
      <c r="D24" s="15"/>
      <c r="E24" s="60">
        <f>D25</f>
        <v>2400</v>
      </c>
    </row>
    <row r="25" spans="1:5" x14ac:dyDescent="0.25">
      <c r="A25" s="16"/>
      <c r="B25" s="6" t="s">
        <v>136</v>
      </c>
      <c r="C25" s="14">
        <v>393</v>
      </c>
      <c r="D25" s="15">
        <v>2400</v>
      </c>
      <c r="E25" s="60"/>
    </row>
    <row r="26" spans="1:5" x14ac:dyDescent="0.25">
      <c r="A26" s="12">
        <v>42683</v>
      </c>
      <c r="B26" s="13" t="s">
        <v>149</v>
      </c>
      <c r="C26" s="14"/>
      <c r="D26" s="15"/>
      <c r="E26" s="60">
        <f>D27</f>
        <v>150</v>
      </c>
    </row>
    <row r="27" spans="1:5" x14ac:dyDescent="0.25">
      <c r="A27" s="16"/>
      <c r="B27" s="6" t="s">
        <v>124</v>
      </c>
      <c r="C27" s="14">
        <v>1565</v>
      </c>
      <c r="D27" s="15">
        <v>150</v>
      </c>
      <c r="E27" s="60"/>
    </row>
    <row r="28" spans="1:5" x14ac:dyDescent="0.25">
      <c r="A28" s="12">
        <v>42685</v>
      </c>
      <c r="B28" s="13" t="s">
        <v>3</v>
      </c>
      <c r="C28" s="8"/>
      <c r="D28" s="9"/>
      <c r="E28" s="10">
        <f>D29</f>
        <v>300</v>
      </c>
    </row>
    <row r="29" spans="1:5" x14ac:dyDescent="0.25">
      <c r="A29" s="11"/>
      <c r="B29" s="17" t="s">
        <v>11</v>
      </c>
      <c r="C29" s="8">
        <v>69278</v>
      </c>
      <c r="D29" s="9">
        <v>300</v>
      </c>
      <c r="E29" s="10"/>
    </row>
    <row r="30" spans="1:5" x14ac:dyDescent="0.25">
      <c r="A30" s="12">
        <v>42686</v>
      </c>
      <c r="B30" s="13" t="s">
        <v>3</v>
      </c>
      <c r="C30" s="8"/>
      <c r="D30" s="9"/>
      <c r="E30" s="10">
        <f>D31</f>
        <v>300</v>
      </c>
    </row>
    <row r="31" spans="1:5" x14ac:dyDescent="0.25">
      <c r="A31" s="11"/>
      <c r="B31" s="17" t="s">
        <v>11</v>
      </c>
      <c r="C31" s="8">
        <v>69899</v>
      </c>
      <c r="D31" s="9">
        <v>300</v>
      </c>
      <c r="E31" s="10"/>
    </row>
    <row r="32" spans="1:5" x14ac:dyDescent="0.25">
      <c r="A32" s="12">
        <v>42688</v>
      </c>
      <c r="B32" s="13" t="s">
        <v>3</v>
      </c>
      <c r="C32" s="14"/>
      <c r="D32" s="15"/>
      <c r="E32" s="60">
        <f>D33</f>
        <v>300</v>
      </c>
    </row>
    <row r="33" spans="1:5" x14ac:dyDescent="0.25">
      <c r="A33" s="16"/>
      <c r="B33" s="17" t="s">
        <v>11</v>
      </c>
      <c r="C33" s="14">
        <v>70875</v>
      </c>
      <c r="D33" s="15">
        <v>300</v>
      </c>
      <c r="E33" s="60"/>
    </row>
    <row r="34" spans="1:5" x14ac:dyDescent="0.25">
      <c r="A34" s="12">
        <v>42688</v>
      </c>
      <c r="B34" s="13" t="s">
        <v>13</v>
      </c>
      <c r="C34" s="14"/>
      <c r="D34" s="15"/>
      <c r="E34" s="60">
        <f>D35</f>
        <v>160</v>
      </c>
    </row>
    <row r="35" spans="1:5" x14ac:dyDescent="0.25">
      <c r="A35" s="16"/>
      <c r="B35" s="17" t="s">
        <v>96</v>
      </c>
      <c r="C35" s="14">
        <v>714</v>
      </c>
      <c r="D35" s="15">
        <v>160</v>
      </c>
      <c r="E35" s="60"/>
    </row>
    <row r="36" spans="1:5" x14ac:dyDescent="0.25">
      <c r="A36" s="12">
        <v>42689</v>
      </c>
      <c r="B36" s="13" t="s">
        <v>3</v>
      </c>
      <c r="C36" s="14"/>
      <c r="D36" s="15"/>
      <c r="E36" s="60">
        <f>D37</f>
        <v>300</v>
      </c>
    </row>
    <row r="37" spans="1:5" x14ac:dyDescent="0.25">
      <c r="A37" s="16"/>
      <c r="B37" s="17" t="s">
        <v>11</v>
      </c>
      <c r="C37" s="14">
        <v>71440</v>
      </c>
      <c r="D37" s="15">
        <v>300</v>
      </c>
      <c r="E37" s="60"/>
    </row>
    <row r="38" spans="1:5" x14ac:dyDescent="0.25">
      <c r="A38" s="12">
        <v>42690</v>
      </c>
      <c r="B38" s="13" t="s">
        <v>34</v>
      </c>
      <c r="C38" s="14"/>
      <c r="D38" s="15"/>
      <c r="E38" s="60">
        <f>D39</f>
        <v>30</v>
      </c>
    </row>
    <row r="39" spans="1:5" x14ac:dyDescent="0.25">
      <c r="A39" s="16"/>
      <c r="B39" s="17" t="s">
        <v>160</v>
      </c>
      <c r="C39" s="14">
        <v>821</v>
      </c>
      <c r="D39" s="15">
        <v>30</v>
      </c>
      <c r="E39" s="60"/>
    </row>
    <row r="40" spans="1:5" x14ac:dyDescent="0.25">
      <c r="A40" s="12">
        <v>42690</v>
      </c>
      <c r="B40" s="13" t="s">
        <v>3</v>
      </c>
      <c r="C40" s="14"/>
      <c r="D40" s="15"/>
      <c r="E40" s="60">
        <f>D41</f>
        <v>300</v>
      </c>
    </row>
    <row r="41" spans="1:5" x14ac:dyDescent="0.25">
      <c r="A41" s="16"/>
      <c r="B41" s="17" t="s">
        <v>11</v>
      </c>
      <c r="C41" s="14">
        <v>71947</v>
      </c>
      <c r="D41" s="15">
        <v>300</v>
      </c>
      <c r="E41" s="60"/>
    </row>
    <row r="42" spans="1:5" x14ac:dyDescent="0.25">
      <c r="A42" s="12">
        <v>42691</v>
      </c>
      <c r="B42" s="13" t="s">
        <v>3</v>
      </c>
      <c r="C42" s="14"/>
      <c r="D42" s="15"/>
      <c r="E42" s="60">
        <f>D43</f>
        <v>300</v>
      </c>
    </row>
    <row r="43" spans="1:5" x14ac:dyDescent="0.25">
      <c r="A43" s="16"/>
      <c r="B43" s="17" t="s">
        <v>11</v>
      </c>
      <c r="C43" s="14">
        <v>72456</v>
      </c>
      <c r="D43" s="15">
        <v>300</v>
      </c>
      <c r="E43" s="60"/>
    </row>
    <row r="44" spans="1:5" x14ac:dyDescent="0.25">
      <c r="A44" s="12">
        <v>42691</v>
      </c>
      <c r="B44" s="13" t="s">
        <v>13</v>
      </c>
      <c r="C44" s="14"/>
      <c r="D44" s="15"/>
      <c r="E44" s="60">
        <f>D45</f>
        <v>600</v>
      </c>
    </row>
    <row r="45" spans="1:5" x14ac:dyDescent="0.25">
      <c r="A45" s="16"/>
      <c r="B45" s="17" t="s">
        <v>161</v>
      </c>
      <c r="C45" s="14">
        <v>822</v>
      </c>
      <c r="D45" s="15">
        <v>600</v>
      </c>
      <c r="E45" s="60"/>
    </row>
    <row r="46" spans="1:5" x14ac:dyDescent="0.25">
      <c r="A46" s="12">
        <v>42692</v>
      </c>
      <c r="B46" s="13" t="s">
        <v>3</v>
      </c>
      <c r="C46" s="14"/>
      <c r="D46" s="15"/>
      <c r="E46" s="60">
        <f>D47</f>
        <v>300</v>
      </c>
    </row>
    <row r="47" spans="1:5" x14ac:dyDescent="0.25">
      <c r="A47" s="16"/>
      <c r="B47" s="17" t="s">
        <v>11</v>
      </c>
      <c r="C47" s="14">
        <v>72974</v>
      </c>
      <c r="D47" s="15">
        <v>300</v>
      </c>
      <c r="E47" s="60"/>
    </row>
    <row r="48" spans="1:5" x14ac:dyDescent="0.25">
      <c r="A48" s="12">
        <v>42692</v>
      </c>
      <c r="B48" s="7" t="s">
        <v>149</v>
      </c>
      <c r="C48" s="14"/>
      <c r="D48" s="15"/>
      <c r="E48" s="60">
        <f>D49</f>
        <v>30</v>
      </c>
    </row>
    <row r="49" spans="1:5" x14ac:dyDescent="0.25">
      <c r="A49" s="16"/>
      <c r="B49" s="17" t="s">
        <v>124</v>
      </c>
      <c r="C49" s="14">
        <v>823</v>
      </c>
      <c r="D49" s="15">
        <v>30</v>
      </c>
      <c r="E49" s="60"/>
    </row>
    <row r="50" spans="1:5" x14ac:dyDescent="0.25">
      <c r="A50" s="12">
        <v>42693</v>
      </c>
      <c r="B50" s="13" t="s">
        <v>3</v>
      </c>
      <c r="C50" s="14"/>
      <c r="D50" s="15"/>
      <c r="E50" s="60">
        <f>D51</f>
        <v>300</v>
      </c>
    </row>
    <row r="51" spans="1:5" x14ac:dyDescent="0.25">
      <c r="A51" s="41"/>
      <c r="B51" s="17" t="s">
        <v>11</v>
      </c>
      <c r="C51" s="14">
        <v>73531</v>
      </c>
      <c r="D51" s="15">
        <v>300</v>
      </c>
      <c r="E51" s="60"/>
    </row>
    <row r="52" spans="1:5" x14ac:dyDescent="0.25">
      <c r="A52" s="12">
        <v>42693</v>
      </c>
      <c r="B52" s="7" t="s">
        <v>149</v>
      </c>
      <c r="C52" s="14"/>
      <c r="D52" s="15"/>
      <c r="E52" s="60">
        <f>D53</f>
        <v>150</v>
      </c>
    </row>
    <row r="53" spans="1:5" x14ac:dyDescent="0.25">
      <c r="A53" s="16"/>
      <c r="B53" s="17" t="s">
        <v>124</v>
      </c>
      <c r="C53" s="14">
        <v>1608</v>
      </c>
      <c r="D53" s="15">
        <v>150</v>
      </c>
      <c r="E53" s="60"/>
    </row>
    <row r="54" spans="1:5" x14ac:dyDescent="0.25">
      <c r="A54" s="12">
        <v>42693</v>
      </c>
      <c r="B54" s="13" t="s">
        <v>3</v>
      </c>
      <c r="C54" s="14"/>
      <c r="D54" s="15"/>
      <c r="E54" s="60">
        <f>D55</f>
        <v>50</v>
      </c>
    </row>
    <row r="55" spans="1:5" x14ac:dyDescent="0.25">
      <c r="A55" s="16"/>
      <c r="B55" s="17" t="s">
        <v>87</v>
      </c>
      <c r="C55" s="14">
        <v>56477</v>
      </c>
      <c r="D55" s="15">
        <v>50</v>
      </c>
      <c r="E55" s="60"/>
    </row>
    <row r="56" spans="1:5" x14ac:dyDescent="0.25">
      <c r="A56" s="12">
        <v>42695</v>
      </c>
      <c r="B56" s="7" t="s">
        <v>149</v>
      </c>
      <c r="C56" s="14"/>
      <c r="D56" s="15"/>
      <c r="E56" s="60">
        <f>D57</f>
        <v>150</v>
      </c>
    </row>
    <row r="57" spans="1:5" x14ac:dyDescent="0.25">
      <c r="A57" s="16"/>
      <c r="B57" s="17" t="s">
        <v>124</v>
      </c>
      <c r="C57" s="14">
        <v>824</v>
      </c>
      <c r="D57" s="15">
        <v>150</v>
      </c>
      <c r="E57" s="60"/>
    </row>
    <row r="58" spans="1:5" x14ac:dyDescent="0.25">
      <c r="A58" s="12">
        <v>42695</v>
      </c>
      <c r="B58" s="13" t="s">
        <v>3</v>
      </c>
      <c r="C58" s="14"/>
      <c r="D58" s="15"/>
      <c r="E58" s="60">
        <f>D59</f>
        <v>200</v>
      </c>
    </row>
    <row r="59" spans="1:5" x14ac:dyDescent="0.25">
      <c r="A59" s="16"/>
      <c r="B59" s="17" t="s">
        <v>87</v>
      </c>
      <c r="C59" s="14">
        <v>58031</v>
      </c>
      <c r="D59" s="15">
        <v>200</v>
      </c>
      <c r="E59" s="60"/>
    </row>
    <row r="60" spans="1:5" x14ac:dyDescent="0.25">
      <c r="A60" s="12">
        <v>42695</v>
      </c>
      <c r="B60" s="13" t="s">
        <v>13</v>
      </c>
      <c r="C60" s="14"/>
      <c r="D60" s="15"/>
      <c r="E60" s="60">
        <f>D61</f>
        <v>1300</v>
      </c>
    </row>
    <row r="61" spans="1:5" x14ac:dyDescent="0.25">
      <c r="A61" s="16"/>
      <c r="B61" s="17" t="s">
        <v>126</v>
      </c>
      <c r="C61" s="14" t="s">
        <v>127</v>
      </c>
      <c r="D61" s="15">
        <v>1300</v>
      </c>
      <c r="E61" s="60"/>
    </row>
    <row r="62" spans="1:5" x14ac:dyDescent="0.25">
      <c r="A62" s="12">
        <v>42695</v>
      </c>
      <c r="B62" s="13" t="s">
        <v>13</v>
      </c>
      <c r="C62" s="14"/>
      <c r="D62" s="15"/>
      <c r="E62" s="60">
        <f>D63</f>
        <v>29</v>
      </c>
    </row>
    <row r="63" spans="1:5" x14ac:dyDescent="0.25">
      <c r="A63" s="16"/>
      <c r="B63" s="17" t="s">
        <v>128</v>
      </c>
      <c r="C63" s="14">
        <v>441941</v>
      </c>
      <c r="D63" s="15">
        <v>29</v>
      </c>
      <c r="E63" s="60"/>
    </row>
    <row r="64" spans="1:5" x14ac:dyDescent="0.25">
      <c r="A64" s="12">
        <v>42696</v>
      </c>
      <c r="B64" s="13" t="s">
        <v>3</v>
      </c>
      <c r="C64" s="14"/>
      <c r="D64" s="15"/>
      <c r="E64" s="60">
        <f>D65</f>
        <v>200</v>
      </c>
    </row>
    <row r="65" spans="1:5" x14ac:dyDescent="0.25">
      <c r="A65" s="16"/>
      <c r="B65" s="17" t="s">
        <v>11</v>
      </c>
      <c r="C65" s="14">
        <v>75386</v>
      </c>
      <c r="D65" s="15">
        <v>200</v>
      </c>
      <c r="E65" s="60"/>
    </row>
    <row r="66" spans="1:5" x14ac:dyDescent="0.25">
      <c r="A66" s="12">
        <v>42696</v>
      </c>
      <c r="B66" s="7" t="s">
        <v>149</v>
      </c>
      <c r="C66" s="14"/>
      <c r="D66" s="15"/>
      <c r="E66" s="60">
        <f>D67</f>
        <v>240</v>
      </c>
    </row>
    <row r="67" spans="1:5" x14ac:dyDescent="0.25">
      <c r="A67" s="16"/>
      <c r="B67" s="17" t="s">
        <v>124</v>
      </c>
      <c r="C67" s="14">
        <v>825</v>
      </c>
      <c r="D67" s="15">
        <v>240</v>
      </c>
      <c r="E67" s="60"/>
    </row>
    <row r="68" spans="1:5" x14ac:dyDescent="0.25">
      <c r="A68" s="12">
        <v>42696</v>
      </c>
      <c r="B68" s="7" t="s">
        <v>149</v>
      </c>
      <c r="C68" s="14"/>
      <c r="D68" s="15"/>
      <c r="E68" s="60">
        <f>D69</f>
        <v>90</v>
      </c>
    </row>
    <row r="69" spans="1:5" x14ac:dyDescent="0.25">
      <c r="A69" s="16"/>
      <c r="B69" s="17" t="s">
        <v>124</v>
      </c>
      <c r="C69" s="14">
        <v>1619</v>
      </c>
      <c r="D69" s="15">
        <v>90</v>
      </c>
      <c r="E69" s="60"/>
    </row>
    <row r="70" spans="1:5" x14ac:dyDescent="0.25">
      <c r="A70" s="12">
        <v>42696</v>
      </c>
      <c r="B70" s="7" t="s">
        <v>3</v>
      </c>
      <c r="C70" s="14"/>
      <c r="D70" s="15"/>
      <c r="E70" s="60">
        <f>D71</f>
        <v>50</v>
      </c>
    </row>
    <row r="71" spans="1:5" x14ac:dyDescent="0.25">
      <c r="A71" s="16"/>
      <c r="B71" s="6" t="s">
        <v>93</v>
      </c>
      <c r="C71" s="14">
        <v>145018</v>
      </c>
      <c r="D71" s="15">
        <v>50</v>
      </c>
      <c r="E71" s="60"/>
    </row>
    <row r="72" spans="1:5" x14ac:dyDescent="0.25">
      <c r="A72" s="12">
        <v>42696</v>
      </c>
      <c r="B72" s="13" t="s">
        <v>8</v>
      </c>
      <c r="C72" s="14"/>
      <c r="D72" s="15"/>
      <c r="E72" s="60">
        <f>D73</f>
        <v>350</v>
      </c>
    </row>
    <row r="73" spans="1:5" x14ac:dyDescent="0.25">
      <c r="A73" s="16"/>
      <c r="B73" s="17" t="s">
        <v>130</v>
      </c>
      <c r="C73" s="14">
        <v>826</v>
      </c>
      <c r="D73" s="15">
        <v>350</v>
      </c>
      <c r="E73" s="60"/>
    </row>
    <row r="74" spans="1:5" x14ac:dyDescent="0.25">
      <c r="A74" s="12">
        <v>42697</v>
      </c>
      <c r="B74" s="7" t="s">
        <v>3</v>
      </c>
      <c r="C74" s="14"/>
      <c r="D74" s="15"/>
      <c r="E74" s="60">
        <f>D75</f>
        <v>200</v>
      </c>
    </row>
    <row r="75" spans="1:5" x14ac:dyDescent="0.25">
      <c r="A75" s="16"/>
      <c r="B75" s="6" t="s">
        <v>11</v>
      </c>
      <c r="C75" s="14">
        <v>75864</v>
      </c>
      <c r="D75" s="15">
        <v>200</v>
      </c>
      <c r="E75" s="60"/>
    </row>
    <row r="76" spans="1:5" x14ac:dyDescent="0.25">
      <c r="A76" s="12">
        <v>42698</v>
      </c>
      <c r="B76" s="7" t="s">
        <v>3</v>
      </c>
      <c r="C76" s="14"/>
      <c r="D76" s="15"/>
      <c r="E76" s="60">
        <f>D77</f>
        <v>200</v>
      </c>
    </row>
    <row r="77" spans="1:5" x14ac:dyDescent="0.25">
      <c r="A77" s="16"/>
      <c r="B77" s="6" t="s">
        <v>11</v>
      </c>
      <c r="C77" s="14">
        <v>76255</v>
      </c>
      <c r="D77" s="15">
        <v>200</v>
      </c>
      <c r="E77" s="60"/>
    </row>
    <row r="78" spans="1:5" x14ac:dyDescent="0.25">
      <c r="A78" s="12">
        <v>42698</v>
      </c>
      <c r="B78" s="13" t="s">
        <v>13</v>
      </c>
      <c r="C78" s="14"/>
      <c r="D78" s="15"/>
      <c r="E78" s="60">
        <f>D79</f>
        <v>185</v>
      </c>
    </row>
    <row r="79" spans="1:5" x14ac:dyDescent="0.25">
      <c r="A79" s="16"/>
      <c r="B79" s="17" t="s">
        <v>96</v>
      </c>
      <c r="C79" s="14">
        <v>738</v>
      </c>
      <c r="D79" s="15">
        <v>185</v>
      </c>
      <c r="E79" s="60"/>
    </row>
    <row r="80" spans="1:5" x14ac:dyDescent="0.25">
      <c r="A80" s="12">
        <v>42699</v>
      </c>
      <c r="B80" s="13" t="s">
        <v>13</v>
      </c>
      <c r="C80" s="14"/>
      <c r="D80" s="15"/>
      <c r="E80" s="60">
        <f>D81</f>
        <v>200</v>
      </c>
    </row>
    <row r="81" spans="1:5" x14ac:dyDescent="0.25">
      <c r="A81" s="16"/>
      <c r="B81" s="6" t="s">
        <v>131</v>
      </c>
      <c r="C81" s="14">
        <v>827</v>
      </c>
      <c r="D81" s="15">
        <v>200</v>
      </c>
      <c r="E81" s="60"/>
    </row>
    <row r="82" spans="1:5" x14ac:dyDescent="0.25">
      <c r="A82" s="12">
        <v>42699</v>
      </c>
      <c r="B82" s="7" t="s">
        <v>3</v>
      </c>
      <c r="C82" s="14"/>
      <c r="D82" s="15"/>
      <c r="E82" s="60">
        <f>D83</f>
        <v>300</v>
      </c>
    </row>
    <row r="83" spans="1:5" x14ac:dyDescent="0.25">
      <c r="A83" s="16"/>
      <c r="B83" s="6" t="s">
        <v>11</v>
      </c>
      <c r="C83" s="14">
        <v>76768</v>
      </c>
      <c r="D83" s="15">
        <v>300</v>
      </c>
      <c r="E83" s="60"/>
    </row>
    <row r="84" spans="1:5" x14ac:dyDescent="0.25">
      <c r="A84" s="12">
        <v>42700</v>
      </c>
      <c r="B84" s="7" t="s">
        <v>3</v>
      </c>
      <c r="C84" s="14"/>
      <c r="D84" s="15"/>
      <c r="E84" s="60">
        <f>D85</f>
        <v>300</v>
      </c>
    </row>
    <row r="85" spans="1:5" x14ac:dyDescent="0.25">
      <c r="A85" s="16"/>
      <c r="B85" s="6" t="s">
        <v>11</v>
      </c>
      <c r="C85" s="14">
        <v>77356</v>
      </c>
      <c r="D85" s="15">
        <v>300</v>
      </c>
      <c r="E85" s="60"/>
    </row>
    <row r="86" spans="1:5" x14ac:dyDescent="0.25">
      <c r="A86" s="12">
        <v>42700</v>
      </c>
      <c r="B86" s="7" t="s">
        <v>3</v>
      </c>
      <c r="C86" s="14"/>
      <c r="D86" s="15"/>
      <c r="E86" s="60">
        <f>D87</f>
        <v>50</v>
      </c>
    </row>
    <row r="87" spans="1:5" x14ac:dyDescent="0.25">
      <c r="A87" s="16"/>
      <c r="B87" s="6" t="s">
        <v>93</v>
      </c>
      <c r="C87" s="14">
        <v>149442</v>
      </c>
      <c r="D87" s="15">
        <v>50</v>
      </c>
      <c r="E87" s="60"/>
    </row>
    <row r="88" spans="1:5" x14ac:dyDescent="0.25">
      <c r="A88" s="12">
        <v>42701</v>
      </c>
      <c r="B88" s="7" t="s">
        <v>3</v>
      </c>
      <c r="C88" s="14"/>
      <c r="D88" s="15"/>
      <c r="E88" s="60">
        <f>D89</f>
        <v>300</v>
      </c>
    </row>
    <row r="89" spans="1:5" x14ac:dyDescent="0.25">
      <c r="A89" s="16"/>
      <c r="B89" s="6" t="s">
        <v>11</v>
      </c>
      <c r="C89" s="14">
        <v>77874</v>
      </c>
      <c r="D89" s="15">
        <v>300</v>
      </c>
      <c r="E89" s="60"/>
    </row>
    <row r="90" spans="1:5" x14ac:dyDescent="0.25">
      <c r="A90" s="12">
        <v>42701</v>
      </c>
      <c r="B90" s="7" t="s">
        <v>149</v>
      </c>
      <c r="C90" s="14"/>
      <c r="D90" s="15"/>
      <c r="E90" s="60">
        <f>D91</f>
        <v>240</v>
      </c>
    </row>
    <row r="91" spans="1:5" x14ac:dyDescent="0.25">
      <c r="A91" s="16"/>
      <c r="B91" s="17" t="s">
        <v>124</v>
      </c>
      <c r="C91" s="14">
        <v>828</v>
      </c>
      <c r="D91" s="15">
        <v>240</v>
      </c>
      <c r="E91" s="60"/>
    </row>
    <row r="92" spans="1:5" x14ac:dyDescent="0.25">
      <c r="A92" s="12">
        <v>42702</v>
      </c>
      <c r="B92" s="7" t="s">
        <v>149</v>
      </c>
      <c r="C92" s="14"/>
      <c r="D92" s="15"/>
      <c r="E92" s="60">
        <f>D93</f>
        <v>90</v>
      </c>
    </row>
    <row r="93" spans="1:5" x14ac:dyDescent="0.25">
      <c r="A93" s="12"/>
      <c r="B93" s="17" t="s">
        <v>124</v>
      </c>
      <c r="C93" s="14">
        <v>1662</v>
      </c>
      <c r="D93" s="15">
        <v>90</v>
      </c>
      <c r="E93" s="60"/>
    </row>
    <row r="94" spans="1:5" x14ac:dyDescent="0.25">
      <c r="A94" s="12">
        <v>42703</v>
      </c>
      <c r="B94" s="7" t="s">
        <v>3</v>
      </c>
      <c r="C94" s="14"/>
      <c r="D94" s="15"/>
      <c r="E94" s="60">
        <f>D95</f>
        <v>300</v>
      </c>
    </row>
    <row r="95" spans="1:5" x14ac:dyDescent="0.25">
      <c r="A95" s="16"/>
      <c r="B95" s="6" t="s">
        <v>93</v>
      </c>
      <c r="C95" s="14">
        <v>152794</v>
      </c>
      <c r="D95" s="15">
        <v>300</v>
      </c>
      <c r="E95" s="60"/>
    </row>
    <row r="96" spans="1:5" x14ac:dyDescent="0.25">
      <c r="A96" s="12">
        <v>42703</v>
      </c>
      <c r="B96" s="7" t="s">
        <v>149</v>
      </c>
      <c r="C96" s="14"/>
      <c r="D96" s="15"/>
      <c r="E96" s="60">
        <f>D97</f>
        <v>30</v>
      </c>
    </row>
    <row r="97" spans="1:5" x14ac:dyDescent="0.25">
      <c r="A97" s="16"/>
      <c r="B97" s="17" t="s">
        <v>124</v>
      </c>
      <c r="C97" s="14">
        <v>1665</v>
      </c>
      <c r="D97" s="15">
        <v>30</v>
      </c>
      <c r="E97" s="60"/>
    </row>
    <row r="98" spans="1:5" x14ac:dyDescent="0.25">
      <c r="A98" s="12">
        <v>42704</v>
      </c>
      <c r="B98" s="7" t="s">
        <v>3</v>
      </c>
      <c r="C98" s="14"/>
      <c r="D98" s="15"/>
      <c r="E98" s="60">
        <f>D99</f>
        <v>400</v>
      </c>
    </row>
    <row r="99" spans="1:5" x14ac:dyDescent="0.25">
      <c r="A99" s="16"/>
      <c r="B99" s="6" t="s">
        <v>11</v>
      </c>
      <c r="C99" s="14">
        <v>79460</v>
      </c>
      <c r="D99" s="15">
        <v>400</v>
      </c>
      <c r="E99" s="60"/>
    </row>
    <row r="100" spans="1:5" x14ac:dyDescent="0.25">
      <c r="A100" s="12">
        <v>42704</v>
      </c>
      <c r="B100" s="7" t="s">
        <v>3</v>
      </c>
      <c r="C100" s="14"/>
      <c r="D100" s="15"/>
      <c r="E100" s="60">
        <f>D101</f>
        <v>50</v>
      </c>
    </row>
    <row r="101" spans="1:5" x14ac:dyDescent="0.25">
      <c r="A101" s="16"/>
      <c r="B101" s="6" t="s">
        <v>105</v>
      </c>
      <c r="C101" s="14">
        <v>5647</v>
      </c>
      <c r="D101" s="15">
        <v>50</v>
      </c>
      <c r="E101" s="60"/>
    </row>
    <row r="102" spans="1:5" x14ac:dyDescent="0.25">
      <c r="A102" s="12">
        <v>42704</v>
      </c>
      <c r="B102" s="13" t="s">
        <v>132</v>
      </c>
      <c r="C102" s="14"/>
      <c r="D102" s="15"/>
      <c r="E102" s="60">
        <f>D103</f>
        <v>800</v>
      </c>
    </row>
    <row r="103" spans="1:5" x14ac:dyDescent="0.25">
      <c r="A103" s="16"/>
      <c r="B103" s="17" t="s">
        <v>119</v>
      </c>
      <c r="C103" s="14">
        <v>45</v>
      </c>
      <c r="D103" s="15">
        <v>800</v>
      </c>
      <c r="E103" s="60"/>
    </row>
    <row r="104" spans="1:5" x14ac:dyDescent="0.25">
      <c r="A104" s="12">
        <v>42704</v>
      </c>
      <c r="B104" s="13" t="s">
        <v>13</v>
      </c>
      <c r="C104" s="14"/>
      <c r="D104" s="15"/>
      <c r="E104" s="60">
        <f>D105</f>
        <v>400</v>
      </c>
    </row>
    <row r="105" spans="1:5" x14ac:dyDescent="0.25">
      <c r="A105" s="16"/>
      <c r="B105" s="17" t="s">
        <v>133</v>
      </c>
      <c r="C105" s="14">
        <v>759</v>
      </c>
      <c r="D105" s="15">
        <v>400</v>
      </c>
      <c r="E105" s="60"/>
    </row>
    <row r="106" spans="1:5" x14ac:dyDescent="0.25">
      <c r="A106" s="12">
        <v>42704</v>
      </c>
      <c r="B106" s="7" t="s">
        <v>122</v>
      </c>
      <c r="C106" s="14"/>
      <c r="D106" s="15"/>
      <c r="E106" s="60">
        <f>D107</f>
        <v>160</v>
      </c>
    </row>
    <row r="107" spans="1:5" x14ac:dyDescent="0.25">
      <c r="A107" s="16"/>
      <c r="B107" s="17" t="s">
        <v>134</v>
      </c>
      <c r="C107" s="14">
        <v>829</v>
      </c>
      <c r="D107" s="15">
        <v>160</v>
      </c>
      <c r="E107" s="60"/>
    </row>
    <row r="108" spans="1:5" ht="15.75" thickBot="1" x14ac:dyDescent="0.3">
      <c r="A108" s="27"/>
      <c r="B108" s="28"/>
      <c r="C108" s="29"/>
      <c r="D108" s="30"/>
      <c r="E108" s="31"/>
    </row>
    <row r="109" spans="1:5" ht="16.5" thickTop="1" thickBot="1" x14ac:dyDescent="0.3">
      <c r="A109" s="32"/>
      <c r="B109" s="36" t="s">
        <v>28</v>
      </c>
      <c r="C109" s="33"/>
      <c r="D109" s="34">
        <f>SUM(D6:D108)</f>
        <v>23044</v>
      </c>
      <c r="E109" s="35">
        <f>SUM(E6:E108)</f>
        <v>23044</v>
      </c>
    </row>
    <row r="110" spans="1:5" ht="15.75" thickTop="1" x14ac:dyDescent="0.25">
      <c r="D110" s="4"/>
      <c r="E110" s="4"/>
    </row>
    <row r="111" spans="1:5" x14ac:dyDescent="0.25">
      <c r="E111" s="4">
        <f>E6+E8+E10+E14+E16+E22+E28+E30+E32+E36+E40+E42+E46+E50+E54+E58+E64+E70+E74+E76+E82+E84+E86+E88+E94+E98+E100</f>
        <v>6150</v>
      </c>
    </row>
    <row r="112" spans="1:5" x14ac:dyDescent="0.25">
      <c r="E112" s="4">
        <f>E12+E34+E44+E60+E62+E78+E80+E104</f>
        <v>3234</v>
      </c>
    </row>
    <row r="113" spans="5:6" x14ac:dyDescent="0.25">
      <c r="E113" s="4">
        <f>E18+E102</f>
        <v>4550</v>
      </c>
    </row>
    <row r="114" spans="5:6" x14ac:dyDescent="0.25">
      <c r="E114" s="4">
        <f>E20+E106</f>
        <v>5160</v>
      </c>
    </row>
    <row r="115" spans="5:6" x14ac:dyDescent="0.25">
      <c r="E115" s="4">
        <f>E26+E48+E52+E56+E66+E68+E92+E96+E90</f>
        <v>1170</v>
      </c>
    </row>
    <row r="116" spans="5:6" x14ac:dyDescent="0.25">
      <c r="E116" s="4">
        <f>E72</f>
        <v>350</v>
      </c>
    </row>
    <row r="117" spans="5:6" x14ac:dyDescent="0.25">
      <c r="E117" s="4">
        <f>E38+E107</f>
        <v>30</v>
      </c>
    </row>
    <row r="118" spans="5:6" x14ac:dyDescent="0.25">
      <c r="E118" s="4">
        <f>E24</f>
        <v>2400</v>
      </c>
    </row>
    <row r="119" spans="5:6" x14ac:dyDescent="0.25">
      <c r="E119" s="4">
        <f>SUM(E111:E118)</f>
        <v>23044</v>
      </c>
      <c r="F119" s="4">
        <f>E119-E109</f>
        <v>0</v>
      </c>
    </row>
  </sheetData>
  <mergeCells count="3">
    <mergeCell ref="A1:E1"/>
    <mergeCell ref="A2:E2"/>
    <mergeCell ref="A3:E3"/>
  </mergeCells>
  <printOptions horizontalCentered="1"/>
  <pageMargins left="0.59055118110236227" right="0.59055118110236227" top="0.78740157480314965" bottom="0.78740157480314965" header="0.31496062992125984" footer="0.31496062992125984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view="pageBreakPreview" topLeftCell="A85" zoomScale="120" zoomScaleNormal="100" zoomScaleSheetLayoutView="120" workbookViewId="0">
      <selection activeCell="E106" sqref="E106"/>
    </sheetView>
  </sheetViews>
  <sheetFormatPr baseColWidth="10" defaultRowHeight="12.75" x14ac:dyDescent="0.2"/>
  <cols>
    <col min="1" max="1" width="12.7109375" style="55" customWidth="1"/>
    <col min="2" max="2" width="41.85546875" style="1" customWidth="1"/>
    <col min="3" max="3" width="11.42578125" style="38"/>
    <col min="4" max="16384" width="11.42578125" style="1"/>
  </cols>
  <sheetData>
    <row r="1" spans="1:5" x14ac:dyDescent="0.2">
      <c r="A1" s="65" t="s">
        <v>29</v>
      </c>
      <c r="B1" s="65"/>
      <c r="C1" s="65"/>
      <c r="D1" s="65"/>
      <c r="E1" s="65"/>
    </row>
    <row r="2" spans="1:5" x14ac:dyDescent="0.2">
      <c r="A2" s="64" t="s">
        <v>137</v>
      </c>
      <c r="B2" s="64"/>
      <c r="C2" s="64"/>
      <c r="D2" s="64"/>
      <c r="E2" s="64"/>
    </row>
    <row r="3" spans="1:5" x14ac:dyDescent="0.2">
      <c r="A3" s="64" t="s">
        <v>31</v>
      </c>
      <c r="B3" s="64"/>
      <c r="C3" s="64"/>
      <c r="D3" s="64"/>
      <c r="E3" s="64"/>
    </row>
    <row r="4" spans="1:5" ht="13.5" thickBot="1" x14ac:dyDescent="0.25">
      <c r="A4" s="42"/>
      <c r="B4" s="42"/>
      <c r="C4" s="42"/>
      <c r="D4" s="42"/>
    </row>
    <row r="5" spans="1:5" ht="23.25" customHeight="1" thickTop="1" thickBot="1" x14ac:dyDescent="0.25">
      <c r="A5" s="24" t="s">
        <v>0</v>
      </c>
      <c r="B5" s="25" t="s">
        <v>1</v>
      </c>
      <c r="C5" s="25" t="s">
        <v>4</v>
      </c>
      <c r="D5" s="25" t="s">
        <v>5</v>
      </c>
      <c r="E5" s="26" t="s">
        <v>2</v>
      </c>
    </row>
    <row r="6" spans="1:5" ht="13.5" thickTop="1" x14ac:dyDescent="0.2">
      <c r="A6" s="19">
        <v>42705</v>
      </c>
      <c r="B6" s="13" t="s">
        <v>3</v>
      </c>
      <c r="C6" s="21"/>
      <c r="D6" s="22"/>
      <c r="E6" s="10">
        <f>D7</f>
        <v>200</v>
      </c>
    </row>
    <row r="7" spans="1:5" x14ac:dyDescent="0.2">
      <c r="A7" s="11"/>
      <c r="B7" s="17" t="s">
        <v>11</v>
      </c>
      <c r="C7" s="8">
        <v>80169</v>
      </c>
      <c r="D7" s="9">
        <v>200</v>
      </c>
      <c r="E7" s="10"/>
    </row>
    <row r="8" spans="1:5" x14ac:dyDescent="0.2">
      <c r="A8" s="5">
        <v>42705</v>
      </c>
      <c r="B8" s="13" t="s">
        <v>3</v>
      </c>
      <c r="C8" s="21"/>
      <c r="D8" s="22"/>
      <c r="E8" s="10">
        <f t="shared" ref="E8" si="0">D9</f>
        <v>300</v>
      </c>
    </row>
    <row r="9" spans="1:5" x14ac:dyDescent="0.2">
      <c r="A9" s="11"/>
      <c r="B9" s="17" t="s">
        <v>11</v>
      </c>
      <c r="C9" s="8">
        <v>79987</v>
      </c>
      <c r="D9" s="9">
        <v>300</v>
      </c>
      <c r="E9" s="10"/>
    </row>
    <row r="10" spans="1:5" x14ac:dyDescent="0.2">
      <c r="A10" s="5">
        <v>42706</v>
      </c>
      <c r="B10" s="13" t="s">
        <v>3</v>
      </c>
      <c r="C10" s="21"/>
      <c r="D10" s="22"/>
      <c r="E10" s="10">
        <f t="shared" ref="E10" si="1">D11</f>
        <v>300</v>
      </c>
    </row>
    <row r="11" spans="1:5" x14ac:dyDescent="0.2">
      <c r="A11" s="11"/>
      <c r="B11" s="17" t="s">
        <v>11</v>
      </c>
      <c r="C11" s="8">
        <v>80533</v>
      </c>
      <c r="D11" s="9">
        <v>300</v>
      </c>
      <c r="E11" s="10"/>
    </row>
    <row r="12" spans="1:5" x14ac:dyDescent="0.2">
      <c r="A12" s="5">
        <v>42706</v>
      </c>
      <c r="B12" s="7" t="s">
        <v>149</v>
      </c>
      <c r="C12" s="8"/>
      <c r="D12" s="9"/>
      <c r="E12" s="10">
        <f>D13</f>
        <v>60</v>
      </c>
    </row>
    <row r="13" spans="1:5" x14ac:dyDescent="0.2">
      <c r="A13" s="11"/>
      <c r="B13" s="17" t="s">
        <v>124</v>
      </c>
      <c r="C13" s="8">
        <v>1680</v>
      </c>
      <c r="D13" s="9">
        <v>60</v>
      </c>
      <c r="E13" s="10"/>
    </row>
    <row r="14" spans="1:5" x14ac:dyDescent="0.2">
      <c r="A14" s="5">
        <v>42706</v>
      </c>
      <c r="B14" s="13" t="s">
        <v>3</v>
      </c>
      <c r="C14" s="21"/>
      <c r="D14" s="22"/>
      <c r="E14" s="10">
        <f t="shared" ref="E14" si="2">D15</f>
        <v>50</v>
      </c>
    </row>
    <row r="15" spans="1:5" x14ac:dyDescent="0.2">
      <c r="A15" s="11"/>
      <c r="B15" s="17" t="s">
        <v>93</v>
      </c>
      <c r="C15" s="8">
        <v>156350</v>
      </c>
      <c r="D15" s="9">
        <v>50</v>
      </c>
      <c r="E15" s="10"/>
    </row>
    <row r="16" spans="1:5" x14ac:dyDescent="0.2">
      <c r="A16" s="5">
        <v>42707</v>
      </c>
      <c r="B16" s="7" t="s">
        <v>149</v>
      </c>
      <c r="C16" s="8"/>
      <c r="D16" s="9"/>
      <c r="E16" s="10">
        <f>D17</f>
        <v>30</v>
      </c>
    </row>
    <row r="17" spans="1:5" x14ac:dyDescent="0.2">
      <c r="A17" s="11"/>
      <c r="B17" s="17" t="s">
        <v>124</v>
      </c>
      <c r="C17" s="8">
        <v>1685</v>
      </c>
      <c r="D17" s="9">
        <v>30</v>
      </c>
      <c r="E17" s="10"/>
    </row>
    <row r="18" spans="1:5" x14ac:dyDescent="0.2">
      <c r="A18" s="19">
        <v>42707</v>
      </c>
      <c r="B18" s="13" t="s">
        <v>34</v>
      </c>
      <c r="C18" s="21"/>
      <c r="D18" s="22"/>
      <c r="E18" s="10">
        <f>D19</f>
        <v>552</v>
      </c>
    </row>
    <row r="19" spans="1:5" x14ac:dyDescent="0.2">
      <c r="A19" s="11"/>
      <c r="B19" s="6" t="s">
        <v>138</v>
      </c>
      <c r="C19" s="8">
        <v>882</v>
      </c>
      <c r="D19" s="9">
        <v>552</v>
      </c>
      <c r="E19" s="10"/>
    </row>
    <row r="20" spans="1:5" x14ac:dyDescent="0.2">
      <c r="A20" s="5">
        <v>42707</v>
      </c>
      <c r="B20" s="13" t="s">
        <v>13</v>
      </c>
      <c r="C20" s="8"/>
      <c r="D20" s="9"/>
      <c r="E20" s="10">
        <f>D21</f>
        <v>500</v>
      </c>
    </row>
    <row r="21" spans="1:5" x14ac:dyDescent="0.2">
      <c r="A21" s="43"/>
      <c r="B21" s="6" t="s">
        <v>139</v>
      </c>
      <c r="C21" s="8">
        <v>830</v>
      </c>
      <c r="D21" s="9">
        <v>500</v>
      </c>
      <c r="E21" s="10"/>
    </row>
    <row r="22" spans="1:5" x14ac:dyDescent="0.2">
      <c r="A22" s="43">
        <v>42707</v>
      </c>
      <c r="B22" s="20" t="s">
        <v>3</v>
      </c>
      <c r="C22" s="8"/>
      <c r="D22" s="9"/>
      <c r="E22" s="10">
        <f t="shared" ref="E22" si="3">D23</f>
        <v>300</v>
      </c>
    </row>
    <row r="23" spans="1:5" x14ac:dyDescent="0.2">
      <c r="A23" s="43"/>
      <c r="B23" s="6" t="s">
        <v>11</v>
      </c>
      <c r="C23" s="8">
        <v>81176</v>
      </c>
      <c r="D23" s="9">
        <v>300</v>
      </c>
      <c r="E23" s="10"/>
    </row>
    <row r="24" spans="1:5" x14ac:dyDescent="0.2">
      <c r="A24" s="19">
        <v>42709</v>
      </c>
      <c r="B24" s="20" t="s">
        <v>3</v>
      </c>
      <c r="C24" s="8"/>
      <c r="D24" s="9"/>
      <c r="E24" s="10">
        <f t="shared" ref="E24" si="4">D25</f>
        <v>300</v>
      </c>
    </row>
    <row r="25" spans="1:5" x14ac:dyDescent="0.2">
      <c r="A25" s="44"/>
      <c r="B25" s="6" t="s">
        <v>93</v>
      </c>
      <c r="C25" s="8">
        <v>159763</v>
      </c>
      <c r="D25" s="9">
        <v>300</v>
      </c>
      <c r="E25" s="10"/>
    </row>
    <row r="26" spans="1:5" x14ac:dyDescent="0.2">
      <c r="A26" s="19">
        <v>42680</v>
      </c>
      <c r="B26" s="20" t="s">
        <v>3</v>
      </c>
      <c r="C26" s="8"/>
      <c r="D26" s="9"/>
      <c r="E26" s="10">
        <f t="shared" ref="E26:E28" si="5">D27</f>
        <v>500</v>
      </c>
    </row>
    <row r="27" spans="1:5" x14ac:dyDescent="0.2">
      <c r="A27" s="44"/>
      <c r="B27" s="6" t="s">
        <v>11</v>
      </c>
      <c r="C27" s="8">
        <v>82774</v>
      </c>
      <c r="D27" s="9">
        <v>500</v>
      </c>
      <c r="E27" s="10"/>
    </row>
    <row r="28" spans="1:5" x14ac:dyDescent="0.2">
      <c r="A28" s="19">
        <v>42711</v>
      </c>
      <c r="B28" s="20" t="s">
        <v>3</v>
      </c>
      <c r="C28" s="8"/>
      <c r="D28" s="9"/>
      <c r="E28" s="10">
        <f t="shared" si="5"/>
        <v>500</v>
      </c>
    </row>
    <row r="29" spans="1:5" x14ac:dyDescent="0.2">
      <c r="A29" s="44"/>
      <c r="B29" s="6" t="s">
        <v>11</v>
      </c>
      <c r="C29" s="8">
        <v>83434</v>
      </c>
      <c r="D29" s="9">
        <v>500</v>
      </c>
      <c r="E29" s="10"/>
    </row>
    <row r="30" spans="1:5" x14ac:dyDescent="0.2">
      <c r="A30" s="19">
        <v>42712</v>
      </c>
      <c r="B30" s="13" t="s">
        <v>155</v>
      </c>
      <c r="C30" s="8"/>
      <c r="D30" s="9"/>
      <c r="E30" s="10">
        <f>D31</f>
        <v>500</v>
      </c>
    </row>
    <row r="31" spans="1:5" x14ac:dyDescent="0.2">
      <c r="A31" s="44"/>
      <c r="B31" s="17" t="s">
        <v>140</v>
      </c>
      <c r="C31" s="8">
        <v>2615</v>
      </c>
      <c r="D31" s="9">
        <v>500</v>
      </c>
      <c r="E31" s="10"/>
    </row>
    <row r="32" spans="1:5" x14ac:dyDescent="0.2">
      <c r="A32" s="19">
        <v>42712</v>
      </c>
      <c r="B32" s="13" t="s">
        <v>155</v>
      </c>
      <c r="C32" s="8"/>
      <c r="D32" s="9"/>
      <c r="E32" s="10">
        <f>D33</f>
        <v>380</v>
      </c>
    </row>
    <row r="33" spans="1:5" x14ac:dyDescent="0.2">
      <c r="A33" s="11"/>
      <c r="B33" s="6" t="s">
        <v>156</v>
      </c>
      <c r="C33" s="8">
        <v>832</v>
      </c>
      <c r="D33" s="9">
        <v>380</v>
      </c>
      <c r="E33" s="10"/>
    </row>
    <row r="34" spans="1:5" x14ac:dyDescent="0.2">
      <c r="A34" s="5">
        <v>42712</v>
      </c>
      <c r="B34" s="20" t="s">
        <v>3</v>
      </c>
      <c r="C34" s="8"/>
      <c r="D34" s="9"/>
      <c r="E34" s="10">
        <f>D35</f>
        <v>300</v>
      </c>
    </row>
    <row r="35" spans="1:5" x14ac:dyDescent="0.2">
      <c r="A35" s="11"/>
      <c r="B35" s="6" t="s">
        <v>11</v>
      </c>
      <c r="C35" s="8">
        <v>83830</v>
      </c>
      <c r="D35" s="9">
        <v>300</v>
      </c>
      <c r="E35" s="10"/>
    </row>
    <row r="36" spans="1:5" x14ac:dyDescent="0.2">
      <c r="A36" s="5">
        <v>42712</v>
      </c>
      <c r="B36" s="13" t="s">
        <v>34</v>
      </c>
      <c r="C36" s="21"/>
      <c r="D36" s="22"/>
      <c r="E36" s="10">
        <f>D37</f>
        <v>105</v>
      </c>
    </row>
    <row r="37" spans="1:5" x14ac:dyDescent="0.2">
      <c r="A37" s="11"/>
      <c r="B37" s="6" t="s">
        <v>157</v>
      </c>
      <c r="C37" s="8">
        <v>249</v>
      </c>
      <c r="D37" s="9">
        <v>105</v>
      </c>
      <c r="E37" s="10"/>
    </row>
    <row r="38" spans="1:5" x14ac:dyDescent="0.2">
      <c r="A38" s="5">
        <v>42713</v>
      </c>
      <c r="B38" s="20" t="s">
        <v>3</v>
      </c>
      <c r="C38" s="8"/>
      <c r="D38" s="9"/>
      <c r="E38" s="10">
        <f>D39</f>
        <v>300</v>
      </c>
    </row>
    <row r="39" spans="1:5" x14ac:dyDescent="0.2">
      <c r="A39" s="11"/>
      <c r="B39" s="6" t="s">
        <v>11</v>
      </c>
      <c r="C39" s="8">
        <v>84446</v>
      </c>
      <c r="D39" s="9">
        <v>300</v>
      </c>
      <c r="E39" s="10"/>
    </row>
    <row r="40" spans="1:5" x14ac:dyDescent="0.2">
      <c r="A40" s="5">
        <v>42714</v>
      </c>
      <c r="B40" s="20" t="s">
        <v>3</v>
      </c>
      <c r="C40" s="8"/>
      <c r="D40" s="9"/>
      <c r="E40" s="10">
        <f>D41</f>
        <v>200</v>
      </c>
    </row>
    <row r="41" spans="1:5" x14ac:dyDescent="0.2">
      <c r="A41" s="11"/>
      <c r="B41" s="6" t="s">
        <v>93</v>
      </c>
      <c r="C41" s="8">
        <v>85058</v>
      </c>
      <c r="D41" s="9">
        <v>200</v>
      </c>
      <c r="E41" s="10"/>
    </row>
    <row r="42" spans="1:5" x14ac:dyDescent="0.2">
      <c r="A42" s="5">
        <v>42714</v>
      </c>
      <c r="B42" s="20" t="s">
        <v>3</v>
      </c>
      <c r="C42" s="8"/>
      <c r="D42" s="9"/>
      <c r="E42" s="10">
        <f>D43</f>
        <v>50</v>
      </c>
    </row>
    <row r="43" spans="1:5" x14ac:dyDescent="0.2">
      <c r="A43" s="11"/>
      <c r="B43" s="6" t="s">
        <v>93</v>
      </c>
      <c r="C43" s="8">
        <v>165781</v>
      </c>
      <c r="D43" s="9">
        <v>50</v>
      </c>
      <c r="E43" s="10"/>
    </row>
    <row r="44" spans="1:5" x14ac:dyDescent="0.2">
      <c r="A44" s="5">
        <v>42716</v>
      </c>
      <c r="B44" s="68" t="s">
        <v>141</v>
      </c>
      <c r="C44" s="69"/>
      <c r="D44" s="70"/>
      <c r="E44" s="71">
        <f>D45</f>
        <v>500</v>
      </c>
    </row>
    <row r="45" spans="1:5" x14ac:dyDescent="0.2">
      <c r="A45" s="11"/>
      <c r="B45" s="72" t="s">
        <v>142</v>
      </c>
      <c r="C45" s="69">
        <v>833</v>
      </c>
      <c r="D45" s="70">
        <v>500</v>
      </c>
      <c r="E45" s="71"/>
    </row>
    <row r="46" spans="1:5" x14ac:dyDescent="0.2">
      <c r="A46" s="5">
        <v>42716</v>
      </c>
      <c r="B46" s="13" t="s">
        <v>3</v>
      </c>
      <c r="C46" s="8"/>
      <c r="D46" s="9"/>
      <c r="E46" s="10">
        <f>D47</f>
        <v>300</v>
      </c>
    </row>
    <row r="47" spans="1:5" x14ac:dyDescent="0.2">
      <c r="A47" s="11"/>
      <c r="B47" s="17" t="s">
        <v>11</v>
      </c>
      <c r="C47" s="8">
        <v>86008</v>
      </c>
      <c r="D47" s="9">
        <v>300</v>
      </c>
      <c r="E47" s="10"/>
    </row>
    <row r="48" spans="1:5" x14ac:dyDescent="0.2">
      <c r="A48" s="5">
        <v>42717</v>
      </c>
      <c r="B48" s="13" t="s">
        <v>3</v>
      </c>
      <c r="C48" s="8"/>
      <c r="D48" s="9"/>
      <c r="E48" s="10">
        <f>D49</f>
        <v>300</v>
      </c>
    </row>
    <row r="49" spans="1:5" x14ac:dyDescent="0.2">
      <c r="A49" s="11"/>
      <c r="B49" s="17" t="s">
        <v>11</v>
      </c>
      <c r="C49" s="8">
        <v>427</v>
      </c>
      <c r="D49" s="9">
        <v>300</v>
      </c>
      <c r="E49" s="10"/>
    </row>
    <row r="50" spans="1:5" x14ac:dyDescent="0.2">
      <c r="A50" s="5">
        <v>42717</v>
      </c>
      <c r="B50" s="7" t="s">
        <v>141</v>
      </c>
      <c r="C50" s="8"/>
      <c r="D50" s="9"/>
      <c r="E50" s="10">
        <f>D51</f>
        <v>220</v>
      </c>
    </row>
    <row r="51" spans="1:5" x14ac:dyDescent="0.2">
      <c r="A51" s="11"/>
      <c r="B51" s="6" t="s">
        <v>143</v>
      </c>
      <c r="C51" s="8">
        <v>834</v>
      </c>
      <c r="D51" s="9">
        <v>220</v>
      </c>
      <c r="E51" s="10"/>
    </row>
    <row r="52" spans="1:5" x14ac:dyDescent="0.2">
      <c r="A52" s="5">
        <v>42718</v>
      </c>
      <c r="B52" s="13" t="s">
        <v>3</v>
      </c>
      <c r="C52" s="8"/>
      <c r="D52" s="9"/>
      <c r="E52" s="10">
        <f>D53</f>
        <v>50</v>
      </c>
    </row>
    <row r="53" spans="1:5" x14ac:dyDescent="0.2">
      <c r="A53" s="11"/>
      <c r="B53" s="17" t="s">
        <v>144</v>
      </c>
      <c r="C53" s="8">
        <v>86347</v>
      </c>
      <c r="D53" s="9">
        <v>50</v>
      </c>
      <c r="E53" s="10"/>
    </row>
    <row r="54" spans="1:5" x14ac:dyDescent="0.2">
      <c r="A54" s="5">
        <v>42718</v>
      </c>
      <c r="B54" s="13" t="s">
        <v>3</v>
      </c>
      <c r="C54" s="8"/>
      <c r="D54" s="9"/>
      <c r="E54" s="10">
        <f>D55</f>
        <v>300</v>
      </c>
    </row>
    <row r="55" spans="1:5" x14ac:dyDescent="0.2">
      <c r="A55" s="11"/>
      <c r="B55" s="17" t="s">
        <v>105</v>
      </c>
      <c r="C55" s="8">
        <v>13682</v>
      </c>
      <c r="D55" s="9">
        <v>300</v>
      </c>
      <c r="E55" s="10"/>
    </row>
    <row r="56" spans="1:5" x14ac:dyDescent="0.2">
      <c r="A56" s="5">
        <v>42719</v>
      </c>
      <c r="B56" s="13" t="s">
        <v>3</v>
      </c>
      <c r="C56" s="8"/>
      <c r="D56" s="9"/>
      <c r="E56" s="10">
        <f>D57</f>
        <v>300</v>
      </c>
    </row>
    <row r="57" spans="1:5" x14ac:dyDescent="0.2">
      <c r="A57" s="11"/>
      <c r="B57" s="17" t="s">
        <v>93</v>
      </c>
      <c r="C57" s="8">
        <v>171087</v>
      </c>
      <c r="D57" s="9">
        <v>300</v>
      </c>
      <c r="E57" s="10"/>
    </row>
    <row r="58" spans="1:5" x14ac:dyDescent="0.2">
      <c r="A58" s="5">
        <v>42719</v>
      </c>
      <c r="B58" s="13" t="s">
        <v>13</v>
      </c>
      <c r="C58" s="8"/>
      <c r="D58" s="9"/>
      <c r="E58" s="10">
        <f>D59</f>
        <v>200</v>
      </c>
    </row>
    <row r="59" spans="1:5" x14ac:dyDescent="0.2">
      <c r="A59" s="11"/>
      <c r="B59" s="17" t="s">
        <v>145</v>
      </c>
      <c r="C59" s="8">
        <v>835</v>
      </c>
      <c r="D59" s="9">
        <v>200</v>
      </c>
      <c r="E59" s="10"/>
    </row>
    <row r="60" spans="1:5" x14ac:dyDescent="0.2">
      <c r="A60" s="5">
        <v>42719</v>
      </c>
      <c r="B60" s="13" t="s">
        <v>13</v>
      </c>
      <c r="C60" s="8"/>
      <c r="D60" s="9"/>
      <c r="E60" s="10">
        <f>D61</f>
        <v>150</v>
      </c>
    </row>
    <row r="61" spans="1:5" x14ac:dyDescent="0.2">
      <c r="A61" s="11"/>
      <c r="B61" s="17" t="s">
        <v>119</v>
      </c>
      <c r="C61" s="8">
        <v>48</v>
      </c>
      <c r="D61" s="9">
        <v>150</v>
      </c>
      <c r="E61" s="10"/>
    </row>
    <row r="62" spans="1:5" x14ac:dyDescent="0.2">
      <c r="A62" s="5">
        <v>42720</v>
      </c>
      <c r="B62" s="13" t="s">
        <v>3</v>
      </c>
      <c r="C62" s="8"/>
      <c r="D62" s="9"/>
      <c r="E62" s="10">
        <f>D63</f>
        <v>50</v>
      </c>
    </row>
    <row r="63" spans="1:5" x14ac:dyDescent="0.2">
      <c r="A63" s="11"/>
      <c r="B63" s="17" t="s">
        <v>11</v>
      </c>
      <c r="C63" s="8">
        <v>78252</v>
      </c>
      <c r="D63" s="9">
        <v>50</v>
      </c>
      <c r="E63" s="10"/>
    </row>
    <row r="64" spans="1:5" x14ac:dyDescent="0.2">
      <c r="A64" s="5">
        <v>42720</v>
      </c>
      <c r="B64" s="13" t="s">
        <v>13</v>
      </c>
      <c r="C64" s="8"/>
      <c r="D64" s="9"/>
      <c r="E64" s="10">
        <f>D65</f>
        <v>203</v>
      </c>
    </row>
    <row r="65" spans="1:5" x14ac:dyDescent="0.2">
      <c r="A65" s="11"/>
      <c r="B65" s="17" t="s">
        <v>96</v>
      </c>
      <c r="C65" s="8">
        <v>803</v>
      </c>
      <c r="D65" s="9">
        <v>203</v>
      </c>
      <c r="E65" s="10"/>
    </row>
    <row r="66" spans="1:5" x14ac:dyDescent="0.2">
      <c r="A66" s="5">
        <v>42721</v>
      </c>
      <c r="B66" s="13" t="s">
        <v>3</v>
      </c>
      <c r="C66" s="8"/>
      <c r="D66" s="9"/>
      <c r="E66" s="10">
        <f>D67</f>
        <v>200</v>
      </c>
    </row>
    <row r="67" spans="1:5" x14ac:dyDescent="0.2">
      <c r="A67" s="11"/>
      <c r="B67" s="17" t="s">
        <v>11</v>
      </c>
      <c r="C67" s="8">
        <v>811</v>
      </c>
      <c r="D67" s="9">
        <v>200</v>
      </c>
      <c r="E67" s="10"/>
    </row>
    <row r="68" spans="1:5" x14ac:dyDescent="0.2">
      <c r="A68" s="5">
        <v>42723</v>
      </c>
      <c r="B68" s="13" t="s">
        <v>3</v>
      </c>
      <c r="C68" s="8"/>
      <c r="D68" s="9"/>
      <c r="E68" s="10">
        <f>D69</f>
        <v>50</v>
      </c>
    </row>
    <row r="69" spans="1:5" x14ac:dyDescent="0.2">
      <c r="A69" s="11"/>
      <c r="B69" s="17" t="s">
        <v>105</v>
      </c>
      <c r="C69" s="8">
        <v>17332</v>
      </c>
      <c r="D69" s="9">
        <v>50</v>
      </c>
      <c r="E69" s="10"/>
    </row>
    <row r="70" spans="1:5" x14ac:dyDescent="0.2">
      <c r="A70" s="5">
        <v>42726</v>
      </c>
      <c r="B70" s="13" t="s">
        <v>3</v>
      </c>
      <c r="C70" s="8"/>
      <c r="D70" s="9"/>
      <c r="E70" s="10">
        <f>D71</f>
        <v>300</v>
      </c>
    </row>
    <row r="71" spans="1:5" x14ac:dyDescent="0.2">
      <c r="A71" s="46"/>
      <c r="B71" s="17" t="s">
        <v>11</v>
      </c>
      <c r="C71" s="8">
        <v>3407</v>
      </c>
      <c r="D71" s="9">
        <v>300</v>
      </c>
      <c r="E71" s="10"/>
    </row>
    <row r="72" spans="1:5" x14ac:dyDescent="0.2">
      <c r="A72" s="5">
        <v>42726</v>
      </c>
      <c r="B72" s="13" t="s">
        <v>146</v>
      </c>
      <c r="C72" s="8"/>
      <c r="D72" s="9"/>
      <c r="E72" s="10">
        <f>D73</f>
        <v>3000</v>
      </c>
    </row>
    <row r="73" spans="1:5" x14ac:dyDescent="0.2">
      <c r="A73" s="11"/>
      <c r="B73" s="17" t="s">
        <v>147</v>
      </c>
      <c r="C73" s="8">
        <v>510</v>
      </c>
      <c r="D73" s="9">
        <v>3000</v>
      </c>
      <c r="E73" s="10"/>
    </row>
    <row r="74" spans="1:5" x14ac:dyDescent="0.2">
      <c r="A74" s="5">
        <v>42727</v>
      </c>
      <c r="B74" s="13" t="s">
        <v>34</v>
      </c>
      <c r="C74" s="8"/>
      <c r="D74" s="9"/>
      <c r="E74" s="10">
        <f>D75</f>
        <v>30</v>
      </c>
    </row>
    <row r="75" spans="1:5" x14ac:dyDescent="0.2">
      <c r="A75" s="11"/>
      <c r="B75" s="17" t="s">
        <v>148</v>
      </c>
      <c r="C75" s="8">
        <v>836</v>
      </c>
      <c r="D75" s="9">
        <v>30</v>
      </c>
      <c r="E75" s="10"/>
    </row>
    <row r="76" spans="1:5" x14ac:dyDescent="0.2">
      <c r="A76" s="5">
        <v>42727</v>
      </c>
      <c r="B76" s="13" t="s">
        <v>3</v>
      </c>
      <c r="C76" s="8"/>
      <c r="D76" s="9"/>
      <c r="E76" s="10">
        <f>D77</f>
        <v>200</v>
      </c>
    </row>
    <row r="77" spans="1:5" x14ac:dyDescent="0.2">
      <c r="A77" s="11"/>
      <c r="B77" s="17" t="s">
        <v>11</v>
      </c>
      <c r="C77" s="8">
        <v>3979</v>
      </c>
      <c r="D77" s="9">
        <v>200</v>
      </c>
      <c r="E77" s="10"/>
    </row>
    <row r="78" spans="1:5" x14ac:dyDescent="0.2">
      <c r="A78" s="5">
        <v>42727</v>
      </c>
      <c r="B78" s="13" t="s">
        <v>3</v>
      </c>
      <c r="C78" s="8"/>
      <c r="D78" s="9"/>
      <c r="E78" s="10">
        <f>D79</f>
        <v>100</v>
      </c>
    </row>
    <row r="79" spans="1:5" x14ac:dyDescent="0.2">
      <c r="A79" s="11"/>
      <c r="B79" s="17" t="s">
        <v>11</v>
      </c>
      <c r="C79" s="8">
        <v>4033</v>
      </c>
      <c r="D79" s="9">
        <v>100</v>
      </c>
      <c r="E79" s="10"/>
    </row>
    <row r="80" spans="1:5" x14ac:dyDescent="0.2">
      <c r="A80" s="5">
        <v>42728</v>
      </c>
      <c r="B80" s="13" t="s">
        <v>34</v>
      </c>
      <c r="C80" s="8"/>
      <c r="D80" s="9"/>
      <c r="E80" s="10">
        <f>D81</f>
        <v>20</v>
      </c>
    </row>
    <row r="81" spans="1:5" x14ac:dyDescent="0.2">
      <c r="A81" s="11"/>
      <c r="B81" s="17" t="s">
        <v>148</v>
      </c>
      <c r="C81" s="8">
        <v>837</v>
      </c>
      <c r="D81" s="9">
        <v>20</v>
      </c>
      <c r="E81" s="10"/>
    </row>
    <row r="82" spans="1:5" x14ac:dyDescent="0.2">
      <c r="A82" s="5">
        <v>42731</v>
      </c>
      <c r="B82" s="13" t="s">
        <v>3</v>
      </c>
      <c r="C82" s="8"/>
      <c r="D82" s="9"/>
      <c r="E82" s="10">
        <f>D83</f>
        <v>300</v>
      </c>
    </row>
    <row r="83" spans="1:5" x14ac:dyDescent="0.2">
      <c r="A83" s="11"/>
      <c r="B83" s="17" t="s">
        <v>11</v>
      </c>
      <c r="C83" s="8">
        <v>6104</v>
      </c>
      <c r="D83" s="9">
        <v>300</v>
      </c>
      <c r="E83" s="10"/>
    </row>
    <row r="84" spans="1:5" x14ac:dyDescent="0.2">
      <c r="A84" s="5">
        <v>42731</v>
      </c>
      <c r="B84" s="13" t="s">
        <v>3</v>
      </c>
      <c r="C84" s="8"/>
      <c r="D84" s="9"/>
      <c r="E84" s="10">
        <f>D85</f>
        <v>100</v>
      </c>
    </row>
    <row r="85" spans="1:5" x14ac:dyDescent="0.2">
      <c r="A85" s="11"/>
      <c r="B85" s="17" t="s">
        <v>11</v>
      </c>
      <c r="C85" s="8">
        <v>6233</v>
      </c>
      <c r="D85" s="9">
        <v>100</v>
      </c>
      <c r="E85" s="10"/>
    </row>
    <row r="86" spans="1:5" x14ac:dyDescent="0.2">
      <c r="A86" s="5">
        <v>42732</v>
      </c>
      <c r="B86" s="13" t="s">
        <v>3</v>
      </c>
      <c r="C86" s="8"/>
      <c r="D86" s="9"/>
      <c r="E86" s="10">
        <f>D87</f>
        <v>300</v>
      </c>
    </row>
    <row r="87" spans="1:5" x14ac:dyDescent="0.2">
      <c r="A87" s="11"/>
      <c r="B87" s="17" t="s">
        <v>11</v>
      </c>
      <c r="C87" s="8">
        <v>6645</v>
      </c>
      <c r="D87" s="9">
        <v>300</v>
      </c>
      <c r="E87" s="10"/>
    </row>
    <row r="88" spans="1:5" x14ac:dyDescent="0.2">
      <c r="A88" s="5">
        <v>42733</v>
      </c>
      <c r="B88" s="13" t="s">
        <v>3</v>
      </c>
      <c r="C88" s="8"/>
      <c r="D88" s="9"/>
      <c r="E88" s="10">
        <f>D89</f>
        <v>200</v>
      </c>
    </row>
    <row r="89" spans="1:5" x14ac:dyDescent="0.2">
      <c r="A89" s="11"/>
      <c r="B89" s="17" t="s">
        <v>11</v>
      </c>
      <c r="C89" s="8">
        <v>7170</v>
      </c>
      <c r="D89" s="9">
        <v>200</v>
      </c>
      <c r="E89" s="10"/>
    </row>
    <row r="90" spans="1:5" x14ac:dyDescent="0.2">
      <c r="A90" s="5">
        <v>42734</v>
      </c>
      <c r="B90" s="13" t="s">
        <v>3</v>
      </c>
      <c r="C90" s="8"/>
      <c r="D90" s="9"/>
      <c r="E90" s="10">
        <f>D91</f>
        <v>300</v>
      </c>
    </row>
    <row r="91" spans="1:5" x14ac:dyDescent="0.2">
      <c r="A91" s="11"/>
      <c r="B91" s="17" t="s">
        <v>11</v>
      </c>
      <c r="C91" s="8">
        <v>7785</v>
      </c>
      <c r="D91" s="9">
        <v>300</v>
      </c>
      <c r="E91" s="10"/>
    </row>
    <row r="92" spans="1:5" x14ac:dyDescent="0.2">
      <c r="A92" s="5">
        <v>42734</v>
      </c>
      <c r="B92" s="13" t="s">
        <v>66</v>
      </c>
      <c r="C92" s="8"/>
      <c r="D92" s="9"/>
      <c r="E92" s="10">
        <f>D93</f>
        <v>262</v>
      </c>
    </row>
    <row r="93" spans="1:5" x14ac:dyDescent="0.2">
      <c r="A93" s="11"/>
      <c r="B93" s="17" t="s">
        <v>67</v>
      </c>
      <c r="C93" s="8">
        <v>1692</v>
      </c>
      <c r="D93" s="9">
        <v>262</v>
      </c>
      <c r="E93" s="10"/>
    </row>
    <row r="94" spans="1:5" x14ac:dyDescent="0.2">
      <c r="A94" s="5">
        <v>42735</v>
      </c>
      <c r="B94" s="13" t="s">
        <v>3</v>
      </c>
      <c r="C94" s="8"/>
      <c r="D94" s="9"/>
      <c r="E94" s="10">
        <f>D95</f>
        <v>300</v>
      </c>
    </row>
    <row r="95" spans="1:5" x14ac:dyDescent="0.2">
      <c r="A95" s="11"/>
      <c r="B95" s="17" t="s">
        <v>11</v>
      </c>
      <c r="C95" s="8">
        <v>8453</v>
      </c>
      <c r="D95" s="9">
        <v>300</v>
      </c>
      <c r="E95" s="10"/>
    </row>
    <row r="96" spans="1:5" ht="13.5" thickBot="1" x14ac:dyDescent="0.25">
      <c r="A96" s="47"/>
      <c r="B96" s="28"/>
      <c r="C96" s="48"/>
      <c r="D96" s="49"/>
      <c r="E96" s="58"/>
    </row>
    <row r="97" spans="1:7" ht="14.25" thickTop="1" thickBot="1" x14ac:dyDescent="0.25">
      <c r="A97" s="50"/>
      <c r="B97" s="51" t="s">
        <v>28</v>
      </c>
      <c r="C97" s="52"/>
      <c r="D97" s="53">
        <f>SUM(D6:D96)</f>
        <v>13662</v>
      </c>
      <c r="E97" s="54">
        <f>SUM(E6:E96)</f>
        <v>13662</v>
      </c>
    </row>
    <row r="98" spans="1:7" ht="13.5" thickTop="1" x14ac:dyDescent="0.2">
      <c r="D98" s="56"/>
      <c r="E98" s="56">
        <f>E20+E58+E60+E64</f>
        <v>1053</v>
      </c>
    </row>
    <row r="99" spans="1:7" x14ac:dyDescent="0.2">
      <c r="E99" s="56">
        <f>E6+E8+E10+E14+E22+E24+E26+E28+E34+E38+E40+E42+E46+E48+E52+E54+E56+E62+E66+E68+E70+E76+E78+E82+E84+E86+E88+E90+E94</f>
        <v>6950</v>
      </c>
    </row>
    <row r="100" spans="1:7" x14ac:dyDescent="0.2">
      <c r="E100" s="56">
        <f>E12+E16</f>
        <v>90</v>
      </c>
    </row>
    <row r="101" spans="1:7" x14ac:dyDescent="0.2">
      <c r="C101" s="62"/>
      <c r="E101" s="56">
        <v>500</v>
      </c>
    </row>
    <row r="102" spans="1:7" x14ac:dyDescent="0.2">
      <c r="E102" s="56">
        <f>E92</f>
        <v>262</v>
      </c>
    </row>
    <row r="103" spans="1:7" x14ac:dyDescent="0.2">
      <c r="E103" s="56">
        <f>E72</f>
        <v>3000</v>
      </c>
    </row>
    <row r="104" spans="1:7" x14ac:dyDescent="0.2">
      <c r="E104" s="56">
        <f>E30+E32</f>
        <v>880</v>
      </c>
    </row>
    <row r="105" spans="1:7" x14ac:dyDescent="0.2">
      <c r="A105" s="66"/>
      <c r="B105" s="66"/>
      <c r="C105" s="66"/>
      <c r="D105" s="66"/>
      <c r="E105" s="67">
        <f>E18+E36+E74+E80</f>
        <v>707</v>
      </c>
    </row>
    <row r="106" spans="1:7" x14ac:dyDescent="0.2">
      <c r="A106" s="66"/>
      <c r="B106" s="66"/>
      <c r="C106" s="66"/>
      <c r="D106" s="66"/>
      <c r="E106" s="67">
        <f>E50</f>
        <v>220</v>
      </c>
      <c r="F106" s="56">
        <f>SUM(E98:E106)</f>
        <v>13662</v>
      </c>
      <c r="G106" s="56">
        <f>E97-F106</f>
        <v>0</v>
      </c>
    </row>
    <row r="107" spans="1:7" x14ac:dyDescent="0.2">
      <c r="A107" s="65"/>
      <c r="B107" s="65"/>
      <c r="C107" s="65"/>
      <c r="D107" s="65"/>
      <c r="E107" s="65"/>
    </row>
  </sheetData>
  <mergeCells count="4">
    <mergeCell ref="A107:E107"/>
    <mergeCell ref="A1:E1"/>
    <mergeCell ref="A2:E2"/>
    <mergeCell ref="A3:E3"/>
  </mergeCells>
  <printOptions horizontalCentered="1"/>
  <pageMargins left="0.59055118110236227" right="0.59055118110236227" top="0.78740157480314965" bottom="0.78740157480314965" header="0.31496062992125984" footer="0.31496062992125984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view="pageBreakPreview" topLeftCell="A88" zoomScale="120" zoomScaleNormal="100" zoomScaleSheetLayoutView="120" workbookViewId="0">
      <selection activeCell="E104" sqref="E104"/>
    </sheetView>
  </sheetViews>
  <sheetFormatPr baseColWidth="10" defaultRowHeight="15" x14ac:dyDescent="0.25"/>
  <cols>
    <col min="1" max="1" width="12.7109375" style="3" customWidth="1"/>
    <col min="2" max="2" width="41.85546875" customWidth="1"/>
    <col min="3" max="3" width="11.42578125" style="2"/>
  </cols>
  <sheetData>
    <row r="1" spans="1:5" ht="18" x14ac:dyDescent="0.25">
      <c r="A1" s="63" t="s">
        <v>29</v>
      </c>
      <c r="B1" s="63"/>
      <c r="C1" s="63"/>
      <c r="D1" s="63"/>
      <c r="E1" s="63"/>
    </row>
    <row r="2" spans="1:5" x14ac:dyDescent="0.25">
      <c r="A2" s="64" t="s">
        <v>85</v>
      </c>
      <c r="B2" s="64"/>
      <c r="C2" s="64"/>
      <c r="D2" s="64"/>
      <c r="E2" s="64"/>
    </row>
    <row r="3" spans="1:5" x14ac:dyDescent="0.25">
      <c r="A3" s="64" t="s">
        <v>31</v>
      </c>
      <c r="B3" s="64"/>
      <c r="C3" s="64"/>
      <c r="D3" s="64"/>
      <c r="E3" s="64"/>
    </row>
    <row r="4" spans="1:5" ht="15.75" thickBot="1" x14ac:dyDescent="0.3">
      <c r="A4" s="57"/>
      <c r="B4" s="57"/>
      <c r="C4" s="57"/>
      <c r="D4" s="57"/>
      <c r="E4" s="57"/>
    </row>
    <row r="5" spans="1:5" ht="23.25" customHeight="1" thickTop="1" thickBot="1" x14ac:dyDescent="0.3">
      <c r="A5" s="24" t="s">
        <v>0</v>
      </c>
      <c r="B5" s="25" t="s">
        <v>1</v>
      </c>
      <c r="C5" s="25" t="s">
        <v>4</v>
      </c>
      <c r="D5" s="25" t="s">
        <v>5</v>
      </c>
      <c r="E5" s="26" t="s">
        <v>2</v>
      </c>
    </row>
    <row r="6" spans="1:5" ht="15.75" thickTop="1" x14ac:dyDescent="0.25">
      <c r="A6" s="19">
        <v>42738</v>
      </c>
      <c r="B6" s="20" t="s">
        <v>3</v>
      </c>
      <c r="C6" s="21"/>
      <c r="D6" s="22"/>
      <c r="E6" s="23">
        <f>D7</f>
        <v>50</v>
      </c>
    </row>
    <row r="7" spans="1:5" x14ac:dyDescent="0.25">
      <c r="A7" s="11"/>
      <c r="B7" s="6" t="s">
        <v>11</v>
      </c>
      <c r="C7" s="8">
        <v>9953</v>
      </c>
      <c r="D7" s="9">
        <v>50</v>
      </c>
      <c r="E7" s="10"/>
    </row>
    <row r="8" spans="1:5" x14ac:dyDescent="0.25">
      <c r="A8" s="19">
        <v>42738</v>
      </c>
      <c r="B8" s="13" t="s">
        <v>13</v>
      </c>
      <c r="C8" s="8"/>
      <c r="D8" s="9"/>
      <c r="E8" s="10">
        <f>D9</f>
        <v>57</v>
      </c>
    </row>
    <row r="9" spans="1:5" x14ac:dyDescent="0.25">
      <c r="A9" s="11"/>
      <c r="B9" s="17" t="s">
        <v>86</v>
      </c>
      <c r="C9" s="8">
        <v>901</v>
      </c>
      <c r="D9" s="9">
        <v>57</v>
      </c>
      <c r="E9" s="10"/>
    </row>
    <row r="10" spans="1:5" x14ac:dyDescent="0.25">
      <c r="A10" s="19">
        <v>42738</v>
      </c>
      <c r="B10" s="7" t="s">
        <v>3</v>
      </c>
      <c r="C10" s="8"/>
      <c r="D10" s="9"/>
      <c r="E10" s="10">
        <f>D11</f>
        <v>300</v>
      </c>
    </row>
    <row r="11" spans="1:5" x14ac:dyDescent="0.25">
      <c r="A11" s="11"/>
      <c r="B11" s="6" t="s">
        <v>11</v>
      </c>
      <c r="C11" s="8">
        <v>10315</v>
      </c>
      <c r="D11" s="9">
        <v>300</v>
      </c>
      <c r="E11" s="10"/>
    </row>
    <row r="12" spans="1:5" x14ac:dyDescent="0.25">
      <c r="A12" s="5">
        <v>42740</v>
      </c>
      <c r="B12" s="7" t="s">
        <v>3</v>
      </c>
      <c r="C12" s="8"/>
      <c r="D12" s="9"/>
      <c r="E12" s="10">
        <f>D13</f>
        <v>50</v>
      </c>
    </row>
    <row r="13" spans="1:5" x14ac:dyDescent="0.25">
      <c r="A13" s="11"/>
      <c r="B13" s="17" t="s">
        <v>87</v>
      </c>
      <c r="C13" s="8">
        <v>93892</v>
      </c>
      <c r="D13" s="9">
        <v>50</v>
      </c>
      <c r="E13" s="10"/>
    </row>
    <row r="14" spans="1:5" x14ac:dyDescent="0.25">
      <c r="A14" s="5">
        <v>42741</v>
      </c>
      <c r="B14" s="7" t="s">
        <v>3</v>
      </c>
      <c r="C14" s="8"/>
      <c r="D14" s="9"/>
      <c r="E14" s="10">
        <f>D15</f>
        <v>300</v>
      </c>
    </row>
    <row r="15" spans="1:5" x14ac:dyDescent="0.25">
      <c r="A15" s="11"/>
      <c r="B15" s="6" t="s">
        <v>11</v>
      </c>
      <c r="C15" s="8">
        <v>11425</v>
      </c>
      <c r="D15" s="9">
        <v>300</v>
      </c>
      <c r="E15" s="10"/>
    </row>
    <row r="16" spans="1:5" x14ac:dyDescent="0.25">
      <c r="A16" s="5">
        <v>42742</v>
      </c>
      <c r="B16" s="7" t="s">
        <v>3</v>
      </c>
      <c r="C16" s="8"/>
      <c r="D16" s="9"/>
      <c r="E16" s="10">
        <f>D17</f>
        <v>200</v>
      </c>
    </row>
    <row r="17" spans="1:5" x14ac:dyDescent="0.25">
      <c r="A17" s="11"/>
      <c r="B17" s="6" t="s">
        <v>11</v>
      </c>
      <c r="C17" s="8">
        <v>11922</v>
      </c>
      <c r="D17" s="9">
        <v>200</v>
      </c>
      <c r="E17" s="10"/>
    </row>
    <row r="18" spans="1:5" x14ac:dyDescent="0.25">
      <c r="A18" s="5">
        <v>42744</v>
      </c>
      <c r="B18" s="13" t="s">
        <v>13</v>
      </c>
      <c r="C18" s="8"/>
      <c r="D18" s="9"/>
      <c r="E18" s="10">
        <f>D19</f>
        <v>90</v>
      </c>
    </row>
    <row r="19" spans="1:5" x14ac:dyDescent="0.25">
      <c r="A19" s="11"/>
      <c r="B19" s="6" t="s">
        <v>88</v>
      </c>
      <c r="C19" s="8">
        <v>902</v>
      </c>
      <c r="D19" s="9">
        <v>90</v>
      </c>
      <c r="E19" s="10"/>
    </row>
    <row r="20" spans="1:5" x14ac:dyDescent="0.25">
      <c r="A20" s="5">
        <v>42745</v>
      </c>
      <c r="B20" s="7" t="s">
        <v>3</v>
      </c>
      <c r="C20" s="8"/>
      <c r="D20" s="9"/>
      <c r="E20" s="10">
        <f>D21</f>
        <v>200</v>
      </c>
    </row>
    <row r="21" spans="1:5" x14ac:dyDescent="0.25">
      <c r="A21" s="11"/>
      <c r="B21" s="6" t="s">
        <v>11</v>
      </c>
      <c r="C21" s="8">
        <v>13377</v>
      </c>
      <c r="D21" s="9">
        <v>200</v>
      </c>
      <c r="E21" s="10"/>
    </row>
    <row r="22" spans="1:5" x14ac:dyDescent="0.25">
      <c r="A22" s="5">
        <v>42745</v>
      </c>
      <c r="B22" s="7" t="s">
        <v>3</v>
      </c>
      <c r="C22" s="8"/>
      <c r="D22" s="9"/>
      <c r="E22" s="10">
        <f>D23</f>
        <v>100</v>
      </c>
    </row>
    <row r="23" spans="1:5" x14ac:dyDescent="0.25">
      <c r="A23" s="11"/>
      <c r="B23" s="6" t="s">
        <v>11</v>
      </c>
      <c r="C23" s="8">
        <v>13378</v>
      </c>
      <c r="D23" s="9">
        <v>100</v>
      </c>
      <c r="E23" s="10"/>
    </row>
    <row r="24" spans="1:5" x14ac:dyDescent="0.25">
      <c r="A24" s="5">
        <v>42745</v>
      </c>
      <c r="B24" s="7" t="s">
        <v>3</v>
      </c>
      <c r="C24" s="8"/>
      <c r="D24" s="9"/>
      <c r="E24" s="10">
        <f>D25</f>
        <v>50</v>
      </c>
    </row>
    <row r="25" spans="1:5" x14ac:dyDescent="0.25">
      <c r="A25" s="11"/>
      <c r="B25" s="6" t="s">
        <v>11</v>
      </c>
      <c r="C25" s="8">
        <v>13675</v>
      </c>
      <c r="D25" s="9">
        <v>50</v>
      </c>
      <c r="E25" s="10"/>
    </row>
    <row r="26" spans="1:5" x14ac:dyDescent="0.25">
      <c r="A26" s="5">
        <v>42746</v>
      </c>
      <c r="B26" s="7" t="s">
        <v>3</v>
      </c>
      <c r="C26" s="8"/>
      <c r="D26" s="9"/>
      <c r="E26" s="45">
        <f>D27</f>
        <v>200</v>
      </c>
    </row>
    <row r="27" spans="1:5" x14ac:dyDescent="0.25">
      <c r="A27" s="11"/>
      <c r="B27" s="6" t="s">
        <v>11</v>
      </c>
      <c r="C27" s="8">
        <v>13956</v>
      </c>
      <c r="D27" s="9">
        <v>200</v>
      </c>
      <c r="E27" s="45"/>
    </row>
    <row r="28" spans="1:5" x14ac:dyDescent="0.25">
      <c r="A28" s="5">
        <v>42746</v>
      </c>
      <c r="B28" s="13" t="s">
        <v>13</v>
      </c>
      <c r="C28" s="8"/>
      <c r="D28" s="9"/>
      <c r="E28" s="45">
        <f>D29</f>
        <v>110</v>
      </c>
    </row>
    <row r="29" spans="1:5" x14ac:dyDescent="0.25">
      <c r="A29" s="11"/>
      <c r="B29" s="6" t="s">
        <v>89</v>
      </c>
      <c r="C29" s="8">
        <v>903</v>
      </c>
      <c r="D29" s="9">
        <v>110</v>
      </c>
      <c r="E29" s="45"/>
    </row>
    <row r="30" spans="1:5" x14ac:dyDescent="0.25">
      <c r="A30" s="5">
        <v>42747</v>
      </c>
      <c r="B30" s="7" t="s">
        <v>3</v>
      </c>
      <c r="C30" s="8"/>
      <c r="D30" s="9"/>
      <c r="E30" s="45">
        <f>D31</f>
        <v>300</v>
      </c>
    </row>
    <row r="31" spans="1:5" x14ac:dyDescent="0.25">
      <c r="A31" s="11"/>
      <c r="B31" s="6" t="s">
        <v>11</v>
      </c>
      <c r="C31" s="8">
        <v>14523</v>
      </c>
      <c r="D31" s="9">
        <v>300</v>
      </c>
      <c r="E31" s="45"/>
    </row>
    <row r="32" spans="1:5" x14ac:dyDescent="0.25">
      <c r="A32" s="5">
        <v>42749</v>
      </c>
      <c r="B32" s="7" t="s">
        <v>34</v>
      </c>
      <c r="C32" s="8"/>
      <c r="D32" s="9"/>
      <c r="E32" s="10">
        <f>D33</f>
        <v>250</v>
      </c>
    </row>
    <row r="33" spans="1:5" x14ac:dyDescent="0.25">
      <c r="A33" s="11"/>
      <c r="B33" s="17" t="s">
        <v>51</v>
      </c>
      <c r="C33" s="8">
        <v>904</v>
      </c>
      <c r="D33" s="9">
        <v>250</v>
      </c>
      <c r="E33" s="10"/>
    </row>
    <row r="34" spans="1:5" x14ac:dyDescent="0.25">
      <c r="A34" s="5">
        <v>42751</v>
      </c>
      <c r="B34" s="13" t="s">
        <v>3</v>
      </c>
      <c r="C34" s="8"/>
      <c r="D34" s="9"/>
      <c r="E34" s="10">
        <f>D35</f>
        <v>100</v>
      </c>
    </row>
    <row r="35" spans="1:5" x14ac:dyDescent="0.25">
      <c r="A35" s="11"/>
      <c r="B35" s="17" t="s">
        <v>77</v>
      </c>
      <c r="C35" s="8">
        <v>101981</v>
      </c>
      <c r="D35" s="9">
        <v>100</v>
      </c>
      <c r="E35" s="10"/>
    </row>
    <row r="36" spans="1:5" x14ac:dyDescent="0.25">
      <c r="A36" s="5">
        <v>42751</v>
      </c>
      <c r="B36" s="13" t="s">
        <v>3</v>
      </c>
      <c r="C36" s="8"/>
      <c r="D36" s="9"/>
      <c r="E36" s="10">
        <f>D37</f>
        <v>50</v>
      </c>
    </row>
    <row r="37" spans="1:5" x14ac:dyDescent="0.25">
      <c r="A37" s="11"/>
      <c r="B37" s="17" t="s">
        <v>90</v>
      </c>
      <c r="C37" s="8">
        <v>34904</v>
      </c>
      <c r="D37" s="9">
        <v>50</v>
      </c>
      <c r="E37" s="10"/>
    </row>
    <row r="38" spans="1:5" x14ac:dyDescent="0.25">
      <c r="A38" s="5">
        <v>42752</v>
      </c>
      <c r="B38" s="13" t="s">
        <v>3</v>
      </c>
      <c r="C38" s="8"/>
      <c r="D38" s="9"/>
      <c r="E38" s="45">
        <f>D39</f>
        <v>300</v>
      </c>
    </row>
    <row r="39" spans="1:5" x14ac:dyDescent="0.25">
      <c r="A39" s="11"/>
      <c r="B39" s="17" t="s">
        <v>11</v>
      </c>
      <c r="C39" s="8">
        <v>17121</v>
      </c>
      <c r="D39" s="9">
        <v>300</v>
      </c>
      <c r="E39" s="45"/>
    </row>
    <row r="40" spans="1:5" x14ac:dyDescent="0.25">
      <c r="A40" s="5">
        <v>42752</v>
      </c>
      <c r="B40" s="13" t="s">
        <v>13</v>
      </c>
      <c r="C40" s="8"/>
      <c r="D40" s="9"/>
      <c r="E40" s="45">
        <f>D41</f>
        <v>105</v>
      </c>
    </row>
    <row r="41" spans="1:5" x14ac:dyDescent="0.25">
      <c r="A41" s="11"/>
      <c r="B41" s="17" t="s">
        <v>91</v>
      </c>
      <c r="C41" s="8">
        <v>53</v>
      </c>
      <c r="D41" s="9">
        <v>105</v>
      </c>
      <c r="E41" s="45"/>
    </row>
    <row r="42" spans="1:5" x14ac:dyDescent="0.25">
      <c r="A42" s="5">
        <v>42752</v>
      </c>
      <c r="B42" s="13" t="s">
        <v>132</v>
      </c>
      <c r="C42" s="8"/>
      <c r="D42" s="9"/>
      <c r="E42" s="45">
        <f>D43</f>
        <v>400</v>
      </c>
    </row>
    <row r="43" spans="1:5" x14ac:dyDescent="0.25">
      <c r="A43" s="11"/>
      <c r="B43" s="17" t="s">
        <v>162</v>
      </c>
      <c r="C43" s="8">
        <v>906</v>
      </c>
      <c r="D43" s="9">
        <v>400</v>
      </c>
      <c r="E43" s="45"/>
    </row>
    <row r="44" spans="1:5" x14ac:dyDescent="0.25">
      <c r="A44" s="5">
        <v>42753</v>
      </c>
      <c r="B44" s="7" t="s">
        <v>8</v>
      </c>
      <c r="C44" s="8"/>
      <c r="D44" s="9"/>
      <c r="E44" s="45">
        <f>D45</f>
        <v>1200</v>
      </c>
    </row>
    <row r="45" spans="1:5" x14ac:dyDescent="0.25">
      <c r="A45" s="11"/>
      <c r="B45" s="17" t="s">
        <v>92</v>
      </c>
      <c r="C45" s="8">
        <v>907</v>
      </c>
      <c r="D45" s="9">
        <v>1200</v>
      </c>
      <c r="E45" s="45"/>
    </row>
    <row r="46" spans="1:5" x14ac:dyDescent="0.25">
      <c r="A46" s="5">
        <v>42753</v>
      </c>
      <c r="B46" s="13" t="s">
        <v>3</v>
      </c>
      <c r="C46" s="8"/>
      <c r="D46" s="9"/>
      <c r="E46" s="45">
        <f>D47</f>
        <v>200</v>
      </c>
    </row>
    <row r="47" spans="1:5" x14ac:dyDescent="0.25">
      <c r="A47" s="11"/>
      <c r="B47" s="17" t="s">
        <v>93</v>
      </c>
      <c r="C47" s="8">
        <v>8850</v>
      </c>
      <c r="D47" s="9">
        <v>200</v>
      </c>
      <c r="E47" s="45"/>
    </row>
    <row r="48" spans="1:5" x14ac:dyDescent="0.25">
      <c r="A48" s="5">
        <v>42754</v>
      </c>
      <c r="B48" s="13" t="s">
        <v>34</v>
      </c>
      <c r="C48" s="8"/>
      <c r="D48" s="9"/>
      <c r="E48" s="45">
        <f>D49</f>
        <v>20</v>
      </c>
    </row>
    <row r="49" spans="1:5" x14ac:dyDescent="0.25">
      <c r="A49" s="11"/>
      <c r="B49" s="17" t="s">
        <v>51</v>
      </c>
      <c r="C49" s="8">
        <v>908</v>
      </c>
      <c r="D49" s="9">
        <v>20</v>
      </c>
      <c r="E49" s="45"/>
    </row>
    <row r="50" spans="1:5" x14ac:dyDescent="0.25">
      <c r="A50" s="5">
        <v>42754</v>
      </c>
      <c r="B50" s="13" t="s">
        <v>3</v>
      </c>
      <c r="C50" s="8"/>
      <c r="D50" s="9"/>
      <c r="E50" s="45">
        <f>D51</f>
        <v>300</v>
      </c>
    </row>
    <row r="51" spans="1:5" x14ac:dyDescent="0.25">
      <c r="A51" s="11"/>
      <c r="B51" s="17" t="s">
        <v>93</v>
      </c>
      <c r="C51" s="8">
        <v>10058</v>
      </c>
      <c r="D51" s="9">
        <v>300</v>
      </c>
      <c r="E51" s="45"/>
    </row>
    <row r="52" spans="1:5" x14ac:dyDescent="0.25">
      <c r="A52" s="5">
        <v>42755</v>
      </c>
      <c r="B52" s="13" t="s">
        <v>13</v>
      </c>
      <c r="C52" s="8"/>
      <c r="D52" s="9"/>
      <c r="E52" s="45">
        <f>D53</f>
        <v>25</v>
      </c>
    </row>
    <row r="53" spans="1:5" x14ac:dyDescent="0.25">
      <c r="A53" s="11"/>
      <c r="B53" s="17" t="s">
        <v>94</v>
      </c>
      <c r="C53" s="8">
        <v>909</v>
      </c>
      <c r="D53" s="9">
        <v>25</v>
      </c>
      <c r="E53" s="45"/>
    </row>
    <row r="54" spans="1:5" x14ac:dyDescent="0.25">
      <c r="A54" s="5">
        <v>42755</v>
      </c>
      <c r="B54" s="13" t="s">
        <v>3</v>
      </c>
      <c r="C54" s="8"/>
      <c r="D54" s="9"/>
      <c r="E54" s="45">
        <f>D55</f>
        <v>200</v>
      </c>
    </row>
    <row r="55" spans="1:5" x14ac:dyDescent="0.25">
      <c r="A55" s="11"/>
      <c r="B55" s="17" t="s">
        <v>93</v>
      </c>
      <c r="C55" s="8">
        <v>11236</v>
      </c>
      <c r="D55" s="9">
        <v>200</v>
      </c>
      <c r="E55" s="45"/>
    </row>
    <row r="56" spans="1:5" x14ac:dyDescent="0.25">
      <c r="A56" s="5">
        <v>42755</v>
      </c>
      <c r="B56" s="13" t="s">
        <v>3</v>
      </c>
      <c r="C56" s="8"/>
      <c r="D56" s="9"/>
      <c r="E56" s="45">
        <f>D57</f>
        <v>100</v>
      </c>
    </row>
    <row r="57" spans="1:5" x14ac:dyDescent="0.25">
      <c r="A57" s="11"/>
      <c r="B57" s="17" t="s">
        <v>93</v>
      </c>
      <c r="C57" s="8">
        <v>11730</v>
      </c>
      <c r="D57" s="9">
        <v>100</v>
      </c>
      <c r="E57" s="45"/>
    </row>
    <row r="58" spans="1:5" x14ac:dyDescent="0.25">
      <c r="A58" s="5">
        <v>42756</v>
      </c>
      <c r="B58" s="13" t="s">
        <v>3</v>
      </c>
      <c r="C58" s="8"/>
      <c r="D58" s="9"/>
      <c r="E58" s="45">
        <f>D59</f>
        <v>200</v>
      </c>
    </row>
    <row r="59" spans="1:5" x14ac:dyDescent="0.25">
      <c r="A59" s="11"/>
      <c r="B59" s="17" t="s">
        <v>93</v>
      </c>
      <c r="C59" s="8">
        <v>12623</v>
      </c>
      <c r="D59" s="9">
        <v>200</v>
      </c>
      <c r="E59" s="45"/>
    </row>
    <row r="60" spans="1:5" x14ac:dyDescent="0.25">
      <c r="A60" s="5">
        <v>42756</v>
      </c>
      <c r="B60" s="13" t="s">
        <v>3</v>
      </c>
      <c r="C60" s="8"/>
      <c r="D60" s="9"/>
      <c r="E60" s="45">
        <f>D61</f>
        <v>50</v>
      </c>
    </row>
    <row r="61" spans="1:5" x14ac:dyDescent="0.25">
      <c r="A61" s="11"/>
      <c r="B61" s="17" t="s">
        <v>93</v>
      </c>
      <c r="C61" s="8">
        <v>12637</v>
      </c>
      <c r="D61" s="9">
        <v>50</v>
      </c>
      <c r="E61" s="45"/>
    </row>
    <row r="62" spans="1:5" x14ac:dyDescent="0.25">
      <c r="A62" s="5">
        <v>42756</v>
      </c>
      <c r="B62" s="13" t="s">
        <v>13</v>
      </c>
      <c r="C62" s="8"/>
      <c r="D62" s="9"/>
      <c r="E62" s="45">
        <f>D63</f>
        <v>105</v>
      </c>
    </row>
    <row r="63" spans="1:5" x14ac:dyDescent="0.25">
      <c r="A63" s="11"/>
      <c r="B63" s="17" t="s">
        <v>95</v>
      </c>
      <c r="C63" s="8">
        <v>61181</v>
      </c>
      <c r="D63" s="9">
        <v>105</v>
      </c>
      <c r="E63" s="45"/>
    </row>
    <row r="64" spans="1:5" x14ac:dyDescent="0.25">
      <c r="A64" s="5">
        <v>42756</v>
      </c>
      <c r="B64" s="13" t="s">
        <v>13</v>
      </c>
      <c r="C64" s="8"/>
      <c r="D64" s="9"/>
      <c r="E64" s="45">
        <f>D65</f>
        <v>220</v>
      </c>
    </row>
    <row r="65" spans="1:5" x14ac:dyDescent="0.25">
      <c r="A65" s="11"/>
      <c r="B65" s="17" t="s">
        <v>96</v>
      </c>
      <c r="C65" s="8">
        <v>872</v>
      </c>
      <c r="D65" s="9">
        <v>220</v>
      </c>
      <c r="E65" s="45"/>
    </row>
    <row r="66" spans="1:5" x14ac:dyDescent="0.25">
      <c r="A66" s="5">
        <v>42758</v>
      </c>
      <c r="B66" s="13" t="s">
        <v>3</v>
      </c>
      <c r="C66" s="8"/>
      <c r="D66" s="9"/>
      <c r="E66" s="45">
        <f>D67</f>
        <v>50</v>
      </c>
    </row>
    <row r="67" spans="1:5" x14ac:dyDescent="0.25">
      <c r="A67" s="11"/>
      <c r="B67" s="17" t="s">
        <v>87</v>
      </c>
      <c r="C67" s="8">
        <v>107730</v>
      </c>
      <c r="D67" s="9">
        <v>50</v>
      </c>
      <c r="E67" s="45"/>
    </row>
    <row r="68" spans="1:5" x14ac:dyDescent="0.25">
      <c r="A68" s="5">
        <v>42759</v>
      </c>
      <c r="B68" s="13" t="s">
        <v>13</v>
      </c>
      <c r="C68" s="8"/>
      <c r="D68" s="9"/>
      <c r="E68" s="45">
        <f>D69</f>
        <v>19.5</v>
      </c>
    </row>
    <row r="69" spans="1:5" x14ac:dyDescent="0.25">
      <c r="A69" s="11"/>
      <c r="B69" s="17" t="s">
        <v>49</v>
      </c>
      <c r="C69" s="8">
        <v>441577</v>
      </c>
      <c r="D69" s="9">
        <v>19.5</v>
      </c>
      <c r="E69" s="45"/>
    </row>
    <row r="70" spans="1:5" x14ac:dyDescent="0.25">
      <c r="A70" s="5">
        <v>42760</v>
      </c>
      <c r="B70" s="13" t="s">
        <v>13</v>
      </c>
      <c r="C70" s="8"/>
      <c r="D70" s="9"/>
      <c r="E70" s="45">
        <f>D71</f>
        <v>150</v>
      </c>
    </row>
    <row r="71" spans="1:5" x14ac:dyDescent="0.25">
      <c r="A71" s="11"/>
      <c r="B71" s="17" t="s">
        <v>97</v>
      </c>
      <c r="C71" s="8">
        <v>1281</v>
      </c>
      <c r="D71" s="9">
        <v>150</v>
      </c>
      <c r="E71" s="45"/>
    </row>
    <row r="72" spans="1:5" x14ac:dyDescent="0.25">
      <c r="A72" s="5">
        <v>42761</v>
      </c>
      <c r="B72" s="13" t="s">
        <v>13</v>
      </c>
      <c r="C72" s="8"/>
      <c r="D72" s="9"/>
      <c r="E72" s="45">
        <f>D73</f>
        <v>150</v>
      </c>
    </row>
    <row r="73" spans="1:5" x14ac:dyDescent="0.25">
      <c r="A73" s="11"/>
      <c r="B73" s="17" t="s">
        <v>98</v>
      </c>
      <c r="C73" s="8">
        <v>767</v>
      </c>
      <c r="D73" s="9">
        <v>150</v>
      </c>
      <c r="E73" s="45"/>
    </row>
    <row r="74" spans="1:5" x14ac:dyDescent="0.25">
      <c r="A74" s="5">
        <v>42761</v>
      </c>
      <c r="B74" s="13" t="s">
        <v>3</v>
      </c>
      <c r="C74" s="8"/>
      <c r="D74" s="9"/>
      <c r="E74" s="45">
        <f>D75</f>
        <v>300</v>
      </c>
    </row>
    <row r="75" spans="1:5" x14ac:dyDescent="0.25">
      <c r="A75" s="11"/>
      <c r="B75" s="17" t="s">
        <v>93</v>
      </c>
      <c r="C75" s="8">
        <v>17263</v>
      </c>
      <c r="D75" s="9">
        <v>300</v>
      </c>
      <c r="E75" s="45"/>
    </row>
    <row r="76" spans="1:5" x14ac:dyDescent="0.25">
      <c r="A76" s="5">
        <v>42761</v>
      </c>
      <c r="B76" s="13" t="s">
        <v>8</v>
      </c>
      <c r="C76" s="8"/>
      <c r="D76" s="9"/>
      <c r="E76" s="45">
        <f>D77</f>
        <v>15</v>
      </c>
    </row>
    <row r="77" spans="1:5" x14ac:dyDescent="0.25">
      <c r="A77" s="11"/>
      <c r="B77" s="17" t="s">
        <v>99</v>
      </c>
      <c r="C77" s="8">
        <v>910</v>
      </c>
      <c r="D77" s="9">
        <v>15</v>
      </c>
      <c r="E77" s="45"/>
    </row>
    <row r="78" spans="1:5" x14ac:dyDescent="0.25">
      <c r="A78" s="5">
        <v>42761</v>
      </c>
      <c r="B78" s="7" t="s">
        <v>149</v>
      </c>
      <c r="C78" s="8"/>
      <c r="D78" s="9"/>
      <c r="E78" s="45">
        <f>D79</f>
        <v>60</v>
      </c>
    </row>
    <row r="79" spans="1:5" x14ac:dyDescent="0.25">
      <c r="A79" s="11"/>
      <c r="B79" s="17" t="s">
        <v>124</v>
      </c>
      <c r="C79" s="8">
        <v>1958</v>
      </c>
      <c r="D79" s="9">
        <v>60</v>
      </c>
      <c r="E79" s="45"/>
    </row>
    <row r="80" spans="1:5" x14ac:dyDescent="0.25">
      <c r="A80" s="5">
        <v>42762</v>
      </c>
      <c r="B80" s="13" t="s">
        <v>155</v>
      </c>
      <c r="C80" s="8"/>
      <c r="D80" s="9"/>
      <c r="E80" s="45">
        <f>D81</f>
        <v>75</v>
      </c>
    </row>
    <row r="81" spans="1:5" x14ac:dyDescent="0.25">
      <c r="A81" s="11"/>
      <c r="B81" s="17" t="s">
        <v>101</v>
      </c>
      <c r="C81" s="8">
        <v>911</v>
      </c>
      <c r="D81" s="9">
        <v>75</v>
      </c>
      <c r="E81" s="45"/>
    </row>
    <row r="82" spans="1:5" x14ac:dyDescent="0.25">
      <c r="A82" s="5">
        <v>42763</v>
      </c>
      <c r="B82" s="7" t="s">
        <v>149</v>
      </c>
      <c r="C82" s="8"/>
      <c r="D82" s="9"/>
      <c r="E82" s="45">
        <f>D83</f>
        <v>120</v>
      </c>
    </row>
    <row r="83" spans="1:5" x14ac:dyDescent="0.25">
      <c r="A83" s="11"/>
      <c r="B83" s="17" t="s">
        <v>124</v>
      </c>
      <c r="C83" s="8">
        <v>1972</v>
      </c>
      <c r="D83" s="9">
        <v>120</v>
      </c>
      <c r="E83" s="45"/>
    </row>
    <row r="84" spans="1:5" x14ac:dyDescent="0.25">
      <c r="A84" s="5">
        <v>42763</v>
      </c>
      <c r="B84" s="13" t="s">
        <v>13</v>
      </c>
      <c r="C84" s="8"/>
      <c r="D84" s="9"/>
      <c r="E84" s="45">
        <f>D85</f>
        <v>500</v>
      </c>
    </row>
    <row r="85" spans="1:5" x14ac:dyDescent="0.25">
      <c r="A85" s="11"/>
      <c r="B85" s="17" t="s">
        <v>102</v>
      </c>
      <c r="C85" s="8">
        <v>200</v>
      </c>
      <c r="D85" s="9">
        <v>500</v>
      </c>
      <c r="E85" s="45"/>
    </row>
    <row r="86" spans="1:5" x14ac:dyDescent="0.25">
      <c r="A86" s="5">
        <v>42765</v>
      </c>
      <c r="B86" s="7" t="s">
        <v>3</v>
      </c>
      <c r="C86" s="8"/>
      <c r="D86" s="9"/>
      <c r="E86" s="45">
        <f>D87</f>
        <v>200</v>
      </c>
    </row>
    <row r="87" spans="1:5" x14ac:dyDescent="0.25">
      <c r="A87" s="11"/>
      <c r="B87" s="6" t="s">
        <v>11</v>
      </c>
      <c r="C87" s="8">
        <v>5465</v>
      </c>
      <c r="D87" s="9">
        <v>200</v>
      </c>
      <c r="E87" s="45"/>
    </row>
    <row r="88" spans="1:5" x14ac:dyDescent="0.25">
      <c r="A88" s="5">
        <v>42766</v>
      </c>
      <c r="B88" s="7" t="s">
        <v>3</v>
      </c>
      <c r="C88" s="8"/>
      <c r="D88" s="9"/>
      <c r="E88" s="45">
        <f>D89</f>
        <v>200</v>
      </c>
    </row>
    <row r="89" spans="1:5" x14ac:dyDescent="0.25">
      <c r="A89" s="11"/>
      <c r="B89" s="6" t="s">
        <v>11</v>
      </c>
      <c r="C89" s="8">
        <v>5764</v>
      </c>
      <c r="D89" s="9">
        <v>200</v>
      </c>
      <c r="E89" s="45"/>
    </row>
    <row r="90" spans="1:5" x14ac:dyDescent="0.25">
      <c r="A90" s="5">
        <v>42766</v>
      </c>
      <c r="B90" s="7" t="s">
        <v>3</v>
      </c>
      <c r="C90" s="8"/>
      <c r="D90" s="9"/>
      <c r="E90" s="45">
        <f>D91</f>
        <v>200</v>
      </c>
    </row>
    <row r="91" spans="1:5" x14ac:dyDescent="0.25">
      <c r="A91" s="11"/>
      <c r="B91" s="6" t="s">
        <v>11</v>
      </c>
      <c r="C91" s="8">
        <v>5765</v>
      </c>
      <c r="D91" s="9">
        <v>200</v>
      </c>
      <c r="E91" s="45"/>
    </row>
    <row r="92" spans="1:5" x14ac:dyDescent="0.25">
      <c r="A92" s="5">
        <v>42766</v>
      </c>
      <c r="B92" s="13" t="s">
        <v>66</v>
      </c>
      <c r="C92" s="8"/>
      <c r="D92" s="9"/>
      <c r="E92" s="45">
        <f>D93</f>
        <v>262</v>
      </c>
    </row>
    <row r="93" spans="1:5" x14ac:dyDescent="0.25">
      <c r="A93" s="11"/>
      <c r="B93" s="17" t="s">
        <v>67</v>
      </c>
      <c r="C93" s="8">
        <v>1739</v>
      </c>
      <c r="D93" s="9">
        <v>262</v>
      </c>
      <c r="E93" s="45"/>
    </row>
    <row r="94" spans="1:5" x14ac:dyDescent="0.25">
      <c r="A94" s="5">
        <v>42766</v>
      </c>
      <c r="B94" s="13" t="s">
        <v>13</v>
      </c>
      <c r="C94" s="8"/>
      <c r="D94" s="9"/>
      <c r="E94" s="45">
        <f>D95</f>
        <v>247</v>
      </c>
    </row>
    <row r="95" spans="1:5" ht="15.75" thickBot="1" x14ac:dyDescent="0.3">
      <c r="A95" s="11"/>
      <c r="B95" s="17" t="s">
        <v>103</v>
      </c>
      <c r="C95" s="8">
        <v>913</v>
      </c>
      <c r="D95" s="9">
        <v>247</v>
      </c>
      <c r="E95" s="45"/>
    </row>
    <row r="96" spans="1:5" ht="16.5" thickTop="1" thickBot="1" x14ac:dyDescent="0.3">
      <c r="A96" s="50"/>
      <c r="B96" s="51" t="s">
        <v>28</v>
      </c>
      <c r="C96" s="52"/>
      <c r="D96" s="53">
        <f>SUM(D6:D95)</f>
        <v>8380.5</v>
      </c>
      <c r="E96" s="54">
        <f>SUM(E6:E95)</f>
        <v>8380.5</v>
      </c>
    </row>
    <row r="97" spans="1:5" ht="15.75" thickTop="1" x14ac:dyDescent="0.25">
      <c r="A97" s="55"/>
      <c r="B97" s="1"/>
      <c r="C97" s="38"/>
      <c r="D97" s="56"/>
      <c r="E97" s="56">
        <f>E94+E8+E18+E28+E40+E52+E62+E64+E68+E70+E72+E84</f>
        <v>1778.5</v>
      </c>
    </row>
    <row r="98" spans="1:5" x14ac:dyDescent="0.25">
      <c r="A98" s="55"/>
      <c r="B98" s="1"/>
      <c r="C98" s="38"/>
      <c r="D98" s="1"/>
      <c r="E98" s="56">
        <f>E6+E10+E12+E14+E16+E20+E22+E24+E26+E30+E34+E36+E38+E46+E50+E54+E56+E58+E60+E66+E74+E86+E88+E90</f>
        <v>4200</v>
      </c>
    </row>
    <row r="99" spans="1:5" x14ac:dyDescent="0.25">
      <c r="A99" s="55"/>
      <c r="B99" s="1"/>
      <c r="C99" s="38"/>
      <c r="D99" s="1"/>
      <c r="E99" s="56">
        <f>E32+E48</f>
        <v>270</v>
      </c>
    </row>
    <row r="100" spans="1:5" x14ac:dyDescent="0.25">
      <c r="A100" s="55"/>
      <c r="B100" s="1"/>
      <c r="C100" s="38"/>
      <c r="D100" s="1"/>
      <c r="E100" s="56">
        <f>E42</f>
        <v>400</v>
      </c>
    </row>
    <row r="101" spans="1:5" x14ac:dyDescent="0.25">
      <c r="A101" s="55"/>
      <c r="B101" s="1"/>
      <c r="C101" s="38"/>
      <c r="D101" s="1"/>
      <c r="E101" s="56">
        <f>E44+E76</f>
        <v>1215</v>
      </c>
    </row>
    <row r="102" spans="1:5" x14ac:dyDescent="0.25">
      <c r="A102" s="55"/>
      <c r="B102" s="1"/>
      <c r="C102" s="38"/>
      <c r="D102" s="1"/>
      <c r="E102" s="56">
        <f>E92</f>
        <v>262</v>
      </c>
    </row>
    <row r="103" spans="1:5" x14ac:dyDescent="0.25">
      <c r="E103" s="4">
        <f>E80</f>
        <v>75</v>
      </c>
    </row>
    <row r="104" spans="1:5" x14ac:dyDescent="0.25">
      <c r="E104" s="4">
        <f>E82+E78</f>
        <v>180</v>
      </c>
    </row>
    <row r="105" spans="1:5" x14ac:dyDescent="0.25">
      <c r="E105" s="4">
        <f>SUM(E97:E104)</f>
        <v>8380.5</v>
      </c>
    </row>
  </sheetData>
  <mergeCells count="3">
    <mergeCell ref="A1:E1"/>
    <mergeCell ref="A2:E2"/>
    <mergeCell ref="A3:E3"/>
  </mergeCells>
  <printOptions horizontalCentered="1"/>
  <pageMargins left="0.59055118110236227" right="0.59055118110236227" top="0.59055118110236227" bottom="0.59055118110236227" header="0.31496062992125984" footer="0.31496062992125984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view="pageBreakPreview" topLeftCell="A76" zoomScale="120" zoomScaleNormal="100" zoomScaleSheetLayoutView="120" workbookViewId="0">
      <selection activeCell="A80" sqref="A80:E81"/>
    </sheetView>
  </sheetViews>
  <sheetFormatPr baseColWidth="10" defaultRowHeight="15" x14ac:dyDescent="0.25"/>
  <cols>
    <col min="1" max="1" width="12.7109375" style="3" customWidth="1"/>
    <col min="2" max="2" width="41.85546875" customWidth="1"/>
    <col min="3" max="3" width="11.42578125" style="2"/>
  </cols>
  <sheetData>
    <row r="1" spans="1:5" ht="18" x14ac:dyDescent="0.25">
      <c r="A1" s="63" t="s">
        <v>29</v>
      </c>
      <c r="B1" s="63"/>
      <c r="C1" s="63"/>
      <c r="D1" s="63"/>
      <c r="E1" s="63"/>
    </row>
    <row r="2" spans="1:5" x14ac:dyDescent="0.25">
      <c r="A2" s="64" t="s">
        <v>68</v>
      </c>
      <c r="B2" s="64"/>
      <c r="C2" s="64"/>
      <c r="D2" s="64"/>
      <c r="E2" s="64"/>
    </row>
    <row r="3" spans="1:5" x14ac:dyDescent="0.25">
      <c r="A3" s="64" t="s">
        <v>31</v>
      </c>
      <c r="B3" s="64"/>
      <c r="C3" s="64"/>
      <c r="D3" s="64"/>
      <c r="E3" s="64"/>
    </row>
    <row r="4" spans="1:5" ht="18.75" thickBot="1" x14ac:dyDescent="0.3">
      <c r="A4" s="37"/>
      <c r="B4" s="37"/>
      <c r="C4" s="37"/>
      <c r="D4" s="37"/>
      <c r="E4" s="1"/>
    </row>
    <row r="5" spans="1:5" ht="23.25" customHeight="1" thickTop="1" thickBot="1" x14ac:dyDescent="0.3">
      <c r="A5" s="24" t="s">
        <v>0</v>
      </c>
      <c r="B5" s="25" t="s">
        <v>1</v>
      </c>
      <c r="C5" s="25" t="s">
        <v>4</v>
      </c>
      <c r="D5" s="25" t="s">
        <v>5</v>
      </c>
      <c r="E5" s="26" t="s">
        <v>2</v>
      </c>
    </row>
    <row r="6" spans="1:5" ht="15.75" thickTop="1" x14ac:dyDescent="0.25">
      <c r="A6" s="19">
        <v>42767</v>
      </c>
      <c r="B6" s="20" t="s">
        <v>3</v>
      </c>
      <c r="C6" s="21"/>
      <c r="D6" s="22"/>
      <c r="E6" s="23">
        <f>D7</f>
        <v>300</v>
      </c>
    </row>
    <row r="7" spans="1:5" x14ac:dyDescent="0.25">
      <c r="A7" s="11"/>
      <c r="B7" s="6" t="s">
        <v>33</v>
      </c>
      <c r="C7" s="8">
        <v>24822</v>
      </c>
      <c r="D7" s="9">
        <v>300</v>
      </c>
      <c r="E7" s="10"/>
    </row>
    <row r="8" spans="1:5" x14ac:dyDescent="0.25">
      <c r="A8" s="19">
        <v>42767</v>
      </c>
      <c r="B8" s="13" t="s">
        <v>3</v>
      </c>
      <c r="C8" s="8"/>
      <c r="D8" s="9"/>
      <c r="E8" s="10">
        <f>D9</f>
        <v>50</v>
      </c>
    </row>
    <row r="9" spans="1:5" x14ac:dyDescent="0.25">
      <c r="A9" s="11"/>
      <c r="B9" s="17" t="s">
        <v>37</v>
      </c>
      <c r="C9" s="8">
        <v>115095</v>
      </c>
      <c r="D9" s="9">
        <v>50</v>
      </c>
      <c r="E9" s="10"/>
    </row>
    <row r="10" spans="1:5" x14ac:dyDescent="0.25">
      <c r="A10" s="19">
        <v>42767</v>
      </c>
      <c r="B10" s="13" t="s">
        <v>13</v>
      </c>
      <c r="C10" s="8"/>
      <c r="D10" s="9"/>
      <c r="E10" s="10">
        <f>D11</f>
        <v>160</v>
      </c>
    </row>
    <row r="11" spans="1:5" x14ac:dyDescent="0.25">
      <c r="A11" s="11"/>
      <c r="B11" s="17" t="s">
        <v>69</v>
      </c>
      <c r="C11" s="8">
        <v>766</v>
      </c>
      <c r="D11" s="9">
        <v>160</v>
      </c>
      <c r="E11" s="10"/>
    </row>
    <row r="12" spans="1:5" x14ac:dyDescent="0.25">
      <c r="A12" s="5">
        <v>42768</v>
      </c>
      <c r="B12" s="13" t="s">
        <v>13</v>
      </c>
      <c r="C12" s="8"/>
      <c r="D12" s="9"/>
      <c r="E12" s="10">
        <f>D13</f>
        <v>480</v>
      </c>
    </row>
    <row r="13" spans="1:5" x14ac:dyDescent="0.25">
      <c r="A13" s="11"/>
      <c r="B13" s="17" t="s">
        <v>70</v>
      </c>
      <c r="C13" s="8">
        <v>1009</v>
      </c>
      <c r="D13" s="9">
        <v>480</v>
      </c>
      <c r="E13" s="10"/>
    </row>
    <row r="14" spans="1:5" x14ac:dyDescent="0.25">
      <c r="A14" s="5">
        <v>42768</v>
      </c>
      <c r="B14" s="13" t="s">
        <v>13</v>
      </c>
      <c r="C14" s="8"/>
      <c r="D14" s="9"/>
      <c r="E14" s="10">
        <f>D15</f>
        <v>16.5</v>
      </c>
    </row>
    <row r="15" spans="1:5" x14ac:dyDescent="0.25">
      <c r="A15" s="11"/>
      <c r="B15" s="17" t="s">
        <v>71</v>
      </c>
      <c r="C15" s="8">
        <v>3058</v>
      </c>
      <c r="D15" s="9">
        <v>16.5</v>
      </c>
      <c r="E15" s="10"/>
    </row>
    <row r="16" spans="1:5" x14ac:dyDescent="0.25">
      <c r="A16" s="5">
        <v>42768</v>
      </c>
      <c r="B16" s="13" t="s">
        <v>13</v>
      </c>
      <c r="C16" s="8"/>
      <c r="D16" s="9"/>
      <c r="E16" s="10">
        <f>D17</f>
        <v>60</v>
      </c>
    </row>
    <row r="17" spans="1:5" x14ac:dyDescent="0.25">
      <c r="A17" s="11"/>
      <c r="B17" s="17" t="s">
        <v>72</v>
      </c>
      <c r="C17" s="8">
        <v>914</v>
      </c>
      <c r="D17" s="9">
        <v>60</v>
      </c>
      <c r="E17" s="10"/>
    </row>
    <row r="18" spans="1:5" x14ac:dyDescent="0.25">
      <c r="A18" s="5">
        <v>42769</v>
      </c>
      <c r="B18" s="7" t="s">
        <v>3</v>
      </c>
      <c r="C18" s="8"/>
      <c r="D18" s="9"/>
      <c r="E18" s="10">
        <f>D19</f>
        <v>200</v>
      </c>
    </row>
    <row r="19" spans="1:5" x14ac:dyDescent="0.25">
      <c r="A19" s="11"/>
      <c r="B19" s="6" t="s">
        <v>33</v>
      </c>
      <c r="C19" s="8">
        <v>27331</v>
      </c>
      <c r="D19" s="9">
        <v>200</v>
      </c>
      <c r="E19" s="10"/>
    </row>
    <row r="20" spans="1:5" x14ac:dyDescent="0.25">
      <c r="A20" s="5">
        <v>42770</v>
      </c>
      <c r="B20" s="7" t="s">
        <v>3</v>
      </c>
      <c r="C20" s="8"/>
      <c r="D20" s="9"/>
      <c r="E20" s="10">
        <f>D21</f>
        <v>50</v>
      </c>
    </row>
    <row r="21" spans="1:5" x14ac:dyDescent="0.25">
      <c r="A21" s="11"/>
      <c r="B21" s="6" t="s">
        <v>59</v>
      </c>
      <c r="C21" s="8">
        <v>27329</v>
      </c>
      <c r="D21" s="9">
        <v>50</v>
      </c>
      <c r="E21" s="10"/>
    </row>
    <row r="22" spans="1:5" x14ac:dyDescent="0.25">
      <c r="A22" s="5">
        <v>42770</v>
      </c>
      <c r="B22" s="7" t="s">
        <v>3</v>
      </c>
      <c r="C22" s="8"/>
      <c r="D22" s="9"/>
      <c r="E22" s="10">
        <f>D23</f>
        <v>100</v>
      </c>
    </row>
    <row r="23" spans="1:5" x14ac:dyDescent="0.25">
      <c r="A23" s="11"/>
      <c r="B23" s="6" t="s">
        <v>11</v>
      </c>
      <c r="C23" s="8">
        <v>7940</v>
      </c>
      <c r="D23" s="9">
        <v>100</v>
      </c>
      <c r="E23" s="10"/>
    </row>
    <row r="24" spans="1:5" x14ac:dyDescent="0.25">
      <c r="A24" s="5">
        <v>42770</v>
      </c>
      <c r="B24" s="13" t="s">
        <v>13</v>
      </c>
      <c r="C24" s="8"/>
      <c r="D24" s="9"/>
      <c r="E24" s="45">
        <f>D25</f>
        <v>1500</v>
      </c>
    </row>
    <row r="25" spans="1:5" x14ac:dyDescent="0.25">
      <c r="A25" s="11"/>
      <c r="B25" s="6" t="s">
        <v>74</v>
      </c>
      <c r="C25" s="8">
        <v>109</v>
      </c>
      <c r="D25" s="9">
        <v>1500</v>
      </c>
      <c r="E25" s="45"/>
    </row>
    <row r="26" spans="1:5" x14ac:dyDescent="0.25">
      <c r="A26" s="5">
        <v>42773</v>
      </c>
      <c r="B26" s="7" t="s">
        <v>3</v>
      </c>
      <c r="C26" s="8"/>
      <c r="D26" s="9"/>
      <c r="E26" s="45">
        <f>D27</f>
        <v>300</v>
      </c>
    </row>
    <row r="27" spans="1:5" x14ac:dyDescent="0.25">
      <c r="A27" s="11"/>
      <c r="B27" s="6" t="s">
        <v>11</v>
      </c>
      <c r="C27" s="8">
        <v>9308</v>
      </c>
      <c r="D27" s="9">
        <v>300</v>
      </c>
      <c r="E27" s="45"/>
    </row>
    <row r="28" spans="1:5" x14ac:dyDescent="0.25">
      <c r="A28" s="5">
        <v>42773</v>
      </c>
      <c r="B28" s="13" t="s">
        <v>132</v>
      </c>
      <c r="C28" s="8"/>
      <c r="D28" s="9"/>
      <c r="E28" s="10">
        <f>D29</f>
        <v>1500</v>
      </c>
    </row>
    <row r="29" spans="1:5" x14ac:dyDescent="0.25">
      <c r="A29" s="11"/>
      <c r="B29" s="6" t="s">
        <v>55</v>
      </c>
      <c r="C29" s="8">
        <v>768</v>
      </c>
      <c r="D29" s="9">
        <v>1500</v>
      </c>
      <c r="E29" s="10"/>
    </row>
    <row r="30" spans="1:5" x14ac:dyDescent="0.25">
      <c r="A30" s="5">
        <v>42773</v>
      </c>
      <c r="B30" s="7" t="s">
        <v>3</v>
      </c>
      <c r="C30" s="8"/>
      <c r="D30" s="9"/>
      <c r="E30" s="10">
        <f>D31</f>
        <v>50</v>
      </c>
    </row>
    <row r="31" spans="1:5" x14ac:dyDescent="0.25">
      <c r="A31" s="11"/>
      <c r="B31" s="6" t="s">
        <v>59</v>
      </c>
      <c r="C31" s="8">
        <v>32087</v>
      </c>
      <c r="D31" s="9">
        <v>50</v>
      </c>
      <c r="E31" s="10"/>
    </row>
    <row r="32" spans="1:5" x14ac:dyDescent="0.25">
      <c r="A32" s="5">
        <v>42773</v>
      </c>
      <c r="B32" s="13" t="s">
        <v>13</v>
      </c>
      <c r="C32" s="8"/>
      <c r="D32" s="9"/>
      <c r="E32" s="10">
        <f>D33</f>
        <v>1650</v>
      </c>
    </row>
    <row r="33" spans="1:5" x14ac:dyDescent="0.25">
      <c r="A33" s="11"/>
      <c r="B33" s="6" t="s">
        <v>75</v>
      </c>
      <c r="C33" s="8">
        <v>511</v>
      </c>
      <c r="D33" s="9">
        <v>1650</v>
      </c>
      <c r="E33" s="10"/>
    </row>
    <row r="34" spans="1:5" x14ac:dyDescent="0.25">
      <c r="A34" s="5">
        <v>42773</v>
      </c>
      <c r="B34" s="7" t="s">
        <v>34</v>
      </c>
      <c r="C34" s="8"/>
      <c r="D34" s="9"/>
      <c r="E34" s="10">
        <f>D35</f>
        <v>50</v>
      </c>
    </row>
    <row r="35" spans="1:5" x14ac:dyDescent="0.25">
      <c r="A35" s="11"/>
      <c r="B35" s="17" t="s">
        <v>51</v>
      </c>
      <c r="C35" s="8">
        <v>917</v>
      </c>
      <c r="D35" s="9">
        <v>50</v>
      </c>
      <c r="E35" s="10"/>
    </row>
    <row r="36" spans="1:5" x14ac:dyDescent="0.25">
      <c r="A36" s="5">
        <v>42775</v>
      </c>
      <c r="B36" s="7" t="s">
        <v>149</v>
      </c>
      <c r="C36" s="8"/>
      <c r="D36" s="9"/>
      <c r="E36" s="10">
        <f>D37</f>
        <v>30</v>
      </c>
    </row>
    <row r="37" spans="1:5" x14ac:dyDescent="0.25">
      <c r="A37" s="11"/>
      <c r="B37" s="17" t="s">
        <v>124</v>
      </c>
      <c r="C37" s="8">
        <v>2060</v>
      </c>
      <c r="D37" s="9">
        <v>30</v>
      </c>
      <c r="E37" s="10"/>
    </row>
    <row r="38" spans="1:5" x14ac:dyDescent="0.25">
      <c r="A38" s="5">
        <v>42776</v>
      </c>
      <c r="B38" s="13" t="s">
        <v>3</v>
      </c>
      <c r="C38" s="8"/>
      <c r="D38" s="9"/>
      <c r="E38" s="45">
        <f>D39</f>
        <v>200</v>
      </c>
    </row>
    <row r="39" spans="1:5" x14ac:dyDescent="0.25">
      <c r="A39" s="11"/>
      <c r="B39" s="17" t="s">
        <v>11</v>
      </c>
      <c r="C39" s="8">
        <v>10810</v>
      </c>
      <c r="D39" s="9">
        <v>200</v>
      </c>
      <c r="E39" s="45"/>
    </row>
    <row r="40" spans="1:5" x14ac:dyDescent="0.25">
      <c r="A40" s="5">
        <v>42776</v>
      </c>
      <c r="B40" s="13" t="s">
        <v>13</v>
      </c>
      <c r="C40" s="8"/>
      <c r="D40" s="9"/>
      <c r="E40" s="45">
        <f>D41</f>
        <v>700</v>
      </c>
    </row>
    <row r="41" spans="1:5" x14ac:dyDescent="0.25">
      <c r="A41" s="11"/>
      <c r="B41" s="17" t="s">
        <v>76</v>
      </c>
      <c r="C41" s="8">
        <v>1536</v>
      </c>
      <c r="D41" s="9">
        <v>700</v>
      </c>
      <c r="E41" s="45"/>
    </row>
    <row r="42" spans="1:5" x14ac:dyDescent="0.25">
      <c r="A42" s="5">
        <v>42776</v>
      </c>
      <c r="B42" s="13" t="s">
        <v>3</v>
      </c>
      <c r="C42" s="8"/>
      <c r="D42" s="9"/>
      <c r="E42" s="45">
        <f>D43</f>
        <v>50</v>
      </c>
    </row>
    <row r="43" spans="1:5" x14ac:dyDescent="0.25">
      <c r="A43" s="11"/>
      <c r="B43" s="17" t="s">
        <v>77</v>
      </c>
      <c r="C43" s="8">
        <v>122254</v>
      </c>
      <c r="D43" s="9">
        <v>50</v>
      </c>
      <c r="E43" s="45"/>
    </row>
    <row r="44" spans="1:5" x14ac:dyDescent="0.25">
      <c r="A44" s="5">
        <v>42777</v>
      </c>
      <c r="B44" s="7" t="s">
        <v>78</v>
      </c>
      <c r="C44" s="8"/>
      <c r="D44" s="9"/>
      <c r="E44" s="45">
        <f>D45</f>
        <v>800</v>
      </c>
    </row>
    <row r="45" spans="1:5" x14ac:dyDescent="0.25">
      <c r="A45" s="11"/>
      <c r="B45" s="17" t="s">
        <v>51</v>
      </c>
      <c r="C45" s="8">
        <v>918</v>
      </c>
      <c r="D45" s="9">
        <v>800</v>
      </c>
      <c r="E45" s="45"/>
    </row>
    <row r="46" spans="1:5" x14ac:dyDescent="0.25">
      <c r="A46" s="5">
        <v>42778</v>
      </c>
      <c r="B46" s="7" t="s">
        <v>78</v>
      </c>
      <c r="C46" s="8"/>
      <c r="D46" s="9"/>
      <c r="E46" s="45">
        <f>D47</f>
        <v>1000</v>
      </c>
    </row>
    <row r="47" spans="1:5" x14ac:dyDescent="0.25">
      <c r="A47" s="11"/>
      <c r="B47" s="17" t="s">
        <v>79</v>
      </c>
      <c r="C47" s="8">
        <v>919</v>
      </c>
      <c r="D47" s="9">
        <v>1000</v>
      </c>
      <c r="E47" s="45"/>
    </row>
    <row r="48" spans="1:5" x14ac:dyDescent="0.25">
      <c r="A48" s="5">
        <v>42780</v>
      </c>
      <c r="B48" s="13" t="s">
        <v>3</v>
      </c>
      <c r="C48" s="8"/>
      <c r="D48" s="9"/>
      <c r="E48" s="45">
        <f>D49</f>
        <v>200</v>
      </c>
    </row>
    <row r="49" spans="1:5" x14ac:dyDescent="0.25">
      <c r="A49" s="11"/>
      <c r="B49" s="17" t="s">
        <v>77</v>
      </c>
      <c r="C49" s="8">
        <v>125294</v>
      </c>
      <c r="D49" s="9">
        <v>200</v>
      </c>
      <c r="E49" s="45"/>
    </row>
    <row r="50" spans="1:5" x14ac:dyDescent="0.25">
      <c r="A50" s="5">
        <v>42780</v>
      </c>
      <c r="B50" s="7" t="s">
        <v>149</v>
      </c>
      <c r="C50" s="8"/>
      <c r="D50" s="9"/>
      <c r="E50" s="45">
        <f>D51</f>
        <v>30</v>
      </c>
    </row>
    <row r="51" spans="1:5" x14ac:dyDescent="0.25">
      <c r="A51" s="11"/>
      <c r="B51" s="17" t="s">
        <v>124</v>
      </c>
      <c r="C51" s="8">
        <v>920</v>
      </c>
      <c r="D51" s="9">
        <v>30</v>
      </c>
      <c r="E51" s="45"/>
    </row>
    <row r="52" spans="1:5" x14ac:dyDescent="0.25">
      <c r="A52" s="5">
        <v>42781</v>
      </c>
      <c r="B52" s="13" t="s">
        <v>3</v>
      </c>
      <c r="C52" s="8"/>
      <c r="D52" s="9"/>
      <c r="E52" s="45">
        <f>D53</f>
        <v>300</v>
      </c>
    </row>
    <row r="53" spans="1:5" x14ac:dyDescent="0.25">
      <c r="A53" s="11"/>
      <c r="B53" s="17" t="s">
        <v>11</v>
      </c>
      <c r="C53" s="8">
        <v>13503</v>
      </c>
      <c r="D53" s="9">
        <v>300</v>
      </c>
      <c r="E53" s="45"/>
    </row>
    <row r="54" spans="1:5" x14ac:dyDescent="0.25">
      <c r="A54" s="5">
        <v>42781</v>
      </c>
      <c r="B54" s="13" t="s">
        <v>34</v>
      </c>
      <c r="C54" s="8"/>
      <c r="D54" s="9"/>
      <c r="E54" s="45">
        <f>D55</f>
        <v>20</v>
      </c>
    </row>
    <row r="55" spans="1:5" x14ac:dyDescent="0.25">
      <c r="A55" s="11"/>
      <c r="B55" s="17" t="s">
        <v>51</v>
      </c>
      <c r="C55" s="8">
        <v>921</v>
      </c>
      <c r="D55" s="9">
        <v>20</v>
      </c>
      <c r="E55" s="45"/>
    </row>
    <row r="56" spans="1:5" x14ac:dyDescent="0.25">
      <c r="A56" s="5">
        <v>42782</v>
      </c>
      <c r="B56" s="13" t="s">
        <v>3</v>
      </c>
      <c r="C56" s="8"/>
      <c r="D56" s="9"/>
      <c r="E56" s="45">
        <f>D57</f>
        <v>200</v>
      </c>
    </row>
    <row r="57" spans="1:5" x14ac:dyDescent="0.25">
      <c r="A57" s="11"/>
      <c r="B57" s="17" t="s">
        <v>56</v>
      </c>
      <c r="C57" s="8">
        <v>14129</v>
      </c>
      <c r="D57" s="9">
        <v>200</v>
      </c>
      <c r="E57" s="45"/>
    </row>
    <row r="58" spans="1:5" x14ac:dyDescent="0.25">
      <c r="A58" s="5">
        <v>42782</v>
      </c>
      <c r="B58" s="13" t="s">
        <v>13</v>
      </c>
      <c r="C58" s="8"/>
      <c r="D58" s="9"/>
      <c r="E58" s="45">
        <f>D59</f>
        <v>130</v>
      </c>
    </row>
    <row r="59" spans="1:5" x14ac:dyDescent="0.25">
      <c r="A59" s="11"/>
      <c r="B59" s="17" t="s">
        <v>80</v>
      </c>
      <c r="C59" s="8">
        <v>922</v>
      </c>
      <c r="D59" s="9">
        <v>130</v>
      </c>
      <c r="E59" s="45"/>
    </row>
    <row r="60" spans="1:5" x14ac:dyDescent="0.25">
      <c r="A60" s="5">
        <v>42782</v>
      </c>
      <c r="B60" s="13" t="s">
        <v>78</v>
      </c>
      <c r="C60" s="8"/>
      <c r="D60" s="9"/>
      <c r="E60" s="45">
        <f>D61</f>
        <v>250</v>
      </c>
    </row>
    <row r="61" spans="1:5" x14ac:dyDescent="0.25">
      <c r="A61" s="11"/>
      <c r="B61" s="17" t="s">
        <v>81</v>
      </c>
      <c r="C61" s="8">
        <v>923</v>
      </c>
      <c r="D61" s="9">
        <v>250</v>
      </c>
      <c r="E61" s="45"/>
    </row>
    <row r="62" spans="1:5" x14ac:dyDescent="0.25">
      <c r="A62" s="5">
        <v>42784</v>
      </c>
      <c r="B62" s="13" t="s">
        <v>3</v>
      </c>
      <c r="C62" s="8"/>
      <c r="D62" s="9"/>
      <c r="E62" s="45">
        <f>D63</f>
        <v>300</v>
      </c>
    </row>
    <row r="63" spans="1:5" x14ac:dyDescent="0.25">
      <c r="A63" s="11"/>
      <c r="B63" s="17" t="s">
        <v>11</v>
      </c>
      <c r="C63" s="8">
        <v>15087</v>
      </c>
      <c r="D63" s="9">
        <v>300</v>
      </c>
      <c r="E63" s="45"/>
    </row>
    <row r="64" spans="1:5" x14ac:dyDescent="0.25">
      <c r="A64" s="5">
        <v>42788</v>
      </c>
      <c r="B64" s="13" t="s">
        <v>3</v>
      </c>
      <c r="C64" s="8"/>
      <c r="D64" s="9"/>
      <c r="E64" s="45">
        <f>D65</f>
        <v>300</v>
      </c>
    </row>
    <row r="65" spans="1:5" x14ac:dyDescent="0.25">
      <c r="A65" s="11"/>
      <c r="B65" s="17" t="s">
        <v>59</v>
      </c>
      <c r="C65" s="8">
        <v>48349</v>
      </c>
      <c r="D65" s="9">
        <v>300</v>
      </c>
      <c r="E65" s="45"/>
    </row>
    <row r="66" spans="1:5" x14ac:dyDescent="0.25">
      <c r="A66" s="5">
        <v>42788</v>
      </c>
      <c r="B66" s="13" t="s">
        <v>3</v>
      </c>
      <c r="C66" s="8"/>
      <c r="D66" s="9"/>
      <c r="E66" s="45">
        <f>D67</f>
        <v>200</v>
      </c>
    </row>
    <row r="67" spans="1:5" x14ac:dyDescent="0.25">
      <c r="A67" s="11"/>
      <c r="B67" s="17" t="s">
        <v>59</v>
      </c>
      <c r="C67" s="8">
        <v>48458</v>
      </c>
      <c r="D67" s="9">
        <v>200</v>
      </c>
      <c r="E67" s="45"/>
    </row>
    <row r="68" spans="1:5" x14ac:dyDescent="0.25">
      <c r="A68" s="5">
        <v>42789</v>
      </c>
      <c r="B68" s="13" t="s">
        <v>3</v>
      </c>
      <c r="C68" s="8"/>
      <c r="D68" s="9"/>
      <c r="E68" s="45">
        <f>D69</f>
        <v>300</v>
      </c>
    </row>
    <row r="69" spans="1:5" x14ac:dyDescent="0.25">
      <c r="A69" s="11"/>
      <c r="B69" s="17" t="s">
        <v>11</v>
      </c>
      <c r="C69" s="8">
        <v>17618</v>
      </c>
      <c r="D69" s="9">
        <v>300</v>
      </c>
      <c r="E69" s="45"/>
    </row>
    <row r="70" spans="1:5" x14ac:dyDescent="0.25">
      <c r="A70" s="5">
        <v>42789</v>
      </c>
      <c r="B70" s="13" t="s">
        <v>3</v>
      </c>
      <c r="C70" s="8"/>
      <c r="D70" s="9"/>
      <c r="E70" s="45">
        <f>D71</f>
        <v>300</v>
      </c>
    </row>
    <row r="71" spans="1:5" x14ac:dyDescent="0.25">
      <c r="A71" s="11"/>
      <c r="B71" s="17" t="s">
        <v>11</v>
      </c>
      <c r="C71" s="8">
        <v>17615</v>
      </c>
      <c r="D71" s="9">
        <v>300</v>
      </c>
      <c r="E71" s="45"/>
    </row>
    <row r="72" spans="1:5" x14ac:dyDescent="0.25">
      <c r="A72" s="5">
        <v>42790</v>
      </c>
      <c r="B72" s="13" t="s">
        <v>3</v>
      </c>
      <c r="C72" s="8"/>
      <c r="D72" s="9"/>
      <c r="E72" s="45">
        <f>D73</f>
        <v>200</v>
      </c>
    </row>
    <row r="73" spans="1:5" x14ac:dyDescent="0.25">
      <c r="A73" s="11"/>
      <c r="B73" s="17" t="s">
        <v>56</v>
      </c>
      <c r="C73" s="8">
        <v>18134</v>
      </c>
      <c r="D73" s="9">
        <v>200</v>
      </c>
      <c r="E73" s="45"/>
    </row>
    <row r="74" spans="1:5" x14ac:dyDescent="0.25">
      <c r="A74" s="5">
        <v>42790</v>
      </c>
      <c r="B74" s="13" t="s">
        <v>3</v>
      </c>
      <c r="C74" s="8"/>
      <c r="D74" s="9"/>
      <c r="E74" s="45">
        <f>D75</f>
        <v>200</v>
      </c>
    </row>
    <row r="75" spans="1:5" x14ac:dyDescent="0.25">
      <c r="A75" s="11"/>
      <c r="B75" s="17" t="s">
        <v>56</v>
      </c>
      <c r="C75" s="8">
        <v>18133</v>
      </c>
      <c r="D75" s="9">
        <v>200</v>
      </c>
      <c r="E75" s="45"/>
    </row>
    <row r="76" spans="1:5" x14ac:dyDescent="0.25">
      <c r="A76" s="5">
        <v>42790</v>
      </c>
      <c r="B76" s="13" t="s">
        <v>3</v>
      </c>
      <c r="C76" s="8"/>
      <c r="D76" s="9"/>
      <c r="E76" s="45">
        <f>D77</f>
        <v>100</v>
      </c>
    </row>
    <row r="77" spans="1:5" x14ac:dyDescent="0.25">
      <c r="A77" s="11"/>
      <c r="B77" s="17" t="s">
        <v>59</v>
      </c>
      <c r="C77" s="8">
        <v>50966</v>
      </c>
      <c r="D77" s="9">
        <v>100</v>
      </c>
      <c r="E77" s="45"/>
    </row>
    <row r="78" spans="1:5" x14ac:dyDescent="0.25">
      <c r="A78" s="5">
        <v>42790</v>
      </c>
      <c r="B78" s="13" t="s">
        <v>34</v>
      </c>
      <c r="C78" s="8"/>
      <c r="D78" s="9"/>
      <c r="E78" s="45">
        <f>D79</f>
        <v>20</v>
      </c>
    </row>
    <row r="79" spans="1:5" x14ac:dyDescent="0.25">
      <c r="A79" s="11"/>
      <c r="B79" s="17" t="s">
        <v>51</v>
      </c>
      <c r="C79" s="8">
        <v>924</v>
      </c>
      <c r="D79" s="9">
        <v>20</v>
      </c>
      <c r="E79" s="45"/>
    </row>
    <row r="80" spans="1:5" x14ac:dyDescent="0.25">
      <c r="A80" s="5">
        <v>42790</v>
      </c>
      <c r="B80" s="68" t="s">
        <v>73</v>
      </c>
      <c r="C80" s="69"/>
      <c r="D80" s="70"/>
      <c r="E80" s="73">
        <f>D81</f>
        <v>450</v>
      </c>
    </row>
    <row r="81" spans="1:5" x14ac:dyDescent="0.25">
      <c r="A81" s="11"/>
      <c r="B81" s="72" t="s">
        <v>82</v>
      </c>
      <c r="C81" s="69">
        <v>925</v>
      </c>
      <c r="D81" s="70">
        <v>450</v>
      </c>
      <c r="E81" s="73"/>
    </row>
    <row r="82" spans="1:5" x14ac:dyDescent="0.25">
      <c r="A82" s="5">
        <v>42790</v>
      </c>
      <c r="B82" s="13" t="s">
        <v>66</v>
      </c>
      <c r="C82" s="8"/>
      <c r="D82" s="9"/>
      <c r="E82" s="45">
        <f>D83</f>
        <v>262</v>
      </c>
    </row>
    <row r="83" spans="1:5" x14ac:dyDescent="0.25">
      <c r="A83" s="11"/>
      <c r="B83" s="17" t="s">
        <v>67</v>
      </c>
      <c r="C83" s="8">
        <v>1781</v>
      </c>
      <c r="D83" s="9">
        <v>262</v>
      </c>
      <c r="E83" s="45"/>
    </row>
    <row r="84" spans="1:5" x14ac:dyDescent="0.25">
      <c r="A84" s="5">
        <v>42791</v>
      </c>
      <c r="B84" s="13" t="s">
        <v>3</v>
      </c>
      <c r="C84" s="8"/>
      <c r="D84" s="9"/>
      <c r="E84" s="45">
        <f>D85</f>
        <v>200</v>
      </c>
    </row>
    <row r="85" spans="1:5" x14ac:dyDescent="0.25">
      <c r="A85" s="11"/>
      <c r="B85" s="17" t="s">
        <v>56</v>
      </c>
      <c r="C85" s="8">
        <v>18852</v>
      </c>
      <c r="D85" s="9">
        <v>200</v>
      </c>
      <c r="E85" s="45"/>
    </row>
    <row r="86" spans="1:5" x14ac:dyDescent="0.25">
      <c r="A86" s="5">
        <v>42791</v>
      </c>
      <c r="B86" s="13" t="s">
        <v>13</v>
      </c>
      <c r="C86" s="8"/>
      <c r="D86" s="9"/>
      <c r="E86" s="45">
        <f>D87</f>
        <v>280</v>
      </c>
    </row>
    <row r="87" spans="1:5" x14ac:dyDescent="0.25">
      <c r="A87" s="11"/>
      <c r="B87" s="17" t="s">
        <v>83</v>
      </c>
      <c r="C87" s="8">
        <v>40564</v>
      </c>
      <c r="D87" s="9">
        <v>280</v>
      </c>
      <c r="E87" s="45"/>
    </row>
    <row r="88" spans="1:5" x14ac:dyDescent="0.25">
      <c r="A88" s="5">
        <v>42791</v>
      </c>
      <c r="B88" s="7" t="s">
        <v>149</v>
      </c>
      <c r="C88" s="8"/>
      <c r="D88" s="9"/>
      <c r="E88" s="45">
        <f>D89</f>
        <v>20</v>
      </c>
    </row>
    <row r="89" spans="1:5" x14ac:dyDescent="0.25">
      <c r="A89" s="11"/>
      <c r="B89" s="17" t="s">
        <v>124</v>
      </c>
      <c r="C89" s="8">
        <v>927</v>
      </c>
      <c r="D89" s="9">
        <v>20</v>
      </c>
      <c r="E89" s="45"/>
    </row>
    <row r="90" spans="1:5" x14ac:dyDescent="0.25">
      <c r="A90" s="5">
        <v>42793</v>
      </c>
      <c r="B90" s="13" t="s">
        <v>78</v>
      </c>
      <c r="C90" s="8"/>
      <c r="D90" s="9"/>
      <c r="E90" s="45">
        <f>D91</f>
        <v>3000</v>
      </c>
    </row>
    <row r="91" spans="1:5" ht="15.75" thickBot="1" x14ac:dyDescent="0.3">
      <c r="A91" s="11"/>
      <c r="B91" s="17" t="s">
        <v>84</v>
      </c>
      <c r="C91" s="8">
        <v>928</v>
      </c>
      <c r="D91" s="9">
        <v>3000</v>
      </c>
      <c r="E91" s="45"/>
    </row>
    <row r="92" spans="1:5" ht="16.5" thickTop="1" thickBot="1" x14ac:dyDescent="0.3">
      <c r="A92" s="50"/>
      <c r="B92" s="51" t="s">
        <v>28</v>
      </c>
      <c r="C92" s="52"/>
      <c r="D92" s="53">
        <f>SUM(D6:D91)</f>
        <v>16508.5</v>
      </c>
      <c r="E92" s="54">
        <f>SUM(E6:E91)</f>
        <v>16508.5</v>
      </c>
    </row>
    <row r="93" spans="1:5" ht="15.75" thickTop="1" x14ac:dyDescent="0.25">
      <c r="A93" s="55"/>
      <c r="B93" s="1"/>
      <c r="C93" s="38"/>
      <c r="D93" s="56"/>
      <c r="E93" s="56">
        <f>E6+E8+E18+E20+E22+E26+E30+E38+E42+E48+E52+E56+E62+E64+E66+E68+E70+E72+E74+E76+E84</f>
        <v>4100</v>
      </c>
    </row>
    <row r="94" spans="1:5" x14ac:dyDescent="0.25">
      <c r="A94" s="55"/>
      <c r="B94" s="1"/>
      <c r="C94" s="38"/>
      <c r="D94" s="1"/>
      <c r="E94" s="56">
        <f>E10+E12+E14+E16+E24+E32+E40+E58+E86</f>
        <v>4976.5</v>
      </c>
    </row>
    <row r="95" spans="1:5" x14ac:dyDescent="0.25">
      <c r="A95" s="55"/>
      <c r="B95" s="1"/>
      <c r="C95" s="38"/>
      <c r="D95" s="1"/>
      <c r="E95" s="56">
        <f>E28</f>
        <v>1500</v>
      </c>
    </row>
    <row r="96" spans="1:5" x14ac:dyDescent="0.25">
      <c r="A96" s="55"/>
      <c r="B96" s="1"/>
      <c r="C96" s="38"/>
      <c r="D96" s="1"/>
      <c r="E96" s="56">
        <f>E34+E54+E78</f>
        <v>90</v>
      </c>
    </row>
    <row r="97" spans="1:6" x14ac:dyDescent="0.25">
      <c r="A97" s="55"/>
      <c r="B97" s="1"/>
      <c r="C97" s="38"/>
      <c r="D97" s="1"/>
      <c r="E97" s="56">
        <f>E36+E50+E88</f>
        <v>80</v>
      </c>
    </row>
    <row r="98" spans="1:6" x14ac:dyDescent="0.25">
      <c r="A98" s="55"/>
      <c r="B98" s="1"/>
      <c r="C98" s="38"/>
      <c r="D98" s="1"/>
      <c r="E98" s="56">
        <f>E82</f>
        <v>262</v>
      </c>
    </row>
    <row r="99" spans="1:6" x14ac:dyDescent="0.25">
      <c r="E99" s="4">
        <f>E80</f>
        <v>450</v>
      </c>
    </row>
    <row r="100" spans="1:6" x14ac:dyDescent="0.25">
      <c r="E100" s="4">
        <f>E44+E46+E90+E60</f>
        <v>5050</v>
      </c>
    </row>
    <row r="101" spans="1:6" x14ac:dyDescent="0.25">
      <c r="E101" s="4">
        <f>SUM(E93:E100)</f>
        <v>16508.5</v>
      </c>
      <c r="F101" s="4">
        <f>E92-E101</f>
        <v>0</v>
      </c>
    </row>
  </sheetData>
  <mergeCells count="3">
    <mergeCell ref="A1:E1"/>
    <mergeCell ref="A2:E2"/>
    <mergeCell ref="A3:E3"/>
  </mergeCells>
  <printOptions horizontalCentered="1"/>
  <pageMargins left="0.59055118110236227" right="0.59055118110236227" top="0.78740157480314965" bottom="0.78740157480314965" header="0.31496062992125984" footer="0.31496062992125984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view="pageBreakPreview" topLeftCell="A86" zoomScale="120" zoomScaleNormal="100" zoomScaleSheetLayoutView="120" workbookViewId="0">
      <selection activeCell="E133" sqref="E133"/>
    </sheetView>
  </sheetViews>
  <sheetFormatPr baseColWidth="10" defaultRowHeight="15" x14ac:dyDescent="0.25"/>
  <cols>
    <col min="1" max="1" width="12.7109375" style="3" customWidth="1"/>
    <col min="2" max="2" width="41.85546875" customWidth="1"/>
    <col min="3" max="3" width="11.42578125" style="2"/>
  </cols>
  <sheetData>
    <row r="1" spans="1:5" ht="18" x14ac:dyDescent="0.25">
      <c r="A1" s="63" t="s">
        <v>29</v>
      </c>
      <c r="B1" s="63"/>
      <c r="C1" s="63"/>
      <c r="D1" s="63"/>
      <c r="E1" s="63"/>
    </row>
    <row r="2" spans="1:5" x14ac:dyDescent="0.25">
      <c r="A2" s="64" t="s">
        <v>32</v>
      </c>
      <c r="B2" s="64"/>
      <c r="C2" s="64"/>
      <c r="D2" s="64"/>
      <c r="E2" s="64"/>
    </row>
    <row r="3" spans="1:5" x14ac:dyDescent="0.25">
      <c r="A3" s="64" t="s">
        <v>31</v>
      </c>
      <c r="B3" s="64"/>
      <c r="C3" s="64"/>
      <c r="D3" s="64"/>
      <c r="E3" s="64"/>
    </row>
    <row r="4" spans="1:5" ht="18.75" thickBot="1" x14ac:dyDescent="0.3">
      <c r="A4" s="37"/>
      <c r="B4" s="37"/>
      <c r="C4" s="37"/>
      <c r="D4" s="37"/>
      <c r="E4" s="1"/>
    </row>
    <row r="5" spans="1:5" ht="23.25" customHeight="1" thickTop="1" thickBot="1" x14ac:dyDescent="0.3">
      <c r="A5" s="24" t="s">
        <v>0</v>
      </c>
      <c r="B5" s="25" t="s">
        <v>1</v>
      </c>
      <c r="C5" s="25" t="s">
        <v>4</v>
      </c>
      <c r="D5" s="25" t="s">
        <v>5</v>
      </c>
      <c r="E5" s="26" t="s">
        <v>2</v>
      </c>
    </row>
    <row r="6" spans="1:5" ht="15.75" thickTop="1" x14ac:dyDescent="0.25">
      <c r="A6" s="19">
        <v>42796</v>
      </c>
      <c r="B6" s="20" t="s">
        <v>3</v>
      </c>
      <c r="C6" s="21"/>
      <c r="D6" s="22"/>
      <c r="E6" s="23">
        <f>D7</f>
        <v>300</v>
      </c>
    </row>
    <row r="7" spans="1:5" x14ac:dyDescent="0.25">
      <c r="A7" s="11"/>
      <c r="B7" s="6" t="s">
        <v>33</v>
      </c>
      <c r="C7" s="8">
        <v>57500</v>
      </c>
      <c r="D7" s="9">
        <v>300</v>
      </c>
      <c r="E7" s="10"/>
    </row>
    <row r="8" spans="1:5" x14ac:dyDescent="0.25">
      <c r="A8" s="12">
        <v>42796</v>
      </c>
      <c r="B8" s="13" t="s">
        <v>35</v>
      </c>
      <c r="C8" s="14"/>
      <c r="D8" s="15"/>
      <c r="E8" s="10">
        <f>D9</f>
        <v>20</v>
      </c>
    </row>
    <row r="9" spans="1:5" x14ac:dyDescent="0.25">
      <c r="A9" s="16"/>
      <c r="B9" s="17" t="s">
        <v>158</v>
      </c>
      <c r="C9" s="14">
        <v>929</v>
      </c>
      <c r="D9" s="15">
        <v>20</v>
      </c>
      <c r="E9" s="10"/>
    </row>
    <row r="10" spans="1:5" x14ac:dyDescent="0.25">
      <c r="A10" s="12">
        <v>42797</v>
      </c>
      <c r="B10" s="13" t="s">
        <v>3</v>
      </c>
      <c r="C10" s="14"/>
      <c r="D10" s="15"/>
      <c r="E10" s="10">
        <f>D11</f>
        <v>200</v>
      </c>
    </row>
    <row r="11" spans="1:5" x14ac:dyDescent="0.25">
      <c r="A11" s="16"/>
      <c r="B11" s="17" t="s">
        <v>36</v>
      </c>
      <c r="C11" s="14">
        <v>21244</v>
      </c>
      <c r="D11" s="15">
        <v>200</v>
      </c>
      <c r="E11" s="10"/>
    </row>
    <row r="12" spans="1:5" x14ac:dyDescent="0.25">
      <c r="A12" s="12">
        <v>42798</v>
      </c>
      <c r="B12" s="13" t="s">
        <v>3</v>
      </c>
      <c r="C12" s="14"/>
      <c r="D12" s="15"/>
      <c r="E12" s="10">
        <f>D13</f>
        <v>100</v>
      </c>
    </row>
    <row r="13" spans="1:5" x14ac:dyDescent="0.25">
      <c r="A13" s="16"/>
      <c r="B13" s="17" t="s">
        <v>36</v>
      </c>
      <c r="C13" s="14">
        <v>21764</v>
      </c>
      <c r="D13" s="15">
        <v>100</v>
      </c>
      <c r="E13" s="10"/>
    </row>
    <row r="14" spans="1:5" x14ac:dyDescent="0.25">
      <c r="A14" s="12">
        <v>42800</v>
      </c>
      <c r="B14" s="13" t="s">
        <v>3</v>
      </c>
      <c r="C14" s="14"/>
      <c r="D14" s="15"/>
      <c r="E14" s="10">
        <f>D15</f>
        <v>200</v>
      </c>
    </row>
    <row r="15" spans="1:5" x14ac:dyDescent="0.25">
      <c r="A15" s="16"/>
      <c r="B15" s="17" t="s">
        <v>37</v>
      </c>
      <c r="C15" s="14">
        <v>1951</v>
      </c>
      <c r="D15" s="15">
        <v>200</v>
      </c>
      <c r="E15" s="10"/>
    </row>
    <row r="16" spans="1:5" x14ac:dyDescent="0.25">
      <c r="A16" s="12">
        <v>42801</v>
      </c>
      <c r="B16" s="7" t="s">
        <v>149</v>
      </c>
      <c r="C16" s="14"/>
      <c r="D16" s="15"/>
      <c r="E16" s="10">
        <f>D17</f>
        <v>240</v>
      </c>
    </row>
    <row r="17" spans="1:5" x14ac:dyDescent="0.25">
      <c r="A17" s="16"/>
      <c r="B17" s="17" t="s">
        <v>129</v>
      </c>
      <c r="C17" s="14">
        <v>930</v>
      </c>
      <c r="D17" s="15">
        <v>240</v>
      </c>
      <c r="E17" s="10"/>
    </row>
    <row r="18" spans="1:5" x14ac:dyDescent="0.25">
      <c r="A18" s="5">
        <v>42802</v>
      </c>
      <c r="B18" s="7" t="s">
        <v>3</v>
      </c>
      <c r="C18" s="8"/>
      <c r="D18" s="9"/>
      <c r="E18" s="10">
        <f>D19</f>
        <v>200</v>
      </c>
    </row>
    <row r="19" spans="1:5" x14ac:dyDescent="0.25">
      <c r="A19" s="11"/>
      <c r="B19" s="6" t="s">
        <v>11</v>
      </c>
      <c r="C19" s="8">
        <v>23437</v>
      </c>
      <c r="D19" s="9">
        <v>200</v>
      </c>
      <c r="E19" s="10"/>
    </row>
    <row r="20" spans="1:5" x14ac:dyDescent="0.25">
      <c r="A20" s="5">
        <v>42802</v>
      </c>
      <c r="B20" s="7" t="s">
        <v>3</v>
      </c>
      <c r="C20" s="8"/>
      <c r="D20" s="9"/>
      <c r="E20" s="10">
        <f>D21</f>
        <v>200</v>
      </c>
    </row>
    <row r="21" spans="1:5" x14ac:dyDescent="0.25">
      <c r="A21" s="11"/>
      <c r="B21" s="6" t="s">
        <v>6</v>
      </c>
      <c r="C21" s="8">
        <v>3402</v>
      </c>
      <c r="D21" s="9">
        <v>200</v>
      </c>
      <c r="E21" s="10"/>
    </row>
    <row r="22" spans="1:5" x14ac:dyDescent="0.25">
      <c r="A22" s="5">
        <v>42802</v>
      </c>
      <c r="B22" s="13" t="s">
        <v>13</v>
      </c>
      <c r="C22" s="8"/>
      <c r="D22" s="9"/>
      <c r="E22" s="10">
        <f>D23</f>
        <v>50</v>
      </c>
    </row>
    <row r="23" spans="1:5" x14ac:dyDescent="0.25">
      <c r="A23" s="11"/>
      <c r="B23" s="6" t="s">
        <v>39</v>
      </c>
      <c r="C23" s="8">
        <v>1582</v>
      </c>
      <c r="D23" s="9">
        <v>50</v>
      </c>
      <c r="E23" s="10"/>
    </row>
    <row r="24" spans="1:5" x14ac:dyDescent="0.25">
      <c r="A24" s="5">
        <v>42802</v>
      </c>
      <c r="B24" s="7" t="s">
        <v>40</v>
      </c>
      <c r="C24" s="8"/>
      <c r="D24" s="9"/>
      <c r="E24" s="10">
        <f>D25</f>
        <v>1600</v>
      </c>
    </row>
    <row r="25" spans="1:5" x14ac:dyDescent="0.25">
      <c r="A25" s="11"/>
      <c r="B25" s="6" t="s">
        <v>41</v>
      </c>
      <c r="C25" s="8">
        <v>931</v>
      </c>
      <c r="D25" s="9">
        <v>1600</v>
      </c>
      <c r="E25" s="10"/>
    </row>
    <row r="26" spans="1:5" x14ac:dyDescent="0.25">
      <c r="A26" s="12">
        <v>42803</v>
      </c>
      <c r="B26" s="13" t="s">
        <v>3</v>
      </c>
      <c r="C26" s="14"/>
      <c r="D26" s="15"/>
      <c r="E26" s="18">
        <f>D27</f>
        <v>200</v>
      </c>
    </row>
    <row r="27" spans="1:5" x14ac:dyDescent="0.25">
      <c r="A27" s="16"/>
      <c r="B27" s="6" t="s">
        <v>11</v>
      </c>
      <c r="C27" s="14">
        <v>23984</v>
      </c>
      <c r="D27" s="15">
        <v>200</v>
      </c>
      <c r="E27" s="18"/>
    </row>
    <row r="28" spans="1:5" x14ac:dyDescent="0.25">
      <c r="A28" s="12">
        <v>42804</v>
      </c>
      <c r="B28" s="13" t="s">
        <v>3</v>
      </c>
      <c r="C28" s="14"/>
      <c r="D28" s="15"/>
      <c r="E28" s="18">
        <f>D29</f>
        <v>200</v>
      </c>
    </row>
    <row r="29" spans="1:5" x14ac:dyDescent="0.25">
      <c r="A29" s="16"/>
      <c r="B29" s="6" t="s">
        <v>11</v>
      </c>
      <c r="C29" s="14">
        <v>24551</v>
      </c>
      <c r="D29" s="15">
        <v>200</v>
      </c>
      <c r="E29" s="18"/>
    </row>
    <row r="30" spans="1:5" x14ac:dyDescent="0.25">
      <c r="A30" s="12">
        <v>42804</v>
      </c>
      <c r="B30" s="7" t="s">
        <v>34</v>
      </c>
      <c r="C30" s="14"/>
      <c r="D30" s="15"/>
      <c r="E30" s="18">
        <f>D31</f>
        <v>437</v>
      </c>
    </row>
    <row r="31" spans="1:5" x14ac:dyDescent="0.25">
      <c r="A31" s="16"/>
      <c r="B31" s="17" t="s">
        <v>42</v>
      </c>
      <c r="C31" s="14">
        <v>1802</v>
      </c>
      <c r="D31" s="15">
        <v>437</v>
      </c>
      <c r="E31" s="18"/>
    </row>
    <row r="32" spans="1:5" x14ac:dyDescent="0.25">
      <c r="A32" s="12">
        <v>42804</v>
      </c>
      <c r="B32" s="7" t="s">
        <v>149</v>
      </c>
      <c r="C32" s="14"/>
      <c r="D32" s="15"/>
      <c r="E32" s="10">
        <f>D33</f>
        <v>240</v>
      </c>
    </row>
    <row r="33" spans="1:5" x14ac:dyDescent="0.25">
      <c r="A33" s="16"/>
      <c r="B33" s="17" t="s">
        <v>43</v>
      </c>
      <c r="C33" s="14">
        <v>932</v>
      </c>
      <c r="D33" s="15">
        <v>240</v>
      </c>
      <c r="E33" s="10"/>
    </row>
    <row r="34" spans="1:5" x14ac:dyDescent="0.25">
      <c r="A34" s="5">
        <v>42805</v>
      </c>
      <c r="B34" s="7" t="s">
        <v>34</v>
      </c>
      <c r="C34" s="8"/>
      <c r="D34" s="9"/>
      <c r="E34" s="10">
        <f>D35</f>
        <v>80</v>
      </c>
    </row>
    <row r="35" spans="1:5" x14ac:dyDescent="0.25">
      <c r="A35" s="11"/>
      <c r="B35" s="6" t="s">
        <v>25</v>
      </c>
      <c r="C35" s="8">
        <v>772037</v>
      </c>
      <c r="D35" s="9">
        <v>80</v>
      </c>
      <c r="E35" s="10"/>
    </row>
    <row r="36" spans="1:5" x14ac:dyDescent="0.25">
      <c r="A36" s="5">
        <v>42805</v>
      </c>
      <c r="B36" s="7" t="s">
        <v>13</v>
      </c>
      <c r="C36" s="8"/>
      <c r="D36" s="9"/>
      <c r="E36" s="10">
        <f>D37</f>
        <v>650</v>
      </c>
    </row>
    <row r="37" spans="1:5" x14ac:dyDescent="0.25">
      <c r="A37" s="11"/>
      <c r="B37" s="6" t="s">
        <v>44</v>
      </c>
      <c r="C37" s="8">
        <v>26131</v>
      </c>
      <c r="D37" s="9">
        <v>650</v>
      </c>
      <c r="E37" s="10"/>
    </row>
    <row r="38" spans="1:5" x14ac:dyDescent="0.25">
      <c r="A38" s="5">
        <v>42807</v>
      </c>
      <c r="B38" s="7" t="s">
        <v>13</v>
      </c>
      <c r="C38" s="8"/>
      <c r="D38" s="9"/>
      <c r="E38" s="10">
        <f>D39</f>
        <v>250</v>
      </c>
    </row>
    <row r="39" spans="1:5" x14ac:dyDescent="0.25">
      <c r="A39" s="11"/>
      <c r="B39" s="6" t="s">
        <v>45</v>
      </c>
      <c r="C39" s="8">
        <v>920</v>
      </c>
      <c r="D39" s="9">
        <v>250</v>
      </c>
      <c r="E39" s="10"/>
    </row>
    <row r="40" spans="1:5" x14ac:dyDescent="0.25">
      <c r="A40" s="12">
        <v>42807</v>
      </c>
      <c r="B40" s="13" t="s">
        <v>13</v>
      </c>
      <c r="C40" s="14"/>
      <c r="D40" s="15"/>
      <c r="E40" s="18">
        <f>D41</f>
        <v>100</v>
      </c>
    </row>
    <row r="41" spans="1:5" x14ac:dyDescent="0.25">
      <c r="A41" s="16"/>
      <c r="B41" s="17" t="s">
        <v>46</v>
      </c>
      <c r="C41" s="14">
        <v>934</v>
      </c>
      <c r="D41" s="15">
        <v>100</v>
      </c>
      <c r="E41" s="18"/>
    </row>
    <row r="42" spans="1:5" x14ac:dyDescent="0.25">
      <c r="A42" s="12">
        <v>42808</v>
      </c>
      <c r="B42" s="13" t="s">
        <v>13</v>
      </c>
      <c r="C42" s="14"/>
      <c r="D42" s="15"/>
      <c r="E42" s="18">
        <f>D43</f>
        <v>293</v>
      </c>
    </row>
    <row r="43" spans="1:5" x14ac:dyDescent="0.25">
      <c r="A43" s="16"/>
      <c r="B43" s="17" t="s">
        <v>47</v>
      </c>
      <c r="C43" s="14">
        <v>985</v>
      </c>
      <c r="D43" s="15">
        <v>293</v>
      </c>
      <c r="E43" s="18"/>
    </row>
    <row r="44" spans="1:5" x14ac:dyDescent="0.25">
      <c r="A44" s="12">
        <v>42808</v>
      </c>
      <c r="B44" s="13" t="s">
        <v>13</v>
      </c>
      <c r="C44" s="14"/>
      <c r="D44" s="15"/>
      <c r="E44" s="18">
        <f>D45</f>
        <v>180</v>
      </c>
    </row>
    <row r="45" spans="1:5" x14ac:dyDescent="0.25">
      <c r="A45" s="16"/>
      <c r="B45" s="17" t="s">
        <v>48</v>
      </c>
      <c r="C45" s="14">
        <v>935</v>
      </c>
      <c r="D45" s="15">
        <v>180</v>
      </c>
      <c r="E45" s="18"/>
    </row>
    <row r="46" spans="1:5" x14ac:dyDescent="0.25">
      <c r="A46" s="12">
        <v>42808</v>
      </c>
      <c r="B46" s="13" t="s">
        <v>13</v>
      </c>
      <c r="C46" s="14"/>
      <c r="D46" s="15"/>
      <c r="E46" s="18">
        <f>D47</f>
        <v>45</v>
      </c>
    </row>
    <row r="47" spans="1:5" x14ac:dyDescent="0.25">
      <c r="A47" s="16"/>
      <c r="B47" s="17" t="s">
        <v>49</v>
      </c>
      <c r="C47" s="14">
        <v>441793</v>
      </c>
      <c r="D47" s="15">
        <v>45</v>
      </c>
      <c r="E47" s="18"/>
    </row>
    <row r="48" spans="1:5" x14ac:dyDescent="0.25">
      <c r="A48" s="12">
        <v>42809</v>
      </c>
      <c r="B48" s="13" t="s">
        <v>3</v>
      </c>
      <c r="C48" s="14"/>
      <c r="D48" s="15"/>
      <c r="E48" s="18">
        <f>D49</f>
        <v>40</v>
      </c>
    </row>
    <row r="49" spans="1:5" x14ac:dyDescent="0.25">
      <c r="A49" s="16"/>
      <c r="B49" s="17" t="s">
        <v>19</v>
      </c>
      <c r="C49" s="14">
        <v>73296</v>
      </c>
      <c r="D49" s="15">
        <v>40</v>
      </c>
      <c r="E49" s="18"/>
    </row>
    <row r="50" spans="1:5" x14ac:dyDescent="0.25">
      <c r="A50" s="12">
        <v>42809</v>
      </c>
      <c r="B50" s="13" t="s">
        <v>3</v>
      </c>
      <c r="C50" s="14"/>
      <c r="D50" s="15"/>
      <c r="E50" s="18">
        <f>D51</f>
        <v>20</v>
      </c>
    </row>
    <row r="51" spans="1:5" x14ac:dyDescent="0.25">
      <c r="A51" s="16"/>
      <c r="B51" s="17" t="s">
        <v>50</v>
      </c>
      <c r="C51" s="14">
        <v>187097</v>
      </c>
      <c r="D51" s="15">
        <v>20</v>
      </c>
      <c r="E51" s="18"/>
    </row>
    <row r="52" spans="1:5" x14ac:dyDescent="0.25">
      <c r="A52" s="12">
        <v>42809</v>
      </c>
      <c r="B52" s="7" t="s">
        <v>34</v>
      </c>
      <c r="C52" s="14"/>
      <c r="D52" s="15"/>
      <c r="E52" s="18">
        <f>D53</f>
        <v>30</v>
      </c>
    </row>
    <row r="53" spans="1:5" x14ac:dyDescent="0.25">
      <c r="A53" s="16"/>
      <c r="B53" s="17" t="s">
        <v>51</v>
      </c>
      <c r="C53" s="14">
        <v>936</v>
      </c>
      <c r="D53" s="15">
        <v>30</v>
      </c>
      <c r="E53" s="18"/>
    </row>
    <row r="54" spans="1:5" x14ac:dyDescent="0.25">
      <c r="A54" s="12">
        <v>42809</v>
      </c>
      <c r="B54" s="13" t="s">
        <v>13</v>
      </c>
      <c r="C54" s="14"/>
      <c r="D54" s="15"/>
      <c r="E54" s="18">
        <f>D55</f>
        <v>100</v>
      </c>
    </row>
    <row r="55" spans="1:5" x14ac:dyDescent="0.25">
      <c r="A55" s="16"/>
      <c r="B55" s="17" t="s">
        <v>52</v>
      </c>
      <c r="C55" s="14">
        <v>334</v>
      </c>
      <c r="D55" s="15">
        <v>100</v>
      </c>
      <c r="E55" s="18"/>
    </row>
    <row r="56" spans="1:5" x14ac:dyDescent="0.25">
      <c r="A56" s="12">
        <v>42799</v>
      </c>
      <c r="B56" s="13" t="s">
        <v>13</v>
      </c>
      <c r="C56" s="14"/>
      <c r="D56" s="15"/>
      <c r="E56" s="18">
        <f>D57</f>
        <v>50</v>
      </c>
    </row>
    <row r="57" spans="1:5" x14ac:dyDescent="0.25">
      <c r="A57" s="16"/>
      <c r="B57" s="17" t="s">
        <v>53</v>
      </c>
      <c r="C57" s="14">
        <v>1357</v>
      </c>
      <c r="D57" s="15">
        <v>50</v>
      </c>
      <c r="E57" s="18"/>
    </row>
    <row r="58" spans="1:5" x14ac:dyDescent="0.25">
      <c r="A58" s="12">
        <v>42809</v>
      </c>
      <c r="B58" s="13" t="s">
        <v>13</v>
      </c>
      <c r="C58" s="14"/>
      <c r="D58" s="15"/>
      <c r="E58" s="18">
        <f>D59</f>
        <v>420</v>
      </c>
    </row>
    <row r="59" spans="1:5" x14ac:dyDescent="0.25">
      <c r="A59" s="16"/>
      <c r="B59" s="17" t="s">
        <v>54</v>
      </c>
      <c r="C59" s="14">
        <v>1462</v>
      </c>
      <c r="D59" s="15">
        <v>420</v>
      </c>
      <c r="E59" s="18"/>
    </row>
    <row r="60" spans="1:5" x14ac:dyDescent="0.25">
      <c r="A60" s="12">
        <v>42809</v>
      </c>
      <c r="B60" s="13" t="s">
        <v>132</v>
      </c>
      <c r="C60" s="14"/>
      <c r="D60" s="15"/>
      <c r="E60" s="18">
        <f>D61</f>
        <v>3800</v>
      </c>
    </row>
    <row r="61" spans="1:5" x14ac:dyDescent="0.25">
      <c r="A61" s="16"/>
      <c r="B61" s="17" t="s">
        <v>55</v>
      </c>
      <c r="C61" s="14">
        <v>3856</v>
      </c>
      <c r="D61" s="15">
        <v>3800</v>
      </c>
      <c r="E61" s="18"/>
    </row>
    <row r="62" spans="1:5" x14ac:dyDescent="0.25">
      <c r="A62" s="12">
        <v>42810</v>
      </c>
      <c r="B62" s="13" t="s">
        <v>3</v>
      </c>
      <c r="C62" s="14"/>
      <c r="D62" s="15"/>
      <c r="E62" s="18">
        <f>D63</f>
        <v>200</v>
      </c>
    </row>
    <row r="63" spans="1:5" x14ac:dyDescent="0.25">
      <c r="A63" s="16"/>
      <c r="B63" s="17" t="s">
        <v>56</v>
      </c>
      <c r="C63" s="14">
        <v>27716</v>
      </c>
      <c r="D63" s="15">
        <v>200</v>
      </c>
      <c r="E63" s="18"/>
    </row>
    <row r="64" spans="1:5" x14ac:dyDescent="0.25">
      <c r="A64" s="12">
        <v>42810</v>
      </c>
      <c r="B64" s="13" t="s">
        <v>13</v>
      </c>
      <c r="C64" s="14"/>
      <c r="D64" s="15"/>
      <c r="E64" s="18">
        <f>D65</f>
        <v>190</v>
      </c>
    </row>
    <row r="65" spans="1:5" x14ac:dyDescent="0.25">
      <c r="A65" s="16"/>
      <c r="B65" s="17" t="s">
        <v>57</v>
      </c>
      <c r="C65" s="14">
        <v>65</v>
      </c>
      <c r="D65" s="15">
        <v>190</v>
      </c>
      <c r="E65" s="18"/>
    </row>
    <row r="66" spans="1:5" x14ac:dyDescent="0.25">
      <c r="A66" s="12">
        <v>42810</v>
      </c>
      <c r="B66" s="13" t="s">
        <v>3</v>
      </c>
      <c r="C66" s="14"/>
      <c r="D66" s="15"/>
      <c r="E66" s="18">
        <f>D67</f>
        <v>30</v>
      </c>
    </row>
    <row r="67" spans="1:5" x14ac:dyDescent="0.25">
      <c r="A67" s="16"/>
      <c r="B67" s="17" t="s">
        <v>58</v>
      </c>
      <c r="C67" s="14">
        <v>9467</v>
      </c>
      <c r="D67" s="15">
        <v>30</v>
      </c>
      <c r="E67" s="18"/>
    </row>
    <row r="68" spans="1:5" x14ac:dyDescent="0.25">
      <c r="A68" s="12">
        <v>42811</v>
      </c>
      <c r="B68" s="13" t="s">
        <v>3</v>
      </c>
      <c r="C68" s="14"/>
      <c r="D68" s="15"/>
      <c r="E68" s="18">
        <f>D69</f>
        <v>200</v>
      </c>
    </row>
    <row r="69" spans="1:5" x14ac:dyDescent="0.25">
      <c r="A69" s="16"/>
      <c r="B69" s="17" t="s">
        <v>59</v>
      </c>
      <c r="C69" s="14">
        <v>73433</v>
      </c>
      <c r="D69" s="15">
        <v>200</v>
      </c>
      <c r="E69" s="18"/>
    </row>
    <row r="70" spans="1:5" x14ac:dyDescent="0.25">
      <c r="A70" s="12">
        <v>42811</v>
      </c>
      <c r="B70" s="13" t="s">
        <v>13</v>
      </c>
      <c r="C70" s="14"/>
      <c r="D70" s="15"/>
      <c r="E70" s="18">
        <f>D71</f>
        <v>50</v>
      </c>
    </row>
    <row r="71" spans="1:5" x14ac:dyDescent="0.25">
      <c r="A71" s="16"/>
      <c r="B71" s="17" t="s">
        <v>60</v>
      </c>
      <c r="C71" s="14">
        <v>223413</v>
      </c>
      <c r="D71" s="15">
        <v>50</v>
      </c>
      <c r="E71" s="18"/>
    </row>
    <row r="72" spans="1:5" x14ac:dyDescent="0.25">
      <c r="A72" s="12">
        <v>42811</v>
      </c>
      <c r="B72" s="13" t="s">
        <v>13</v>
      </c>
      <c r="C72" s="14"/>
      <c r="D72" s="15"/>
      <c r="E72" s="18">
        <f>D73</f>
        <v>40</v>
      </c>
    </row>
    <row r="73" spans="1:5" x14ac:dyDescent="0.25">
      <c r="A73" s="16"/>
      <c r="B73" s="17" t="s">
        <v>61</v>
      </c>
      <c r="C73" s="14">
        <v>334015</v>
      </c>
      <c r="D73" s="15">
        <v>40</v>
      </c>
      <c r="E73" s="18"/>
    </row>
    <row r="74" spans="1:5" x14ac:dyDescent="0.25">
      <c r="A74" s="12">
        <v>42812</v>
      </c>
      <c r="B74" s="13" t="s">
        <v>3</v>
      </c>
      <c r="C74" s="14"/>
      <c r="D74" s="15"/>
      <c r="E74" s="18">
        <f>D75</f>
        <v>200</v>
      </c>
    </row>
    <row r="75" spans="1:5" x14ac:dyDescent="0.25">
      <c r="A75" s="16"/>
      <c r="B75" s="17" t="s">
        <v>56</v>
      </c>
      <c r="C75" s="14">
        <v>28878</v>
      </c>
      <c r="D75" s="15">
        <v>200</v>
      </c>
      <c r="E75" s="18"/>
    </row>
    <row r="76" spans="1:5" x14ac:dyDescent="0.25">
      <c r="A76" s="12">
        <v>42812</v>
      </c>
      <c r="B76" s="13" t="s">
        <v>34</v>
      </c>
      <c r="C76" s="14"/>
      <c r="D76" s="15"/>
      <c r="E76" s="18">
        <f>D77</f>
        <v>250</v>
      </c>
    </row>
    <row r="77" spans="1:5" x14ac:dyDescent="0.25">
      <c r="A77" s="16"/>
      <c r="B77" s="17" t="s">
        <v>51</v>
      </c>
      <c r="C77" s="14">
        <v>938</v>
      </c>
      <c r="D77" s="15">
        <v>250</v>
      </c>
      <c r="E77" s="18"/>
    </row>
    <row r="78" spans="1:5" x14ac:dyDescent="0.25">
      <c r="A78" s="12">
        <v>42814</v>
      </c>
      <c r="B78" s="13" t="s">
        <v>3</v>
      </c>
      <c r="C78" s="14"/>
      <c r="D78" s="15"/>
      <c r="E78" s="18">
        <f>D79</f>
        <v>200</v>
      </c>
    </row>
    <row r="79" spans="1:5" x14ac:dyDescent="0.25">
      <c r="A79" s="16"/>
      <c r="B79" s="17" t="s">
        <v>56</v>
      </c>
      <c r="C79" s="14">
        <v>29807</v>
      </c>
      <c r="D79" s="15">
        <v>200</v>
      </c>
      <c r="E79" s="18"/>
    </row>
    <row r="80" spans="1:5" x14ac:dyDescent="0.25">
      <c r="A80" s="12">
        <v>42815</v>
      </c>
      <c r="B80" s="13" t="s">
        <v>3</v>
      </c>
      <c r="C80" s="14"/>
      <c r="D80" s="15"/>
      <c r="E80" s="18">
        <f>D81</f>
        <v>300</v>
      </c>
    </row>
    <row r="81" spans="1:5" x14ac:dyDescent="0.25">
      <c r="A81" s="16"/>
      <c r="B81" s="17" t="s">
        <v>59</v>
      </c>
      <c r="C81" s="14">
        <v>77612</v>
      </c>
      <c r="D81" s="15">
        <v>300</v>
      </c>
      <c r="E81" s="18"/>
    </row>
    <row r="82" spans="1:5" x14ac:dyDescent="0.25">
      <c r="A82" s="12">
        <v>42815</v>
      </c>
      <c r="B82" s="13" t="s">
        <v>3</v>
      </c>
      <c r="C82" s="14"/>
      <c r="D82" s="15"/>
      <c r="E82" s="18">
        <f>D83</f>
        <v>200</v>
      </c>
    </row>
    <row r="83" spans="1:5" x14ac:dyDescent="0.25">
      <c r="A83" s="16"/>
      <c r="B83" s="17" t="s">
        <v>56</v>
      </c>
      <c r="C83" s="14">
        <v>30507</v>
      </c>
      <c r="D83" s="15">
        <v>200</v>
      </c>
      <c r="E83" s="18"/>
    </row>
    <row r="84" spans="1:5" x14ac:dyDescent="0.25">
      <c r="A84" s="12">
        <v>42815</v>
      </c>
      <c r="B84" s="13" t="s">
        <v>3</v>
      </c>
      <c r="C84" s="14"/>
      <c r="D84" s="15"/>
      <c r="E84" s="18">
        <f>D85</f>
        <v>50</v>
      </c>
    </row>
    <row r="85" spans="1:5" x14ac:dyDescent="0.25">
      <c r="A85" s="16"/>
      <c r="B85" s="17" t="s">
        <v>56</v>
      </c>
      <c r="C85" s="14">
        <v>30520</v>
      </c>
      <c r="D85" s="15">
        <v>50</v>
      </c>
      <c r="E85" s="18"/>
    </row>
    <row r="86" spans="1:5" x14ac:dyDescent="0.25">
      <c r="A86" s="12">
        <v>42815</v>
      </c>
      <c r="B86" s="13" t="s">
        <v>34</v>
      </c>
      <c r="C86" s="14"/>
      <c r="D86" s="15"/>
      <c r="E86" s="18">
        <f>D87</f>
        <v>175</v>
      </c>
    </row>
    <row r="87" spans="1:5" x14ac:dyDescent="0.25">
      <c r="A87" s="16"/>
      <c r="B87" s="17" t="s">
        <v>51</v>
      </c>
      <c r="C87" s="14">
        <v>939</v>
      </c>
      <c r="D87" s="15">
        <v>175</v>
      </c>
      <c r="E87" s="18"/>
    </row>
    <row r="88" spans="1:5" x14ac:dyDescent="0.25">
      <c r="A88" s="12">
        <v>42816</v>
      </c>
      <c r="B88" s="13" t="s">
        <v>3</v>
      </c>
      <c r="C88" s="14"/>
      <c r="D88" s="15"/>
      <c r="E88" s="18">
        <f>D89</f>
        <v>400</v>
      </c>
    </row>
    <row r="89" spans="1:5" x14ac:dyDescent="0.25">
      <c r="A89" s="16"/>
      <c r="B89" s="17" t="s">
        <v>59</v>
      </c>
      <c r="C89" s="14">
        <v>78776</v>
      </c>
      <c r="D89" s="15">
        <v>400</v>
      </c>
      <c r="E89" s="18"/>
    </row>
    <row r="90" spans="1:5" x14ac:dyDescent="0.25">
      <c r="A90" s="12">
        <v>42817</v>
      </c>
      <c r="B90" s="13" t="s">
        <v>3</v>
      </c>
      <c r="C90" s="14"/>
      <c r="D90" s="15"/>
      <c r="E90" s="18">
        <f>D91</f>
        <v>400</v>
      </c>
    </row>
    <row r="91" spans="1:5" x14ac:dyDescent="0.25">
      <c r="A91" s="16"/>
      <c r="B91" s="17" t="s">
        <v>56</v>
      </c>
      <c r="C91" s="14">
        <v>31309</v>
      </c>
      <c r="D91" s="15">
        <v>400</v>
      </c>
      <c r="E91" s="18"/>
    </row>
    <row r="92" spans="1:5" x14ac:dyDescent="0.25">
      <c r="A92" s="12">
        <v>42817</v>
      </c>
      <c r="B92" s="13" t="s">
        <v>3</v>
      </c>
      <c r="C92" s="14"/>
      <c r="D92" s="15"/>
      <c r="E92" s="18">
        <f>D93</f>
        <v>100</v>
      </c>
    </row>
    <row r="93" spans="1:5" x14ac:dyDescent="0.25">
      <c r="A93" s="16"/>
      <c r="B93" s="17" t="s">
        <v>56</v>
      </c>
      <c r="C93" s="14">
        <v>31359</v>
      </c>
      <c r="D93" s="15">
        <v>100</v>
      </c>
      <c r="E93" s="18"/>
    </row>
    <row r="94" spans="1:5" x14ac:dyDescent="0.25">
      <c r="A94" s="12">
        <v>42817</v>
      </c>
      <c r="B94" s="7" t="s">
        <v>149</v>
      </c>
      <c r="C94" s="14"/>
      <c r="D94" s="15"/>
      <c r="E94" s="18">
        <f>D95</f>
        <v>240</v>
      </c>
    </row>
    <row r="95" spans="1:5" x14ac:dyDescent="0.25">
      <c r="A95" s="16"/>
      <c r="B95" s="17" t="s">
        <v>62</v>
      </c>
      <c r="C95" s="14">
        <v>940</v>
      </c>
      <c r="D95" s="15">
        <v>240</v>
      </c>
      <c r="E95" s="18"/>
    </row>
    <row r="96" spans="1:5" x14ac:dyDescent="0.25">
      <c r="A96" s="12">
        <v>42818</v>
      </c>
      <c r="B96" s="13" t="s">
        <v>3</v>
      </c>
      <c r="C96" s="14"/>
      <c r="D96" s="15"/>
      <c r="E96" s="18">
        <f>D97</f>
        <v>100</v>
      </c>
    </row>
    <row r="97" spans="1:5" x14ac:dyDescent="0.25">
      <c r="A97" s="16"/>
      <c r="B97" s="17" t="s">
        <v>56</v>
      </c>
      <c r="C97" s="14">
        <v>32114</v>
      </c>
      <c r="D97" s="15">
        <v>100</v>
      </c>
      <c r="E97" s="18"/>
    </row>
    <row r="98" spans="1:5" x14ac:dyDescent="0.25">
      <c r="A98" s="12">
        <v>42818</v>
      </c>
      <c r="B98" s="13" t="s">
        <v>13</v>
      </c>
      <c r="C98" s="14"/>
      <c r="D98" s="15"/>
      <c r="E98" s="18">
        <f>D99</f>
        <v>100</v>
      </c>
    </row>
    <row r="99" spans="1:5" x14ac:dyDescent="0.25">
      <c r="A99" s="16"/>
      <c r="B99" s="17" t="s">
        <v>63</v>
      </c>
      <c r="C99" s="14">
        <v>265</v>
      </c>
      <c r="D99" s="15">
        <v>100</v>
      </c>
      <c r="E99" s="18"/>
    </row>
    <row r="100" spans="1:5" x14ac:dyDescent="0.25">
      <c r="A100" s="12">
        <v>42818</v>
      </c>
      <c r="B100" s="7" t="s">
        <v>149</v>
      </c>
      <c r="C100" s="14"/>
      <c r="D100" s="15"/>
      <c r="E100" s="18">
        <f>D101</f>
        <v>120</v>
      </c>
    </row>
    <row r="101" spans="1:5" x14ac:dyDescent="0.25">
      <c r="A101" s="16"/>
      <c r="B101" s="17" t="s">
        <v>62</v>
      </c>
      <c r="C101" s="14">
        <v>941</v>
      </c>
      <c r="D101" s="15">
        <v>120</v>
      </c>
      <c r="E101" s="18"/>
    </row>
    <row r="102" spans="1:5" x14ac:dyDescent="0.25">
      <c r="A102" s="12">
        <v>42822</v>
      </c>
      <c r="B102" s="13" t="s">
        <v>3</v>
      </c>
      <c r="C102" s="14"/>
      <c r="D102" s="15"/>
      <c r="E102" s="18">
        <f>D103</f>
        <v>300</v>
      </c>
    </row>
    <row r="103" spans="1:5" x14ac:dyDescent="0.25">
      <c r="A103" s="16"/>
      <c r="B103" s="17" t="s">
        <v>6</v>
      </c>
      <c r="C103" s="14">
        <v>19311</v>
      </c>
      <c r="D103" s="15">
        <v>300</v>
      </c>
      <c r="E103" s="18"/>
    </row>
    <row r="104" spans="1:5" x14ac:dyDescent="0.25">
      <c r="A104" s="12">
        <v>42823</v>
      </c>
      <c r="B104" s="13" t="s">
        <v>13</v>
      </c>
      <c r="C104" s="14"/>
      <c r="D104" s="15"/>
      <c r="E104" s="18">
        <f>D105</f>
        <v>75</v>
      </c>
    </row>
    <row r="105" spans="1:5" x14ac:dyDescent="0.25">
      <c r="A105" s="16"/>
      <c r="B105" s="17" t="s">
        <v>64</v>
      </c>
      <c r="C105" s="14">
        <v>1720</v>
      </c>
      <c r="D105" s="15">
        <v>75</v>
      </c>
      <c r="E105" s="18"/>
    </row>
    <row r="106" spans="1:5" x14ac:dyDescent="0.25">
      <c r="A106" s="12">
        <v>42823</v>
      </c>
      <c r="B106" s="7" t="s">
        <v>149</v>
      </c>
      <c r="C106" s="14"/>
      <c r="D106" s="15"/>
      <c r="E106" s="18">
        <f>D107</f>
        <v>120</v>
      </c>
    </row>
    <row r="107" spans="1:5" x14ac:dyDescent="0.25">
      <c r="A107" s="16"/>
      <c r="B107" s="17" t="s">
        <v>62</v>
      </c>
      <c r="C107" s="14">
        <v>942</v>
      </c>
      <c r="D107" s="15">
        <v>120</v>
      </c>
      <c r="E107" s="18"/>
    </row>
    <row r="108" spans="1:5" x14ac:dyDescent="0.25">
      <c r="A108" s="12">
        <v>42823</v>
      </c>
      <c r="B108" s="13" t="s">
        <v>34</v>
      </c>
      <c r="C108" s="14"/>
      <c r="D108" s="15"/>
      <c r="E108" s="18">
        <f>D109</f>
        <v>150</v>
      </c>
    </row>
    <row r="109" spans="1:5" x14ac:dyDescent="0.25">
      <c r="A109" s="16"/>
      <c r="B109" s="17" t="s">
        <v>65</v>
      </c>
      <c r="C109" s="14">
        <v>943</v>
      </c>
      <c r="D109" s="15">
        <v>150</v>
      </c>
      <c r="E109" s="18"/>
    </row>
    <row r="110" spans="1:5" x14ac:dyDescent="0.25">
      <c r="A110" s="12">
        <v>42824</v>
      </c>
      <c r="B110" s="7" t="s">
        <v>149</v>
      </c>
      <c r="C110" s="14"/>
      <c r="D110" s="15"/>
      <c r="E110" s="18">
        <f>D111</f>
        <v>120</v>
      </c>
    </row>
    <row r="111" spans="1:5" x14ac:dyDescent="0.25">
      <c r="A111" s="16"/>
      <c r="B111" s="17" t="s">
        <v>62</v>
      </c>
      <c r="C111" s="14">
        <v>944</v>
      </c>
      <c r="D111" s="15">
        <v>120</v>
      </c>
      <c r="E111" s="18"/>
    </row>
    <row r="112" spans="1:5" x14ac:dyDescent="0.25">
      <c r="A112" s="12">
        <v>42824</v>
      </c>
      <c r="B112" s="13" t="s">
        <v>3</v>
      </c>
      <c r="C112" s="14"/>
      <c r="D112" s="15"/>
      <c r="E112" s="18">
        <f>D113</f>
        <v>100</v>
      </c>
    </row>
    <row r="113" spans="1:5" x14ac:dyDescent="0.25">
      <c r="A113" s="16"/>
      <c r="B113" s="17" t="s">
        <v>56</v>
      </c>
      <c r="C113" s="14">
        <v>35464</v>
      </c>
      <c r="D113" s="15">
        <v>100</v>
      </c>
      <c r="E113" s="18"/>
    </row>
    <row r="114" spans="1:5" x14ac:dyDescent="0.25">
      <c r="A114" s="12">
        <v>42824</v>
      </c>
      <c r="B114" s="13" t="s">
        <v>3</v>
      </c>
      <c r="C114" s="14"/>
      <c r="D114" s="15"/>
      <c r="E114" s="18">
        <f>D115</f>
        <v>100</v>
      </c>
    </row>
    <row r="115" spans="1:5" x14ac:dyDescent="0.25">
      <c r="A115" s="16"/>
      <c r="B115" s="17" t="s">
        <v>56</v>
      </c>
      <c r="C115" s="14">
        <v>35579</v>
      </c>
      <c r="D115" s="15">
        <v>100</v>
      </c>
      <c r="E115" s="18"/>
    </row>
    <row r="116" spans="1:5" x14ac:dyDescent="0.25">
      <c r="A116" s="12">
        <v>42824</v>
      </c>
      <c r="B116" s="13" t="s">
        <v>3</v>
      </c>
      <c r="C116" s="14"/>
      <c r="D116" s="15"/>
      <c r="E116" s="18">
        <f>D117</f>
        <v>200</v>
      </c>
    </row>
    <row r="117" spans="1:5" x14ac:dyDescent="0.25">
      <c r="A117" s="16"/>
      <c r="B117" s="17" t="s">
        <v>59</v>
      </c>
      <c r="C117" s="14">
        <v>89398</v>
      </c>
      <c r="D117" s="15">
        <v>200</v>
      </c>
      <c r="E117" s="18"/>
    </row>
    <row r="118" spans="1:5" x14ac:dyDescent="0.25">
      <c r="A118" s="12">
        <v>42825</v>
      </c>
      <c r="B118" s="13" t="s">
        <v>13</v>
      </c>
      <c r="C118" s="14"/>
      <c r="D118" s="15"/>
      <c r="E118" s="18">
        <f>D119</f>
        <v>130</v>
      </c>
    </row>
    <row r="119" spans="1:5" x14ac:dyDescent="0.25">
      <c r="A119" s="16"/>
      <c r="B119" s="17" t="s">
        <v>164</v>
      </c>
      <c r="C119" s="14">
        <v>10958</v>
      </c>
      <c r="D119" s="15">
        <v>130</v>
      </c>
      <c r="E119" s="18"/>
    </row>
    <row r="120" spans="1:5" x14ac:dyDescent="0.25">
      <c r="A120" s="12">
        <v>42825</v>
      </c>
      <c r="B120" s="13" t="s">
        <v>3</v>
      </c>
      <c r="C120" s="14"/>
      <c r="D120" s="15"/>
      <c r="E120" s="18">
        <f>D121</f>
        <v>100</v>
      </c>
    </row>
    <row r="121" spans="1:5" x14ac:dyDescent="0.25">
      <c r="A121" s="16"/>
      <c r="B121" s="17" t="s">
        <v>59</v>
      </c>
      <c r="C121" s="14">
        <v>90044</v>
      </c>
      <c r="D121" s="15">
        <v>100</v>
      </c>
      <c r="E121" s="18"/>
    </row>
    <row r="122" spans="1:5" x14ac:dyDescent="0.25">
      <c r="A122" s="12">
        <v>42825</v>
      </c>
      <c r="B122" s="7" t="s">
        <v>149</v>
      </c>
      <c r="C122" s="14"/>
      <c r="D122" s="15"/>
      <c r="E122" s="18">
        <f>D123</f>
        <v>120</v>
      </c>
    </row>
    <row r="123" spans="1:5" x14ac:dyDescent="0.25">
      <c r="A123" s="16"/>
      <c r="B123" s="17" t="s">
        <v>62</v>
      </c>
      <c r="C123" s="14">
        <v>945</v>
      </c>
      <c r="D123" s="15">
        <v>120</v>
      </c>
      <c r="E123" s="18"/>
    </row>
    <row r="124" spans="1:5" x14ac:dyDescent="0.25">
      <c r="A124" s="12">
        <v>42825</v>
      </c>
      <c r="B124" s="13" t="s">
        <v>66</v>
      </c>
      <c r="C124" s="14"/>
      <c r="D124" s="15"/>
      <c r="E124" s="18">
        <f>D125</f>
        <v>262</v>
      </c>
    </row>
    <row r="125" spans="1:5" ht="15.75" thickBot="1" x14ac:dyDescent="0.3">
      <c r="A125" s="27"/>
      <c r="B125" s="28" t="s">
        <v>67</v>
      </c>
      <c r="C125" s="29">
        <v>1839</v>
      </c>
      <c r="D125" s="30">
        <v>262</v>
      </c>
      <c r="E125" s="31"/>
    </row>
    <row r="126" spans="1:5" ht="16.5" thickTop="1" thickBot="1" x14ac:dyDescent="0.3">
      <c r="A126" s="32"/>
      <c r="B126" s="36" t="s">
        <v>28</v>
      </c>
      <c r="C126" s="33"/>
      <c r="D126" s="34">
        <f>SUM(D6:D125)</f>
        <v>15567</v>
      </c>
      <c r="E126" s="35">
        <f>SUM(E6:E125)</f>
        <v>15567</v>
      </c>
    </row>
    <row r="127" spans="1:5" ht="15.75" thickTop="1" x14ac:dyDescent="0.25">
      <c r="D127" s="4"/>
      <c r="E127" s="4">
        <f>E6+E10+E12+E14+E18+E20+E26+E28+E48+E50+E62+E66+E68+E74+E78+E80+E82+E84+E88+E90+E92+E96+E102+E112+E114+E116+E120</f>
        <v>4840</v>
      </c>
    </row>
    <row r="128" spans="1:5" x14ac:dyDescent="0.25">
      <c r="E128" s="4">
        <f>E124</f>
        <v>262</v>
      </c>
    </row>
    <row r="129" spans="5:6" x14ac:dyDescent="0.25">
      <c r="E129" s="4">
        <f>E16+E32+E106+E110+E122+E100+E94</f>
        <v>1200</v>
      </c>
    </row>
    <row r="130" spans="5:6" x14ac:dyDescent="0.25">
      <c r="E130" s="4">
        <f>E60</f>
        <v>3800</v>
      </c>
    </row>
    <row r="131" spans="5:6" x14ac:dyDescent="0.25">
      <c r="E131" s="4">
        <f>E8+E30+E34+E52+E76+E86+E108</f>
        <v>1142</v>
      </c>
    </row>
    <row r="132" spans="5:6" x14ac:dyDescent="0.25">
      <c r="E132" s="4">
        <f>E24</f>
        <v>1600</v>
      </c>
    </row>
    <row r="133" spans="5:6" x14ac:dyDescent="0.25">
      <c r="E133" s="4">
        <f>E22+E36+E38+E40+E42+E44+E46+E54+E56+E58+E64+E70+E72+E98+E104+E118</f>
        <v>2723</v>
      </c>
    </row>
    <row r="134" spans="5:6" x14ac:dyDescent="0.25">
      <c r="E134" s="4">
        <f>SUM(E127:E133)</f>
        <v>15567</v>
      </c>
      <c r="F134" s="4">
        <f>E126-E134</f>
        <v>0</v>
      </c>
    </row>
  </sheetData>
  <mergeCells count="3">
    <mergeCell ref="A1:E1"/>
    <mergeCell ref="A2:E2"/>
    <mergeCell ref="A3:E3"/>
  </mergeCells>
  <printOptions horizontalCentered="1"/>
  <pageMargins left="0.59055118110236227" right="0.59055118110236227" top="0.78740157480314965" bottom="0.78740157480314965" header="0.31496062992125984" footer="0.31496062992125984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view="pageBreakPreview" topLeftCell="A43" zoomScale="120" zoomScaleNormal="100" zoomScaleSheetLayoutView="120" workbookViewId="0">
      <selection activeCell="D59" sqref="D59"/>
    </sheetView>
  </sheetViews>
  <sheetFormatPr baseColWidth="10" defaultRowHeight="15" x14ac:dyDescent="0.25"/>
  <cols>
    <col min="1" max="1" width="12.7109375" style="3" customWidth="1"/>
    <col min="2" max="2" width="41.85546875" customWidth="1"/>
    <col min="3" max="3" width="11.42578125" style="2"/>
  </cols>
  <sheetData>
    <row r="1" spans="1:5" ht="18" x14ac:dyDescent="0.25">
      <c r="A1" s="63" t="s">
        <v>29</v>
      </c>
      <c r="B1" s="63"/>
      <c r="C1" s="63"/>
      <c r="D1" s="63"/>
      <c r="E1" s="63"/>
    </row>
    <row r="2" spans="1:5" x14ac:dyDescent="0.25">
      <c r="A2" s="64" t="s">
        <v>30</v>
      </c>
      <c r="B2" s="64"/>
      <c r="C2" s="64"/>
      <c r="D2" s="64"/>
      <c r="E2" s="64"/>
    </row>
    <row r="3" spans="1:5" x14ac:dyDescent="0.25">
      <c r="A3" s="64" t="s">
        <v>31</v>
      </c>
      <c r="B3" s="64"/>
      <c r="C3" s="64"/>
      <c r="D3" s="64"/>
      <c r="E3" s="64"/>
    </row>
    <row r="4" spans="1:5" ht="18.75" thickBot="1" x14ac:dyDescent="0.3">
      <c r="A4" s="37"/>
      <c r="B4" s="37"/>
      <c r="C4" s="37"/>
      <c r="D4" s="37"/>
      <c r="E4" s="1"/>
    </row>
    <row r="5" spans="1:5" ht="23.25" customHeight="1" thickTop="1" thickBot="1" x14ac:dyDescent="0.3">
      <c r="A5" s="24" t="s">
        <v>0</v>
      </c>
      <c r="B5" s="25" t="s">
        <v>1</v>
      </c>
      <c r="C5" s="25" t="s">
        <v>4</v>
      </c>
      <c r="D5" s="25" t="s">
        <v>5</v>
      </c>
      <c r="E5" s="26" t="s">
        <v>2</v>
      </c>
    </row>
    <row r="6" spans="1:5" ht="15.75" thickTop="1" x14ac:dyDescent="0.25">
      <c r="A6" s="12">
        <v>42826</v>
      </c>
      <c r="B6" s="13" t="s">
        <v>3</v>
      </c>
      <c r="C6" s="14"/>
      <c r="D6" s="15"/>
      <c r="E6" s="45">
        <f>D7</f>
        <v>200</v>
      </c>
    </row>
    <row r="7" spans="1:5" x14ac:dyDescent="0.25">
      <c r="A7" s="16"/>
      <c r="B7" s="17" t="s">
        <v>10</v>
      </c>
      <c r="C7" s="14">
        <v>90871</v>
      </c>
      <c r="D7" s="15">
        <v>200</v>
      </c>
      <c r="E7" s="45"/>
    </row>
    <row r="8" spans="1:5" x14ac:dyDescent="0.25">
      <c r="A8" s="12">
        <v>42828</v>
      </c>
      <c r="B8" s="13" t="s">
        <v>3</v>
      </c>
      <c r="C8" s="14"/>
      <c r="D8" s="15"/>
      <c r="E8" s="45">
        <f>D9</f>
        <v>300</v>
      </c>
    </row>
    <row r="9" spans="1:5" x14ac:dyDescent="0.25">
      <c r="A9" s="16"/>
      <c r="B9" s="17" t="s">
        <v>11</v>
      </c>
      <c r="C9" s="14">
        <v>37743</v>
      </c>
      <c r="D9" s="15">
        <v>300</v>
      </c>
      <c r="E9" s="45"/>
    </row>
    <row r="10" spans="1:5" x14ac:dyDescent="0.25">
      <c r="A10" s="12">
        <v>42828</v>
      </c>
      <c r="B10" s="13" t="s">
        <v>13</v>
      </c>
      <c r="C10" s="14"/>
      <c r="D10" s="15"/>
      <c r="E10" s="45">
        <f>D11</f>
        <v>150</v>
      </c>
    </row>
    <row r="11" spans="1:5" x14ac:dyDescent="0.25">
      <c r="A11" s="16"/>
      <c r="B11" s="17" t="s">
        <v>15</v>
      </c>
      <c r="C11" s="14">
        <v>101</v>
      </c>
      <c r="D11" s="15">
        <v>150</v>
      </c>
      <c r="E11" s="45"/>
    </row>
    <row r="12" spans="1:5" x14ac:dyDescent="0.25">
      <c r="A12" s="12">
        <v>42828</v>
      </c>
      <c r="B12" s="13" t="s">
        <v>13</v>
      </c>
      <c r="C12" s="14"/>
      <c r="D12" s="15"/>
      <c r="E12" s="45">
        <f>D13</f>
        <v>200</v>
      </c>
    </row>
    <row r="13" spans="1:5" x14ac:dyDescent="0.25">
      <c r="A13" s="16"/>
      <c r="B13" s="17" t="s">
        <v>18</v>
      </c>
      <c r="C13" s="14">
        <v>1120</v>
      </c>
      <c r="D13" s="15">
        <v>200</v>
      </c>
      <c r="E13" s="45"/>
    </row>
    <row r="14" spans="1:5" x14ac:dyDescent="0.25">
      <c r="A14" s="12">
        <v>42829</v>
      </c>
      <c r="B14" s="13" t="s">
        <v>20</v>
      </c>
      <c r="C14" s="14"/>
      <c r="D14" s="15"/>
      <c r="E14" s="45">
        <f>D15</f>
        <v>1000</v>
      </c>
    </row>
    <row r="15" spans="1:5" x14ac:dyDescent="0.25">
      <c r="A15" s="16"/>
      <c r="B15" s="17" t="s">
        <v>21</v>
      </c>
      <c r="C15" s="14" t="s">
        <v>22</v>
      </c>
      <c r="D15" s="15">
        <v>1000</v>
      </c>
      <c r="E15" s="45"/>
    </row>
    <row r="16" spans="1:5" x14ac:dyDescent="0.25">
      <c r="A16" s="5">
        <v>42829</v>
      </c>
      <c r="B16" s="7" t="s">
        <v>3</v>
      </c>
      <c r="C16" s="8"/>
      <c r="D16" s="9"/>
      <c r="E16" s="45">
        <f>D17</f>
        <v>300</v>
      </c>
    </row>
    <row r="17" spans="1:5" x14ac:dyDescent="0.25">
      <c r="A17" s="11"/>
      <c r="B17" s="6" t="s">
        <v>6</v>
      </c>
      <c r="C17" s="8">
        <v>25951</v>
      </c>
      <c r="D17" s="9">
        <v>300</v>
      </c>
      <c r="E17" s="45"/>
    </row>
    <row r="18" spans="1:5" x14ac:dyDescent="0.25">
      <c r="A18" s="5">
        <v>42830</v>
      </c>
      <c r="B18" s="7" t="s">
        <v>149</v>
      </c>
      <c r="C18" s="8"/>
      <c r="D18" s="9"/>
      <c r="E18" s="45">
        <f>D19</f>
        <v>120</v>
      </c>
    </row>
    <row r="19" spans="1:5" x14ac:dyDescent="0.25">
      <c r="A19" s="11"/>
      <c r="B19" s="6" t="s">
        <v>23</v>
      </c>
      <c r="C19" s="8">
        <v>952</v>
      </c>
      <c r="D19" s="9">
        <v>120</v>
      </c>
      <c r="E19" s="45"/>
    </row>
    <row r="20" spans="1:5" x14ac:dyDescent="0.25">
      <c r="A20" s="5">
        <v>42831</v>
      </c>
      <c r="B20" s="7" t="s">
        <v>149</v>
      </c>
      <c r="C20" s="8"/>
      <c r="D20" s="9"/>
      <c r="E20" s="45">
        <f>D21</f>
        <v>240</v>
      </c>
    </row>
    <row r="21" spans="1:5" x14ac:dyDescent="0.25">
      <c r="A21" s="11"/>
      <c r="B21" s="6" t="s">
        <v>23</v>
      </c>
      <c r="C21" s="8">
        <v>953</v>
      </c>
      <c r="D21" s="9">
        <v>240</v>
      </c>
      <c r="E21" s="45"/>
    </row>
    <row r="22" spans="1:5" x14ac:dyDescent="0.25">
      <c r="A22" s="5">
        <v>42831</v>
      </c>
      <c r="B22" s="7" t="s">
        <v>3</v>
      </c>
      <c r="C22" s="8"/>
      <c r="D22" s="9"/>
      <c r="E22" s="45">
        <f>D23</f>
        <v>200</v>
      </c>
    </row>
    <row r="23" spans="1:5" x14ac:dyDescent="0.25">
      <c r="A23" s="11"/>
      <c r="B23" s="6" t="s">
        <v>6</v>
      </c>
      <c r="C23" s="8">
        <v>27788</v>
      </c>
      <c r="D23" s="9">
        <v>200</v>
      </c>
      <c r="E23" s="45"/>
    </row>
    <row r="24" spans="1:5" x14ac:dyDescent="0.25">
      <c r="A24" s="12">
        <v>42831</v>
      </c>
      <c r="B24" s="13" t="s">
        <v>13</v>
      </c>
      <c r="C24" s="14"/>
      <c r="D24" s="15"/>
      <c r="E24" s="59">
        <f>D25</f>
        <v>20</v>
      </c>
    </row>
    <row r="25" spans="1:5" x14ac:dyDescent="0.25">
      <c r="A25" s="16"/>
      <c r="B25" s="17" t="s">
        <v>17</v>
      </c>
      <c r="C25" s="14">
        <v>10960</v>
      </c>
      <c r="D25" s="15">
        <v>20</v>
      </c>
      <c r="E25" s="59"/>
    </row>
    <row r="26" spans="1:5" x14ac:dyDescent="0.25">
      <c r="A26" s="12">
        <v>42832</v>
      </c>
      <c r="B26" s="13" t="s">
        <v>8</v>
      </c>
      <c r="C26" s="14"/>
      <c r="D26" s="15"/>
      <c r="E26" s="59">
        <f>D27</f>
        <v>32</v>
      </c>
    </row>
    <row r="27" spans="1:5" x14ac:dyDescent="0.25">
      <c r="A27" s="16"/>
      <c r="B27" s="17" t="s">
        <v>12</v>
      </c>
      <c r="C27" s="14">
        <v>441666</v>
      </c>
      <c r="D27" s="15">
        <v>32</v>
      </c>
      <c r="E27" s="59"/>
    </row>
    <row r="28" spans="1:5" x14ac:dyDescent="0.25">
      <c r="A28" s="12">
        <v>42832</v>
      </c>
      <c r="B28" s="7" t="s">
        <v>149</v>
      </c>
      <c r="C28" s="14"/>
      <c r="D28" s="15"/>
      <c r="E28" s="59">
        <f>D29</f>
        <v>72</v>
      </c>
    </row>
    <row r="29" spans="1:5" x14ac:dyDescent="0.25">
      <c r="A29" s="16"/>
      <c r="B29" s="17" t="s">
        <v>24</v>
      </c>
      <c r="C29" s="14">
        <v>954</v>
      </c>
      <c r="D29" s="15">
        <v>72</v>
      </c>
      <c r="E29" s="59"/>
    </row>
    <row r="30" spans="1:5" x14ac:dyDescent="0.25">
      <c r="A30" s="5">
        <v>42833</v>
      </c>
      <c r="B30" s="7" t="s">
        <v>34</v>
      </c>
      <c r="C30" s="8"/>
      <c r="D30" s="9"/>
      <c r="E30" s="45">
        <f>D31</f>
        <v>340</v>
      </c>
    </row>
    <row r="31" spans="1:5" x14ac:dyDescent="0.25">
      <c r="A31" s="11"/>
      <c r="B31" s="6" t="s">
        <v>7</v>
      </c>
      <c r="C31" s="8">
        <v>991268</v>
      </c>
      <c r="D31" s="9">
        <v>340</v>
      </c>
      <c r="E31" s="45"/>
    </row>
    <row r="32" spans="1:5" x14ac:dyDescent="0.25">
      <c r="A32" s="12">
        <v>42833</v>
      </c>
      <c r="B32" s="13" t="s">
        <v>3</v>
      </c>
      <c r="C32" s="14"/>
      <c r="D32" s="15"/>
      <c r="E32" s="45">
        <f>D33</f>
        <v>300</v>
      </c>
    </row>
    <row r="33" spans="1:5" x14ac:dyDescent="0.25">
      <c r="A33" s="16"/>
      <c r="B33" s="17" t="s">
        <v>11</v>
      </c>
      <c r="C33" s="14">
        <v>40197</v>
      </c>
      <c r="D33" s="15">
        <v>300</v>
      </c>
      <c r="E33" s="45"/>
    </row>
    <row r="34" spans="1:5" x14ac:dyDescent="0.25">
      <c r="A34" s="5">
        <v>42833</v>
      </c>
      <c r="B34" s="7" t="s">
        <v>34</v>
      </c>
      <c r="C34" s="8"/>
      <c r="D34" s="9"/>
      <c r="E34" s="45">
        <f>D35</f>
        <v>210</v>
      </c>
    </row>
    <row r="35" spans="1:5" x14ac:dyDescent="0.25">
      <c r="A35" s="11"/>
      <c r="B35" s="6" t="s">
        <v>25</v>
      </c>
      <c r="C35" s="8">
        <v>956</v>
      </c>
      <c r="D35" s="9">
        <v>210</v>
      </c>
      <c r="E35" s="45"/>
    </row>
    <row r="36" spans="1:5" x14ac:dyDescent="0.25">
      <c r="A36" s="5">
        <v>42835</v>
      </c>
      <c r="B36" s="7" t="s">
        <v>8</v>
      </c>
      <c r="C36" s="8"/>
      <c r="D36" s="9"/>
      <c r="E36" s="45">
        <f>D37</f>
        <v>160</v>
      </c>
    </row>
    <row r="37" spans="1:5" x14ac:dyDescent="0.25">
      <c r="A37" s="11"/>
      <c r="B37" s="6" t="s">
        <v>9</v>
      </c>
      <c r="C37" s="8">
        <v>85457</v>
      </c>
      <c r="D37" s="9">
        <v>160</v>
      </c>
      <c r="E37" s="45"/>
    </row>
    <row r="38" spans="1:5" x14ac:dyDescent="0.25">
      <c r="A38" s="12">
        <v>42835</v>
      </c>
      <c r="B38" s="13" t="s">
        <v>13</v>
      </c>
      <c r="C38" s="14"/>
      <c r="D38" s="15"/>
      <c r="E38" s="59">
        <f>D39</f>
        <v>10</v>
      </c>
    </row>
    <row r="39" spans="1:5" x14ac:dyDescent="0.25">
      <c r="A39" s="16"/>
      <c r="B39" s="17" t="s">
        <v>159</v>
      </c>
      <c r="C39" s="14">
        <v>957</v>
      </c>
      <c r="D39" s="15">
        <v>10</v>
      </c>
      <c r="E39" s="59"/>
    </row>
    <row r="40" spans="1:5" x14ac:dyDescent="0.25">
      <c r="A40" s="12">
        <v>42835</v>
      </c>
      <c r="B40" s="13" t="s">
        <v>13</v>
      </c>
      <c r="C40" s="14"/>
      <c r="D40" s="15"/>
      <c r="E40" s="59">
        <f>D41</f>
        <v>10</v>
      </c>
    </row>
    <row r="41" spans="1:5" x14ac:dyDescent="0.25">
      <c r="A41" s="16"/>
      <c r="B41" s="17" t="s">
        <v>26</v>
      </c>
      <c r="C41" s="14">
        <v>959</v>
      </c>
      <c r="D41" s="15">
        <v>10</v>
      </c>
      <c r="E41" s="59"/>
    </row>
    <row r="42" spans="1:5" x14ac:dyDescent="0.25">
      <c r="A42" s="12">
        <v>42835</v>
      </c>
      <c r="B42" s="13" t="s">
        <v>13</v>
      </c>
      <c r="C42" s="14"/>
      <c r="D42" s="15"/>
      <c r="E42" s="59">
        <f>D43</f>
        <v>50</v>
      </c>
    </row>
    <row r="43" spans="1:5" x14ac:dyDescent="0.25">
      <c r="A43" s="16"/>
      <c r="B43" s="17" t="s">
        <v>27</v>
      </c>
      <c r="C43" s="14">
        <v>958</v>
      </c>
      <c r="D43" s="15">
        <v>50</v>
      </c>
      <c r="E43" s="59"/>
    </row>
    <row r="44" spans="1:5" x14ac:dyDescent="0.25">
      <c r="A44" s="12">
        <v>42835</v>
      </c>
      <c r="B44" s="13" t="s">
        <v>13</v>
      </c>
      <c r="C44" s="14"/>
      <c r="D44" s="15"/>
      <c r="E44" s="59">
        <f>D45</f>
        <v>180</v>
      </c>
    </row>
    <row r="45" spans="1:5" x14ac:dyDescent="0.25">
      <c r="A45" s="16"/>
      <c r="B45" s="17" t="s">
        <v>14</v>
      </c>
      <c r="C45" s="14">
        <v>2903</v>
      </c>
      <c r="D45" s="15">
        <v>180</v>
      </c>
      <c r="E45" s="59"/>
    </row>
    <row r="46" spans="1:5" x14ac:dyDescent="0.25">
      <c r="A46" s="12">
        <v>42835</v>
      </c>
      <c r="B46" s="13" t="s">
        <v>13</v>
      </c>
      <c r="C46" s="14"/>
      <c r="D46" s="15"/>
      <c r="E46" s="59">
        <f>D47</f>
        <v>24</v>
      </c>
    </row>
    <row r="47" spans="1:5" x14ac:dyDescent="0.25">
      <c r="A47" s="16"/>
      <c r="B47" s="17" t="s">
        <v>16</v>
      </c>
      <c r="C47" s="14">
        <v>441676</v>
      </c>
      <c r="D47" s="15">
        <v>24</v>
      </c>
      <c r="E47" s="59"/>
    </row>
    <row r="48" spans="1:5" x14ac:dyDescent="0.25">
      <c r="A48" s="12">
        <v>42835</v>
      </c>
      <c r="B48" s="13" t="s">
        <v>3</v>
      </c>
      <c r="C48" s="14"/>
      <c r="D48" s="15"/>
      <c r="E48" s="59">
        <f>D49</f>
        <v>50</v>
      </c>
    </row>
    <row r="49" spans="1:6" ht="15.75" thickBot="1" x14ac:dyDescent="0.3">
      <c r="A49" s="27"/>
      <c r="B49" s="28" t="s">
        <v>19</v>
      </c>
      <c r="C49" s="29">
        <v>92338</v>
      </c>
      <c r="D49" s="30">
        <v>50</v>
      </c>
      <c r="E49" s="61"/>
    </row>
    <row r="50" spans="1:6" ht="16.5" thickTop="1" thickBot="1" x14ac:dyDescent="0.3">
      <c r="A50" s="32"/>
      <c r="B50" s="36" t="s">
        <v>28</v>
      </c>
      <c r="C50" s="33"/>
      <c r="D50" s="34">
        <f>SUM(D6:D49)</f>
        <v>4168</v>
      </c>
      <c r="E50" s="35">
        <f>SUM(E6:E49)</f>
        <v>4168</v>
      </c>
    </row>
    <row r="51" spans="1:6" ht="15.75" thickTop="1" x14ac:dyDescent="0.25">
      <c r="D51" s="4"/>
      <c r="E51" s="4">
        <f>E6+E8+E16+E22+E32+E48</f>
        <v>1350</v>
      </c>
    </row>
    <row r="52" spans="1:6" x14ac:dyDescent="0.25">
      <c r="E52" s="4">
        <f>E10+E12+E24+E38+E40+E42+E44+E46</f>
        <v>644</v>
      </c>
    </row>
    <row r="53" spans="1:6" x14ac:dyDescent="0.25">
      <c r="E53" s="4">
        <f>E36</f>
        <v>160</v>
      </c>
    </row>
    <row r="54" spans="1:6" x14ac:dyDescent="0.25">
      <c r="E54" s="4">
        <f>E14</f>
        <v>1000</v>
      </c>
    </row>
    <row r="55" spans="1:6" x14ac:dyDescent="0.25">
      <c r="E55" s="4">
        <f>E18+E20+E28</f>
        <v>432</v>
      </c>
    </row>
    <row r="56" spans="1:6" x14ac:dyDescent="0.25">
      <c r="E56" s="4">
        <v>32</v>
      </c>
    </row>
    <row r="57" spans="1:6" x14ac:dyDescent="0.25">
      <c r="E57" s="4">
        <f>E30+E34</f>
        <v>550</v>
      </c>
    </row>
    <row r="58" spans="1:6" x14ac:dyDescent="0.25">
      <c r="E58" s="4">
        <f>SUM(E51:E57)</f>
        <v>4168</v>
      </c>
      <c r="F58" s="4">
        <f>E58-E50</f>
        <v>0</v>
      </c>
    </row>
  </sheetData>
  <mergeCells count="3">
    <mergeCell ref="A1:E1"/>
    <mergeCell ref="A3:E3"/>
    <mergeCell ref="A2:E2"/>
  </mergeCells>
  <printOptions horizontalCentered="1"/>
  <pageMargins left="0.59055118110236227" right="0.59055118110236227" top="0.78740157480314965" bottom="0.78740157480314965" header="0.31496062992125984" footer="0.31496062992125984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OCTUBRE 2016</vt:lpstr>
      <vt:lpstr>NOVIEMBRE 2016</vt:lpstr>
      <vt:lpstr>DICIEMBRE 2016</vt:lpstr>
      <vt:lpstr>ENERO 2017</vt:lpstr>
      <vt:lpstr>FEBRERO 2017</vt:lpstr>
      <vt:lpstr>MARZO 2017</vt:lpstr>
      <vt:lpstr>ABRIL 2017</vt:lpstr>
      <vt:lpstr>'ABRIL 2017'!Área_de_impresión</vt:lpstr>
      <vt:lpstr>'DICIEMBRE 2016'!Área_de_impresión</vt:lpstr>
      <vt:lpstr>'ENERO 2017'!Área_de_impresión</vt:lpstr>
      <vt:lpstr>'FEBRERO 2017'!Área_de_impresión</vt:lpstr>
      <vt:lpstr>'MARZO 2017'!Área_de_impresión</vt:lpstr>
      <vt:lpstr>'NOVIEMBRE 2016'!Área_de_impresión</vt:lpstr>
      <vt:lpstr>'OCTUBRE 2016'!Área_de_impresión</vt:lpstr>
    </vt:vector>
  </TitlesOfParts>
  <Company>Evolution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EvoCodeName</dc:creator>
  <cp:lastModifiedBy>Luffi</cp:lastModifiedBy>
  <cp:lastPrinted>2017-12-11T17:18:19Z</cp:lastPrinted>
  <dcterms:created xsi:type="dcterms:W3CDTF">2017-11-02T07:13:15Z</dcterms:created>
  <dcterms:modified xsi:type="dcterms:W3CDTF">2017-12-12T08:06:49Z</dcterms:modified>
</cp:coreProperties>
</file>