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6e8bb521bd91b92a/Documents/"/>
    </mc:Choice>
  </mc:AlternateContent>
  <xr:revisionPtr revIDLastSave="2334" documentId="8_{D4993D68-C67B-4DCD-B265-C1DB2B042F9C}" xr6:coauthVersionLast="47" xr6:coauthVersionMax="47" xr10:uidLastSave="{AAB088C2-97B1-4447-B671-C57E02CC66C9}"/>
  <bookViews>
    <workbookView xWindow="-108" yWindow="-108" windowWidth="23256" windowHeight="12456" activeTab="2" xr2:uid="{62C309DB-B956-4382-905C-2751045AEC8C}"/>
  </bookViews>
  <sheets>
    <sheet name="amazon_sales_data 2025" sheetId="2" r:id="rId1"/>
    <sheet name="discount" sheetId="3" r:id="rId2"/>
    <sheet name="DASHBOARD" sheetId="5" r:id="rId3"/>
    <sheet name="PIVOT_TABLES" sheetId="4" r:id="rId4"/>
  </sheets>
  <definedNames>
    <definedName name="ExternalData_1" localSheetId="0" hidden="1">'amazon_sales_data 2025'!$A$1:$K$251</definedName>
    <definedName name="NativeTimeline_Date">#N/A</definedName>
    <definedName name="Slicer_Category">#N/A</definedName>
    <definedName name="Slicer_Customer_Location">#N/A</definedName>
    <definedName name="Slicer_Customer_Name">#N/A</definedName>
    <definedName name="Slicer_Payment_Method">#N/A</definedName>
    <definedName name="Slicer_rating">#N/A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954327-D4B8-4583-B0EC-4CB139554F59}" keepAlive="1" name="Query - amazon_sales_data 2025" description="Connection to the 'amazon_sales_data 2025' query in the workbook." type="5" refreshedVersion="8" background="1" saveData="1">
    <dbPr connection="Provider=Microsoft.Mashup.OleDb.1;Data Source=$Workbook$;Location=&quot;amazon_sales_data 2025&quot;;Extended Properties=&quot;&quot;" command="SELECT * FROM [amazon_sales_data 2025]"/>
  </connection>
</connections>
</file>

<file path=xl/sharedStrings.xml><?xml version="1.0" encoding="utf-8"?>
<sst xmlns="http://schemas.openxmlformats.org/spreadsheetml/2006/main" count="1912" uniqueCount="322">
  <si>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</si>
  <si>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</si>
  <si>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</si>
  <si>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</si>
  <si>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</si>
  <si>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</si>
  <si>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</si>
  <si>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</si>
  <si>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</si>
  <si>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</si>
  <si>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</si>
  <si>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</si>
  <si>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</si>
  <si>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</si>
  <si>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</si>
  <si>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</si>
  <si>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</si>
  <si>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</si>
  <si>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</si>
  <si>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</si>
  <si>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</si>
  <si>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</si>
  <si>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</si>
  <si>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</si>
  <si>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</si>
  <si>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</si>
  <si>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</si>
  <si>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</si>
  <si>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</si>
  <si>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</si>
  <si>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</si>
  <si>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</si>
  <si>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</si>
  <si>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</si>
  <si>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</si>
  <si>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</si>
  <si>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</si>
  <si>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</si>
  <si>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</si>
  <si>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</si>
  <si>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</si>
  <si>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</si>
  <si>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</si>
  <si>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</si>
  <si>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</si>
  <si>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</si>
  <si>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</si>
  <si>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</si>
  <si>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</si>
  <si>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</si>
  <si>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</si>
  <si>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</si>
  <si>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</si>
  <si>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</si>
  <si>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</si>
  <si>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</si>
  <si>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</si>
  <si>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</si>
  <si>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</si>
  <si>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</si>
  <si>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</si>
  <si>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</si>
  <si>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</si>
  <si>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</si>
  <si>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</si>
  <si>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</si>
  <si>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</si>
  <si>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</si>
  <si>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</si>
  <si>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</si>
  <si>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</si>
  <si>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</si>
  <si>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</si>
  <si>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</si>
  <si>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</si>
  <si>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</si>
  <si>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</si>
  <si>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</si>
  <si>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</si>
  <si>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</si>
  <si>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</si>
  <si>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</si>
  <si>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</si>
  <si>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</si>
  <si>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</si>
  <si>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</si>
  <si>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</si>
  <si>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</si>
  <si>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</si>
  <si>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</si>
  <si>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</si>
  <si>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</si>
  <si>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</si>
  <si>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</si>
  <si>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</si>
  <si>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</si>
  <si>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</si>
  <si>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</si>
  <si>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</si>
  <si>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</si>
  <si>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</si>
  <si>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</si>
  <si>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</si>
  <si>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</si>
  <si>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</si>
  <si>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</si>
  <si>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</si>
  <si>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</si>
  <si>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</si>
  <si>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</si>
  <si>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</si>
  <si>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</si>
  <si>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</si>
  <si>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</si>
  <si>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</si>
  <si>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</si>
  <si>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</si>
  <si>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</si>
  <si>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</si>
  <si>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</si>
  <si>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</si>
  <si>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</si>
  <si>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</si>
  <si>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</si>
  <si>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</si>
  <si>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</si>
  <si>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</si>
  <si>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</si>
  <si>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</si>
  <si>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</si>
  <si>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</si>
  <si>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</si>
  <si>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</si>
  <si>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</si>
  <si>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</si>
  <si>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</si>
  <si>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</si>
  <si>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</si>
  <si>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</si>
  <si>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</si>
  <si>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</si>
  <si>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</si>
  <si>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</si>
  <si>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</si>
  <si>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</si>
  <si>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</si>
  <si>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</si>
  <si>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</si>
  <si>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</si>
  <si>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</si>
  <si>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</si>
  <si>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</si>
  <si>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</si>
  <si>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</si>
  <si>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</si>
  <si>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</si>
  <si>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</si>
  <si>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</si>
  <si>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</si>
  <si>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</si>
  <si>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</si>
  <si>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</si>
  <si>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</si>
  <si>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</si>
  <si>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</si>
  <si>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</si>
  <si>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</si>
  <si>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</si>
  <si>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</si>
  <si>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</si>
  <si>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</si>
  <si>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</si>
  <si>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</si>
  <si>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</si>
  <si>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</si>
  <si>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</si>
  <si>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</si>
  <si>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</si>
  <si>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</si>
  <si>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</si>
  <si>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</si>
  <si>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</si>
  <si>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</si>
  <si>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</si>
  <si>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</si>
  <si>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</si>
  <si>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</si>
  <si>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</si>
  <si>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</si>
  <si>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</si>
  <si>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</si>
  <si>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</si>
  <si>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</si>
  <si>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</si>
  <si>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</si>
  <si>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</si>
  <si>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</si>
  <si>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</si>
  <si>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</si>
  <si>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</si>
  <si>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</si>
  <si>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</si>
  <si>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</si>
  <si>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</si>
  <si>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</si>
  <si>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</si>
  <si>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</si>
  <si>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</si>
  <si>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</si>
  <si>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</si>
  <si>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</si>
  <si>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</si>
  <si>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</si>
  <si>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</si>
  <si>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</si>
  <si>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</si>
  <si>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</si>
  <si>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</si>
  <si>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</si>
  <si>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</si>
  <si>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</si>
  <si>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</si>
  <si>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</si>
  <si>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</si>
  <si>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</si>
  <si>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</si>
  <si>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</si>
  <si>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</si>
  <si>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</si>
  <si>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</si>
  <si>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</si>
  <si>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</si>
  <si>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</si>
  <si>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</si>
  <si>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</si>
  <si>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</si>
  <si>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</si>
  <si>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</si>
  <si>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</si>
  <si>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</si>
  <si>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</si>
  <si>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</si>
  <si>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</si>
  <si>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</si>
  <si>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</si>
  <si>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</si>
  <si>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</si>
  <si>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</si>
  <si>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</si>
  <si>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</si>
  <si>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</si>
  <si>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</si>
  <si>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</si>
  <si>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</si>
  <si>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</si>
  <si>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</si>
  <si>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</si>
  <si>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</si>
  <si>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</si>
  <si>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</si>
  <si>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</si>
  <si>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</si>
  <si>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</si>
  <si>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</si>
  <si>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</si>
  <si>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</si>
  <si>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</si>
  <si>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</si>
  <si>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</si>
  <si>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</si>
  <si>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</si>
  <si>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</si>
  <si>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</si>
  <si>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</si>
  <si>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</si>
  <si>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</si>
  <si>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</si>
  <si>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</si>
  <si>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</si>
  <si>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</si>
  <si>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</si>
  <si>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</si>
  <si>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</si>
  <si>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</si>
  <si>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</si>
  <si>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</si>
  <si>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</si>
  <si>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</si>
  <si>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</si>
  <si>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</si>
  <si>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</si>
  <si>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</si>
  <si>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</si>
  <si>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</si>
  <si>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</si>
  <si>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</si>
  <si>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</si>
  <si>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</si>
  <si>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</si>
  <si>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</si>
  <si>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</si>
  <si>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</si>
  <si>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</si>
  <si>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</si>
  <si>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sale_status</t>
  </si>
  <si>
    <t>Product Name</t>
  </si>
  <si>
    <t xml:space="preserve"> Discount %</t>
  </si>
  <si>
    <t>rating</t>
  </si>
  <si>
    <t>discount</t>
  </si>
  <si>
    <t>Sum of discount</t>
  </si>
  <si>
    <t>Grand Total</t>
  </si>
  <si>
    <t>Sum of Total Sales</t>
  </si>
  <si>
    <t>Count of Order ID</t>
  </si>
  <si>
    <t>Sum of Price</t>
  </si>
  <si>
    <t>Sum of Quantity</t>
  </si>
  <si>
    <t>Average</t>
  </si>
  <si>
    <t>Excellent</t>
  </si>
  <si>
    <t>Good</t>
  </si>
  <si>
    <t>Months (Date)</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</si>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</sst>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0" fontId="0" fillId="3" borderId="0" xfId="0" applyFill="1"/>
    <xf numFmtId="0" fontId="0" fillId="0" borderId="0" xfId="0" pivotButton="1"/>
    <xf numFmtId="10" fontId="0" fillId="0" borderId="0" xfId="0" applyNumberFormat="1"/>
    <xf numFmtId="0" fontId="1" fillId="0" borderId="0" xfId="0" applyFont="1"/>
    <xf numFmtId="0" fontId="1" fillId="0" borderId="1" xfId="0" applyFont="1" applyBorder="1" applyAlignment="1">
      <alignment horizontal="center" vertical="center" wrapText="1"/>
    </xf>
    <xf numFmtId="0" fontId="0" fillId="0" borderId="1" xfId="0" applyBorder="1" applyAlignment="1">
      <alignment vertical="center" wrapText="1"/>
    </xf>
    <xf numFmtId="9" fontId="0" fillId="0" borderId="1" xfId="0" applyNumberFormat="1" applyBorder="1" applyAlignment="1">
      <alignment vertical="center" wrapText="1"/>
    </xf>
    <xf numFmtId="0" fontId="0" fillId="2" borderId="1" xfId="0" applyFill="1" applyBorder="1"/>
    <xf numFmtId="0" fontId="0" fillId="0" borderId="1" xfId="0" applyBorder="1"/>
  </cellXfs>
  <cellStyles count="1">
    <cellStyle name="Normal" xfId="0" builtinId="0"/>
  </cellStyles>
  <dxfs count="12">
    <dxf>
      <fill>
        <patternFill>
          <bgColor rgb="FFFFFF00"/>
        </patternFill>
      </fil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1/relationships/timelineCache" Target="timelineCaches/timeline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discount!$B$1</c:f>
              <c:strCache>
                <c:ptCount val="1"/>
                <c:pt idx="0">
                  <c:v> Discount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discount!$A$2:$A$7</c:f>
              <c:strCache>
                <c:ptCount val="6"/>
                <c:pt idx="0">
                  <c:v>Books</c:v>
                </c:pt>
                <c:pt idx="1">
                  <c:v>Clothing</c:v>
                </c:pt>
                <c:pt idx="2">
                  <c:v>Headphones</c:v>
                </c:pt>
                <c:pt idx="3">
                  <c:v>Electronics</c:v>
                </c:pt>
                <c:pt idx="4">
                  <c:v>Footwear</c:v>
                </c:pt>
                <c:pt idx="5">
                  <c:v>Home Appliances</c:v>
                </c:pt>
              </c:strCache>
            </c:strRef>
          </c:cat>
          <c:val>
            <c:numRef>
              <c:f>discount!$B$2:$B$7</c:f>
              <c:numCache>
                <c:formatCode>0%</c:formatCode>
                <c:ptCount val="6"/>
                <c:pt idx="0">
                  <c:v>0.1</c:v>
                </c:pt>
                <c:pt idx="1">
                  <c:v>0.15</c:v>
                </c:pt>
                <c:pt idx="2">
                  <c:v>0.12</c:v>
                </c:pt>
                <c:pt idx="3">
                  <c:v>0.2</c:v>
                </c:pt>
                <c:pt idx="4">
                  <c:v>0.08</c:v>
                </c:pt>
                <c:pt idx="5">
                  <c:v>0.18</c:v>
                </c:pt>
              </c:numCache>
            </c:numRef>
          </c:val>
          <c:extLst>
            <c:ext xmlns:c16="http://schemas.microsoft.com/office/drawing/2014/chart" uri="{C3380CC4-5D6E-409C-BE32-E72D297353CC}">
              <c16:uniqueId val="{00000000-CD55-44FE-8A96-1B855BB863FC}"/>
            </c:ext>
          </c:extLst>
        </c:ser>
        <c:dLbls>
          <c:dLblPos val="ctr"/>
          <c:showLegendKey val="0"/>
          <c:showVal val="1"/>
          <c:showCatName val="0"/>
          <c:showSerName val="0"/>
          <c:showPercent val="0"/>
          <c:showBubbleSize val="0"/>
        </c:dLbls>
        <c:gapWidth val="150"/>
        <c:overlap val="100"/>
        <c:axId val="138002863"/>
        <c:axId val="138003343"/>
      </c:barChart>
      <c:catAx>
        <c:axId val="13800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3343"/>
        <c:crosses val="autoZero"/>
        <c:auto val="1"/>
        <c:lblAlgn val="ctr"/>
        <c:lblOffset val="100"/>
        <c:noMultiLvlLbl val="0"/>
      </c:catAx>
      <c:valAx>
        <c:axId val="138003343"/>
        <c:scaling>
          <c:orientation val="minMax"/>
        </c:scaling>
        <c:delete val="1"/>
        <c:axPos val="l"/>
        <c:numFmt formatCode="0%" sourceLinked="1"/>
        <c:majorTickMark val="none"/>
        <c:minorTickMark val="none"/>
        <c:tickLblPos val="nextTo"/>
        <c:crossAx val="138002863"/>
        <c:crosses val="autoZero"/>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[Final_project_mihir.xlsx]PIVOT_TABLES!PivotTable30</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a:t>
            </a:r>
            <a:r>
              <a:rPr lang="en-IN" b="1"/>
              <a:t>v/s</a:t>
            </a:r>
            <a:r>
              <a:rPr lang="en-IN" b="1" baseline="0"/>
              <a:t> </a:t>
            </a:r>
            <a:r>
              <a:rPr lang="en-IN" b="1"/>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115713513478308E-2"/>
          <c:y val="0.17634259259259263"/>
          <c:w val="0.94339326334208229"/>
          <c:h val="0.7770191746864975"/>
        </c:manualLayout>
      </c:layout>
      <c:lineChart>
        <c:grouping val="standard"/>
        <c:varyColors val="0"/>
        <c:ser>
          <c:idx val="0"/>
          <c:order val="0"/>
          <c:tx>
            <c:strRef>
              <c:f>PIVOT_TABLES!$BA$3</c:f>
              <c:strCache>
                <c:ptCount val="1"/>
                <c:pt idx="0">
                  <c:v>Sum of 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PIVOT_TABLES!$AZ$4:$AZ$14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PIVOT_TABLES!$BA$4:$BA$14</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smooth val="1"/>
          <c:extLst>
            <c:ext xmlns:c16="http://schemas.microsoft.com/office/drawing/2014/chart" uri="{C3380CC4-5D6E-409C-BE32-E72D297353CC}">
              <c16:uniqueId val="{00000000-EC40-4D94-9B10-41AEA0EE2003}"/>
            </c:ext>
          </c:extLst>
        </c:ser>
        <c:ser>
          <c:idx val="1"/>
          <c:order val="1"/>
          <c:tx>
            <c:strRef>
              <c:f>PIVOT_TABLES!$BB$3</c:f>
              <c:strCache>
                <c:ptCount val="1"/>
                <c:pt idx="0">
                  <c:v>Sum of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PIVOT_TABLES!$AZ$4:$AZ$14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PIVOT_TABLES!$BB$4:$BB$14</c:f>
              <c:numCache>
                <c:formatCode>General</c:formatCode>
                <c:ptCount val="10"/>
                <c:pt idx="0">
                  <c:v>375</c:v>
                </c:pt>
                <c:pt idx="1">
                  <c:v>2500</c:v>
                </c:pt>
                <c:pt idx="2">
                  <c:v>800</c:v>
                </c:pt>
                <c:pt idx="3">
                  <c:v>19200</c:v>
                </c:pt>
                <c:pt idx="4">
                  <c:v>28800</c:v>
                </c:pt>
                <c:pt idx="5">
                  <c:v>1620</c:v>
                </c:pt>
                <c:pt idx="6">
                  <c:v>17500</c:v>
                </c:pt>
                <c:pt idx="7">
                  <c:v>5100</c:v>
                </c:pt>
                <c:pt idx="8">
                  <c:v>400</c:v>
                </c:pt>
                <c:pt idx="9">
                  <c:v>9600</c:v>
                </c:pt>
              </c:numCache>
            </c:numRef>
          </c:val>
          <c:smooth val="1"/>
          <c:extLst>
            <c:ext xmlns:c16="http://schemas.microsoft.com/office/drawing/2014/chart" uri="{C3380CC4-5D6E-409C-BE32-E72D297353CC}">
              <c16:uniqueId val="{00000001-EC40-4D94-9B10-41AEA0EE2003}"/>
            </c:ext>
          </c:extLst>
        </c:ser>
        <c:dLbls>
          <c:dLblPos val="t"/>
          <c:showLegendKey val="0"/>
          <c:showVal val="1"/>
          <c:showCatName val="0"/>
          <c:showSerName val="0"/>
          <c:showPercent val="0"/>
          <c:showBubbleSize val="0"/>
        </c:dLbls>
        <c:marker val="1"/>
        <c:smooth val="0"/>
        <c:axId val="1430625519"/>
        <c:axId val="1436511743"/>
      </c:lineChart>
      <c:catAx>
        <c:axId val="143062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6511743"/>
        <c:crosses val="autoZero"/>
        <c:auto val="1"/>
        <c:lblAlgn val="ctr"/>
        <c:lblOffset val="100"/>
        <c:noMultiLvlLbl val="0"/>
      </c:catAx>
      <c:valAx>
        <c:axId val="1436511743"/>
        <c:scaling>
          <c:orientation val="minMax"/>
        </c:scaling>
        <c:delete val="1"/>
        <c:axPos val="l"/>
        <c:numFmt formatCode="General" sourceLinked="1"/>
        <c:majorTickMark val="none"/>
        <c:minorTickMark val="none"/>
        <c:tickLblPos val="nextTo"/>
        <c:crossAx val="1430625519"/>
        <c:crosses val="autoZero"/>
        <c:crossBetween val="between"/>
      </c:valAx>
      <c:spPr>
        <a:noFill/>
        <a:ln>
          <a:noFill/>
        </a:ln>
        <a:effectLst/>
      </c:spPr>
    </c:plotArea>
    <c:legend>
      <c:legendPos val="r"/>
      <c:layout>
        <c:manualLayout>
          <c:xMode val="edge"/>
          <c:yMode val="edge"/>
          <c:x val="0.7175542432195976"/>
          <c:y val="3.782334499854182E-2"/>
          <c:w val="0.26855686789151356"/>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Order_as_per_payment_method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PIVOT_TABLES!$AI$3</c:f>
              <c:strCache>
                <c:ptCount val="1"/>
                <c:pt idx="0">
                  <c:v>Total</c:v>
                </c:pt>
              </c:strCache>
            </c:strRef>
          </c:tx>
          <c:spPr>
            <a:solidFill>
              <a:schemeClr val="accent1"/>
            </a:solidFill>
            <a:ln>
              <a:no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PIVOT_TABLES!$AH$4:$AH$9</c:f>
              <c:strCache>
                <c:ptCount val="5"/>
                <c:pt idx="0">
                  <c:v>Amazon Pay</c:v>
                </c:pt>
                <c:pt idx="1">
                  <c:v>Credit Card</c:v>
                </c:pt>
                <c:pt idx="2">
                  <c:v>Debit Card</c:v>
                </c:pt>
                <c:pt idx="3">
                  <c:v>Gift Card</c:v>
                </c:pt>
                <c:pt idx="4">
                  <c:v>PayPal</c:v>
                </c:pt>
              </c:strCache>
            </c:strRef>
          </c:cat>
          <c:val>
            <c:numRef>
              <c:f>PIVOT_TABLES!$AI$4:$AI$9</c:f>
              <c:numCache>
                <c:formatCode>General</c:formatCode>
                <c:ptCount val="5"/>
                <c:pt idx="0">
                  <c:v>41</c:v>
                </c:pt>
                <c:pt idx="1">
                  <c:v>54</c:v>
                </c:pt>
                <c:pt idx="2">
                  <c:v>53</c:v>
                </c:pt>
                <c:pt idx="3">
                  <c:v>42</c:v>
                </c:pt>
                <c:pt idx="4">
                  <c:v>60</c:v>
                </c:pt>
              </c:numCache>
            </c:numRef>
          </c:val>
          <c:extLst>
            <c:ext xmlns:c16="http://schemas.microsoft.com/office/drawing/2014/chart" uri="{C3380CC4-5D6E-409C-BE32-E72D297353CC}">
              <c16:uniqueId val="{00000000-69C4-488F-B5C6-4A3D755A653B}"/>
            </c:ext>
          </c:extLst>
        </c:ser>
        <c:dLbls>
          <c:dLblPos val="ctr"/>
          <c:showLegendKey val="0"/>
          <c:showVal val="1"/>
          <c:showCatName val="0"/>
          <c:showSerName val="0"/>
          <c:showPercent val="0"/>
          <c:showBubbleSize val="0"/>
        </c:dLbls>
        <c:gapWidth val="150"/>
        <c:overlap val="100"/>
        <c:axId val="844371679"/>
        <c:axId val="844373119"/>
      </c:barChart>
      <c:catAx>
        <c:axId val="8443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373119"/>
        <c:crosses val="autoZero"/>
        <c:auto val="1"/>
        <c:lblAlgn val="ctr"/>
        <c:lblOffset val="100"/>
        <c:noMultiLvlLbl val="0"/>
      </c:catAx>
      <c:valAx>
        <c:axId val="844373119"/>
        <c:scaling>
          <c:orientation val="minMax"/>
        </c:scaling>
        <c:delete val="1"/>
        <c:axPos val="l"/>
        <c:numFmt formatCode="General" sourceLinked="1"/>
        <c:majorTickMark val="none"/>
        <c:minorTickMark val="none"/>
        <c:tickLblPos val="nextTo"/>
        <c:crossAx val="84437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[Final_project_mihir.xlsx]PIVOT_TABLES!PivotTable16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Total_sales(status)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PIVOT_TABLES!$T$3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441-4760-87D9-DDFA58FC285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441-4760-87D9-DDFA58FC285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441-4760-87D9-DDFA58FC28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PIVOT_TABLES!$S$4:$S$7</c:f>
              <c:strCache>
                <c:ptCount val="3"/>
                <c:pt idx="0">
                  <c:v>Cancelled</c:v>
                </c:pt>
                <c:pt idx="1">
                  <c:v>Completed</c:v>
                </c:pt>
                <c:pt idx="2">
                  <c:v>Pending</c:v>
                </c:pt>
              </c:strCache>
            </c:strRef>
          </c:cat>
          <c:val>
            <c:numRef>
              <c:f>PIVOT_TABLES!$T$4:$T$7</c:f>
              <c:numCache>
                <c:formatCode>General</c:formatCode>
                <c:ptCount val="3"/>
                <c:pt idx="0">
                  <c:v>65030</c:v>
                </c:pt>
                <c:pt idx="1">
                  <c:v>88530</c:v>
                </c:pt>
                <c:pt idx="2">
                  <c:v>90285</c:v>
                </c:pt>
              </c:numCache>
            </c:numRef>
          </c:val>
          <c:extLst>
            <c:ext xmlns:c16="http://schemas.microsoft.com/office/drawing/2014/chart" uri="{C3380CC4-5D6E-409C-BE32-E72D297353CC}">
              <c16:uniqueId val="{00000006-0441-4760-87D9-DDFA58FC285A}"/>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[Final_project_mihir.xlsx]PIVOT_TABLES!PivotTable5</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TOTAL_DISCOUNT_ON_PAYMENT_METHOD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p3d/>
        </c:spPr>
        <c:marker>
          <c:symbol val="none"/>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PIVOT_TABLES!$E$3</c:f>
              <c:strCache>
                <c:ptCount val="1"/>
                <c:pt idx="0">
                  <c:v>Total</c:v>
                </c:pt>
              </c:strCache>
            </c:strRef>
          </c:tx>
          <c:spPr>
            <a:solidFill>
              <a:srgbClr val="0070C0"/>
            </a:solidFill>
            <a:ln>
              <a:noFill/>
            </a:ln>
            <a:effectLst/>
            <a:sp3d/>
          </c:spPr>
          <c:invertIfNegative val="0"/>
          <c:dLbls>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PIVOT_TABLES!$D$4:$D$9</c:f>
              <c:strCache>
                <c:ptCount val="5"/>
                <c:pt idx="0">
                  <c:v>Amazon Pay</c:v>
                </c:pt>
                <c:pt idx="1">
                  <c:v>Credit Card</c:v>
                </c:pt>
                <c:pt idx="2">
                  <c:v>Debit Card</c:v>
                </c:pt>
                <c:pt idx="3">
                  <c:v>Gift Card</c:v>
                </c:pt>
                <c:pt idx="4">
                  <c:v>PayPal</c:v>
                </c:pt>
              </c:strCache>
            </c:strRef>
          </c:cat>
          <c:val>
            <c:numRef>
              <c:f>PIVOT_TABLES!$E$4:$E$9</c:f>
              <c:numCache>
                <c:formatCode>General</c:formatCode>
                <c:ptCount val="5"/>
                <c:pt idx="0">
                  <c:v>6.5100000000000016</c:v>
                </c:pt>
                <c:pt idx="1">
                  <c:v>8.7800000000000011</c:v>
                </c:pt>
                <c:pt idx="2">
                  <c:v>8.8500000000000032</c:v>
                </c:pt>
                <c:pt idx="3">
                  <c:v>6.8500000000000023</c:v>
                </c:pt>
                <c:pt idx="4">
                  <c:v>10.469999999999999</c:v>
                </c:pt>
              </c:numCache>
            </c:numRef>
          </c:val>
          <c:extLst>
            <c:ext xmlns:c16="http://schemas.microsoft.com/office/drawing/2014/chart" uri="{C3380CC4-5D6E-409C-BE32-E72D297353CC}">
              <c16:uniqueId val="{00000000-D070-4A38-A03F-CC9EB9370419}"/>
            </c:ext>
          </c:extLst>
        </c:ser>
        <c:dLbls>
          <c:showLegendKey val="0"/>
          <c:showVal val="1"/>
          <c:showCatName val="0"/>
          <c:showSerName val="0"/>
          <c:showPercent val="0"/>
          <c:showBubbleSize val="0"/>
        </c:dLbls>
        <c:gapWidth val="95"/>
        <c:gapDepth val="95"/>
        <c:shape val="box"/>
        <c:axId val="621974543"/>
        <c:axId val="621975023"/>
        <c:axId val="0"/>
      </c:bar3DChart>
      <c:catAx>
        <c:axId val="62197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75023"/>
        <c:crosses val="autoZero"/>
        <c:auto val="1"/>
        <c:lblAlgn val="ctr"/>
        <c:lblOffset val="100"/>
        <c:noMultiLvlLbl val="0"/>
      </c:catAx>
      <c:valAx>
        <c:axId val="621975023"/>
        <c:scaling>
          <c:orientation val="minMax"/>
        </c:scaling>
        <c:delete val="1"/>
        <c:axPos val="l"/>
        <c:numFmt formatCode="General" sourceLinked="1"/>
        <c:majorTickMark val="none"/>
        <c:minorTickMark val="none"/>
        <c:tickLblPos val="nextTo"/>
        <c:crossAx val="6219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[Final_project_mihir.xlsx]PIVOT_TABLES!PivotTable17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TOTAL_DISCOUNT(STATUS)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PIVOT_TABLES!$W$3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026-4205-A761-A258C763BAF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026-4205-A761-A258C763BAF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026-4205-A761-A258C763BAF6}"/>
              </c:ext>
            </c:extLst>
          </c:dPt>
          <c:dLbls>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PIVOT_TABLES!$V$4:$V$7</c:f>
              <c:strCache>
                <c:ptCount val="3"/>
                <c:pt idx="0">
                  <c:v>Cancelled</c:v>
                </c:pt>
                <c:pt idx="1">
                  <c:v>Completed</c:v>
                </c:pt>
                <c:pt idx="2">
                  <c:v>Pending</c:v>
                </c:pt>
              </c:strCache>
            </c:strRef>
          </c:cat>
          <c:val>
            <c:numRef>
              <c:f>PIVOT_TABLES!$W$4:$W$7</c:f>
              <c:numCache>
                <c:formatCode>General</c:formatCode>
                <c:ptCount val="3"/>
                <c:pt idx="0">
                  <c:v>12.769999999999994</c:v>
                </c:pt>
                <c:pt idx="1">
                  <c:v>14.789999999999992</c:v>
                </c:pt>
                <c:pt idx="2">
                  <c:v>13.899999999999988</c:v>
                </c:pt>
              </c:numCache>
            </c:numRef>
          </c:val>
          <c:extLst>
            <c:ext xmlns:c16="http://schemas.microsoft.com/office/drawing/2014/chart" uri="{C3380CC4-5D6E-409C-BE32-E72D297353CC}">
              <c16:uniqueId val="{00000006-31A7-404E-B606-38F84158A57E}"/>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TOTAL_SALE_AS_PER_RATING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rgbClr val="7030A0"/>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PIVOT_TABLES!$Z$3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rgbClr val="7030A0"/>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PIVOT_TABLES!$Y$4:$Y$7</c:f>
              <c:strCache>
                <c:ptCount val="3"/>
                <c:pt idx="0">
                  <c:v>Average</c:v>
                </c:pt>
                <c:pt idx="1">
                  <c:v>Excellent</c:v>
                </c:pt>
                <c:pt idx="2">
                  <c:v>Good</c:v>
                </c:pt>
              </c:strCache>
            </c:strRef>
          </c:cat>
          <c:val>
            <c:numRef>
              <c:f>PIVOT_TABLES!$Z$4:$Z$7</c:f>
              <c:numCache>
                <c:formatCode>General</c:formatCode>
                <c:ptCount val="3"/>
                <c:pt idx="0">
                  <c:v>50045</c:v>
                </c:pt>
                <c:pt idx="1">
                  <c:v>153000</c:v>
                </c:pt>
                <c:pt idx="2">
                  <c:v>40800</c:v>
                </c:pt>
              </c:numCache>
            </c:numRef>
          </c:val>
          <c:extLst>
            <c:ext xmlns:c16="http://schemas.microsoft.com/office/drawing/2014/chart" uri="{C3380CC4-5D6E-409C-BE32-E72D297353CC}">
              <c16:uniqueId val="{00000000-1B98-425E-AFDA-166FCE39AD7C}"/>
            </c:ext>
          </c:extLst>
        </c:ser>
        <c:dLbls>
          <c:dLblPos val="outEnd"/>
          <c:showLegendKey val="0"/>
          <c:showVal val="1"/>
          <c:showCatName val="0"/>
          <c:showSerName val="0"/>
          <c:showPercent val="0"/>
          <c:showBubbleSize val="0"/>
        </c:dLbls>
        <c:gapWidth val="182"/>
        <c:axId val="403707775"/>
        <c:axId val="1481706239"/>
      </c:barChart>
      <c:catAx>
        <c:axId val="40370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1706239"/>
        <c:crosses val="autoZero"/>
        <c:auto val="1"/>
        <c:lblAlgn val="ctr"/>
        <c:lblOffset val="100"/>
        <c:noMultiLvlLbl val="0"/>
      </c:catAx>
      <c:valAx>
        <c:axId val="1481706239"/>
        <c:scaling>
          <c:orientation val="minMax"/>
        </c:scaling>
        <c:delete val="1"/>
        <c:axPos val="b"/>
        <c:numFmt formatCode="General" sourceLinked="1"/>
        <c:majorTickMark val="none"/>
        <c:minorTickMark val="none"/>
        <c:tickLblPos val="nextTo"/>
        <c:crossAx val="40370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Total_QUANTITY_AS_PER_RATING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PIVOT_TABLES!$AC$3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2C-4D0C-8BD1-E6E7D56FE4A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2C-4D0C-8BD1-E6E7D56FE4A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2C-4D0C-8BD1-E6E7D56FE4A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PIVOT_TABLES!$AB$4:$AB$7</c:f>
              <c:strCache>
                <c:ptCount val="3"/>
                <c:pt idx="0">
                  <c:v>Average</c:v>
                </c:pt>
                <c:pt idx="1">
                  <c:v>Excellent</c:v>
                </c:pt>
                <c:pt idx="2">
                  <c:v>Good</c:v>
                </c:pt>
              </c:strCache>
            </c:strRef>
          </c:cat>
          <c:val>
            <c:numRef>
              <c:f>PIVOT_TABLES!$AC$4:$AC$7</c:f>
              <c:numCache>
                <c:formatCode>General</c:formatCode>
                <c:ptCount val="3"/>
                <c:pt idx="0">
                  <c:v>467</c:v>
                </c:pt>
                <c:pt idx="1">
                  <c:v>179</c:v>
                </c:pt>
                <c:pt idx="2">
                  <c:v>68</c:v>
                </c:pt>
              </c:numCache>
            </c:numRef>
          </c:val>
          <c:extLst>
            <c:ext xmlns:c16="http://schemas.microsoft.com/office/drawing/2014/chart" uri="{C3380CC4-5D6E-409C-BE32-E72D297353CC}">
              <c16:uniqueId val="{00000006-262C-4D0C-8BD1-E6E7D56FE4AD}"/>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TOTTAL_QUANTIT_AS_PER_STATUS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PIVOT_TABLES!$AF$3</c:f>
              <c:strCache>
                <c:ptCount val="1"/>
                <c:pt idx="0">
                  <c:v>Total</c:v>
                </c:pt>
              </c:strCache>
            </c:strRef>
          </c:tx>
          <c:spPr>
            <a:solidFill>
              <a:schemeClr val="accent1"/>
            </a:solidFill>
            <a:ln>
              <a:noFill/>
            </a:ln>
            <a:effectLst/>
          </c:spPr>
          <c:invertIfNegative val="0"/>
          <c:dLbls>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PIVOT_TABLES!$AE$4:$AE$7</c:f>
              <c:strCache>
                <c:ptCount val="3"/>
                <c:pt idx="0">
                  <c:v>Cancelled</c:v>
                </c:pt>
                <c:pt idx="1">
                  <c:v>Completed</c:v>
                </c:pt>
                <c:pt idx="2">
                  <c:v>Pending</c:v>
                </c:pt>
              </c:strCache>
            </c:strRef>
          </c:cat>
          <c:val>
            <c:numRef>
              <c:f>PIVOT_TABLES!$AF$4:$AF$7</c:f>
              <c:numCache>
                <c:formatCode>General</c:formatCode>
                <c:ptCount val="3"/>
                <c:pt idx="0">
                  <c:v>194</c:v>
                </c:pt>
                <c:pt idx="1">
                  <c:v>256</c:v>
                </c:pt>
                <c:pt idx="2">
                  <c:v>264</c:v>
                </c:pt>
              </c:numCache>
            </c:numRef>
          </c:val>
          <c:extLst>
            <c:ext xmlns:c16="http://schemas.microsoft.com/office/drawing/2014/chart" uri="{C3380CC4-5D6E-409C-BE32-E72D297353CC}">
              <c16:uniqueId val="{00000000-E7D0-4361-9245-B9BCEDFAEDE2}"/>
            </c:ext>
          </c:extLst>
        </c:ser>
        <c:dLbls>
          <c:dLblPos val="ctr"/>
          <c:showLegendKey val="0"/>
          <c:showVal val="1"/>
          <c:showCatName val="0"/>
          <c:showSerName val="0"/>
          <c:showPercent val="0"/>
          <c:showBubbleSize val="0"/>
        </c:dLbls>
        <c:gapWidth val="150"/>
        <c:overlap val="100"/>
        <c:axId val="610825775"/>
        <c:axId val="610826255"/>
      </c:barChart>
      <c:catAx>
        <c:axId val="61082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26255"/>
        <c:crosses val="autoZero"/>
        <c:auto val="1"/>
        <c:lblAlgn val="ctr"/>
        <c:lblOffset val="100"/>
        <c:noMultiLvlLbl val="0"/>
      </c:catAx>
      <c:valAx>
        <c:axId val="610826255"/>
        <c:scaling>
          <c:orientation val="minMax"/>
        </c:scaling>
        <c:delete val="1"/>
        <c:axPos val="l"/>
        <c:numFmt formatCode="General" sourceLinked="1"/>
        <c:majorTickMark val="none"/>
        <c:minorTickMark val="none"/>
        <c:tickLblPos val="nextTo"/>
        <c:crossAx val="61082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[Final_project_mihir.xlsx]PIVOT_TABLES!PivotTable10</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 sale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PIVOT_TABLES!$N$3</c:f>
              <c:strCache>
                <c:ptCount val="1"/>
                <c:pt idx="0">
                  <c:v>Total</c:v>
                </c:pt>
              </c:strCache>
            </c:strRef>
          </c:tx>
          <c:spPr>
            <a:solidFill>
              <a:schemeClr val="accent1"/>
            </a:solidFill>
            <a:ln>
              <a:solidFill>
                <a:srgbClr val="0070C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PIVOT_TABLES!$M$4:$M$14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PIVOT_TABLES!$N$4:$N$14</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00-4635-4301-BD4B-823AABEB2718}"/>
            </c:ext>
          </c:extLst>
        </c:ser>
        <c:dLbls>
          <c:dLblPos val="outEnd"/>
          <c:showLegendKey val="0"/>
          <c:showVal val="1"/>
          <c:showCatName val="0"/>
          <c:showSerName val="0"/>
          <c:showPercent val="0"/>
          <c:showBubbleSize val="0"/>
        </c:dLbls>
        <c:gapWidth val="182"/>
        <c:axId val="403708255"/>
        <c:axId val="403705375"/>
      </c:barChart>
      <c:catAx>
        <c:axId val="40370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3705375"/>
        <c:crosses val="autoZero"/>
        <c:auto val="1"/>
        <c:lblAlgn val="ctr"/>
        <c:lblOffset val="100"/>
        <c:noMultiLvlLbl val="0"/>
      </c:catAx>
      <c:valAx>
        <c:axId val="403705375"/>
        <c:scaling>
          <c:orientation val="minMax"/>
        </c:scaling>
        <c:delete val="1"/>
        <c:axPos val="b"/>
        <c:numFmt formatCode="General" sourceLinked="1"/>
        <c:majorTickMark val="none"/>
        <c:minorTickMark val="none"/>
        <c:tickLblPos val="nextTo"/>
        <c:crossAx val="40370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[Final_project_mihir.xlsx]PIVOT_TABLES!PivotTable28</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a:t>Month_wise_sales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7"/>
        <c:spPr>
          <a:ln w="31750" cap="rnd">
            <a:solidFill>
              <a:schemeClr val="accent1">
                <a:alpha val="85000"/>
              </a:schemeClr>
            </a:solidFill>
            <a:round/>
          </a:ln>
          <a:effectLst/>
        </c:spPr>
        <c:marker>
          <c:symbol val="circle"/>
          <c:size val="6"/>
          <c:spPr>
            <a:solidFill>
              <a:schemeClr val="accent1">
                <a:alpha val="85000"/>
              </a:schemeClr>
            </a:solidFill>
            <a:ln>
              <a:solidFill>
                <a:srgbClr val="FF0000"/>
              </a:solidFill>
            </a:ln>
            <a:effectLst/>
          </c:spPr>
        </c:marker>
      </c:pivotFmt>
      <c:pivotFmt>
        <c:idx val="8"/>
        <c:spPr>
          <a:ln w="31750" cap="rnd">
            <a:solidFill>
              <a:schemeClr val="accent1">
                <a:alpha val="85000"/>
              </a:schemeClr>
            </a:solidFill>
            <a:round/>
          </a:ln>
          <a:effectLst/>
        </c:spPr>
        <c:marker>
          <c:symbol val="circle"/>
          <c:size val="6"/>
          <c:spPr>
            <a:solidFill>
              <a:schemeClr val="accent1">
                <a:alpha val="85000"/>
              </a:schemeClr>
            </a:solidFill>
            <a:ln>
              <a:solidFill>
                <a:srgbClr val="FF0000"/>
              </a:solidFill>
            </a:ln>
            <a:effectLst/>
          </c:spPr>
        </c:marker>
      </c:pivotFmt>
    </c:pivotFmts>
    <c:plotArea>
      <c:layout/>
      <c:lineChart>
        <c:grouping val="standard"/>
        <c:varyColors val="0"/>
        <c:ser>
          <c:idx val="0"/>
          <c:order val="0"/>
          <c:tx>
            <c:strRef>
              <c:f>PIVOT_TABLES!$AU$3</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1-522B-4B2B-84D3-484262CF1CA5}"/>
              </c:ext>
            </c:extLst>
          </c:dPt>
          <c:dPt>
            <c:idx val="1"/>
            <c:marker>
              <c:symbol val="circle"/>
              <c:size val="6"/>
              <c:spPr>
                <a:solidFill>
                  <a:schemeClr val="accent1">
                    <a:alpha val="85000"/>
                  </a:schemeClr>
                </a:solidFill>
                <a:ln>
                  <a:solidFill>
                    <a:srgbClr val="FF0000"/>
                  </a:solid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3-522B-4B2B-84D3-484262CF1CA5}"/>
              </c:ext>
            </c:extLst>
          </c:dPt>
          <c:dPt>
            <c:idx val="2"/>
            <c:marker>
              <c:symbol val="circle"/>
              <c:size val="6"/>
              <c:spPr>
                <a:solidFill>
                  <a:schemeClr val="accent1">
                    <a:alpha val="85000"/>
                  </a:schemeClr>
                </a:solidFill>
                <a:ln>
                  <a:solidFill>
                    <a:srgbClr val="FF0000"/>
                  </a:solid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5-522B-4B2B-84D3-484262CF1CA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rgbClr val="FF0000"/>
                </a:solidFill>
              </a:ln>
              <a:effectLst/>
            </c:spPr>
            <c:trendlineType val="linear"/>
            <c:dispRSqr val="0"/>
            <c:dispEq val="0"/>
          </c:trendline>
          <c:cat>
            <c:strRef>
              <c:f>PIVOT_TABLES!$AT$4:$AT$7</c:f>
              <c:strCache>
                <c:ptCount val="3"/>
                <c:pt idx="0">
                  <c:v>Feb</c:v>
                </c:pt>
                <c:pt idx="1">
                  <c:v>Mar</c:v>
                </c:pt>
                <c:pt idx="2">
                  <c:v>Apr</c:v>
                </c:pt>
              </c:strCache>
            </c:strRef>
          </c:cat>
          <c:val>
            <c:numRef>
              <c:f>PIVOT_TABLES!$AU$4:$AU$7</c:f>
              <c:numCache>
                <c:formatCode>General</c:formatCode>
                <c:ptCount val="3"/>
                <c:pt idx="0">
                  <c:v>122695</c:v>
                </c:pt>
                <c:pt idx="1">
                  <c:v>117730</c:v>
                </c:pt>
                <c:pt idx="2">
                  <c:v>3420</c:v>
                </c:pt>
              </c:numCache>
            </c:numRef>
          </c:val>
          <c:smooth val="0"/>
          <c:extLst>
            <c:ext xmlns:c16="http://schemas.microsoft.com/office/drawing/2014/chart" uri="{C3380CC4-5D6E-409C-BE32-E72D297353CC}">
              <c16:uniqueId val="{00000006-522B-4B2B-84D3-484262CF1CA5}"/>
            </c:ext>
          </c:extLst>
        </c:ser>
        <c:dLbls>
          <c:showLegendKey val="0"/>
          <c:showVal val="0"/>
          <c:showCatName val="0"/>
          <c:showSerName val="0"/>
          <c:showPercent val="0"/>
          <c:showBubbleSize val="0"/>
        </c:dLbls>
        <c:marker val="1"/>
        <c:smooth val="0"/>
        <c:axId val="621972143"/>
        <c:axId val="621973583"/>
      </c:lineChart>
      <c:catAx>
        <c:axId val="621972143"/>
        <c:scaling>
          <c:orientation val="minMax"/>
        </c:scaling>
        <c:delete val="1"/>
        <c:axPos val="b"/>
        <c:numFmt formatCode="General" sourceLinked="1"/>
        <c:majorTickMark val="out"/>
        <c:minorTickMark val="none"/>
        <c:tickLblPos val="nextTo"/>
        <c:crossAx val="621973583"/>
        <c:crosses val="autoZero"/>
        <c:auto val="1"/>
        <c:lblAlgn val="ctr"/>
        <c:lblOffset val="100"/>
        <c:noMultiLvlLbl val="0"/>
      </c:catAx>
      <c:valAx>
        <c:axId val="621973583"/>
        <c:scaling>
          <c:orientation val="minMax"/>
        </c:scaling>
        <c:delete val="1"/>
        <c:axPos val="l"/>
        <c:numFmt formatCode="General" sourceLinked="1"/>
        <c:majorTickMark val="out"/>
        <c:minorTickMark val="none"/>
        <c:tickLblPos val="nextTo"/>
        <c:crossAx val="62197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Month_wise_order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dLbl>
          <c:idx val="0"/>
          <c:layout>
            <c:manualLayout>
              <c:x val="-0.11345275590551186"/>
              <c:y val="4.15645960921551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PIVOT_TABLES!$AR$3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389-4581-AAFE-D7C504543EC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389-4581-AAFE-D7C504543EC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389-4581-AAFE-D7C504543EC3}"/>
              </c:ext>
            </c:extLst>
          </c:dPt>
          <c:dLbls>
            <c:dLbl>
              <c:idx val="2"/>
              <c:layout>
                <c:manualLayout>
                  <c:x val="-0.11345275590551186"/>
                  <c:y val="4.1564596092155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389-4581-AAFE-D7C504543E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PIVOT_TABLES!$AQ$4:$AQ$7</c:f>
              <c:strCache>
                <c:ptCount val="3"/>
                <c:pt idx="0">
                  <c:v>Feb</c:v>
                </c:pt>
                <c:pt idx="1">
                  <c:v>Mar</c:v>
                </c:pt>
                <c:pt idx="2">
                  <c:v>Apr</c:v>
                </c:pt>
              </c:strCache>
            </c:strRef>
          </c:cat>
          <c:val>
            <c:numRef>
              <c:f>PIVOT_TABLES!$AR$4:$AR$7</c:f>
              <c:numCache>
                <c:formatCode>General</c:formatCode>
                <c:ptCount val="3"/>
                <c:pt idx="0">
                  <c:v>113</c:v>
                </c:pt>
                <c:pt idx="1">
                  <c:v>131</c:v>
                </c:pt>
                <c:pt idx="2">
                  <c:v>6</c:v>
                </c:pt>
              </c:numCache>
            </c:numRef>
          </c:val>
          <c:extLst>
            <c:ext xmlns:c16="http://schemas.microsoft.com/office/drawing/2014/chart" uri="{C3380CC4-5D6E-409C-BE32-E72D297353CC}">
              <c16:uniqueId val="{00000006-B389-4581-AAFE-D7C504543EC3}"/>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[Final_project_mihir.xlsx]PIVOT_TABLES!PivotTable29</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PIVOT_TABLES!$AX$3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PIVOT_TABLES!$AW$4:$AW$14</c:f>
              <c:strCache>
                <c:ptCount val="10"/>
                <c:pt idx="0">
                  <c:v>Olivia Wilson</c:v>
                </c:pt>
                <c:pt idx="1">
                  <c:v>Jane Smith</c:v>
                </c:pt>
                <c:pt idx="2">
                  <c:v>Emma Clark</c:v>
                </c:pt>
                <c:pt idx="3">
                  <c:v>John Doe</c:v>
                </c:pt>
                <c:pt idx="4">
                  <c:v>Emily Johnson</c:v>
                </c:pt>
                <c:pt idx="5">
                  <c:v>David Lee</c:v>
                </c:pt>
                <c:pt idx="6">
                  <c:v>Michael Brown</c:v>
                </c:pt>
                <c:pt idx="7">
                  <c:v>Daniel Harris</c:v>
                </c:pt>
                <c:pt idx="8">
                  <c:v>Chris White</c:v>
                </c:pt>
                <c:pt idx="9">
                  <c:v>Sophia Miller</c:v>
                </c:pt>
              </c:strCache>
            </c:strRef>
          </c:cat>
          <c:val>
            <c:numRef>
              <c:f>PIVOT_TABLES!$AX$4:$AX$14</c:f>
              <c:numCache>
                <c:formatCode>General</c:formatCode>
                <c:ptCount val="10"/>
                <c:pt idx="0">
                  <c:v>36170</c:v>
                </c:pt>
                <c:pt idx="1">
                  <c:v>31185</c:v>
                </c:pt>
                <c:pt idx="2">
                  <c:v>29700</c:v>
                </c:pt>
                <c:pt idx="3">
                  <c:v>26870</c:v>
                </c:pt>
                <c:pt idx="4">
                  <c:v>23475</c:v>
                </c:pt>
                <c:pt idx="5">
                  <c:v>22665</c:v>
                </c:pt>
                <c:pt idx="6">
                  <c:v>22655</c:v>
                </c:pt>
                <c:pt idx="7">
                  <c:v>18945</c:v>
                </c:pt>
                <c:pt idx="8">
                  <c:v>18885</c:v>
                </c:pt>
                <c:pt idx="9">
                  <c:v>13295</c:v>
                </c:pt>
              </c:numCache>
            </c:numRef>
          </c:val>
          <c:extLst>
            <c:ext xmlns:c16="http://schemas.microsoft.com/office/drawing/2014/chart" uri="{C3380CC4-5D6E-409C-BE32-E72D297353CC}">
              <c16:uniqueId val="{00000000-0D73-4731-BD61-DAFD0FF32A12}"/>
            </c:ext>
          </c:extLst>
        </c:ser>
        <c:dLbls>
          <c:showLegendKey val="0"/>
          <c:showVal val="1"/>
          <c:showCatName val="0"/>
          <c:showSerName val="0"/>
          <c:showPercent val="0"/>
          <c:showBubbleSize val="0"/>
        </c:dLbls>
        <c:gapWidth val="150"/>
        <c:shape val="box"/>
        <c:axId val="393658815"/>
        <c:axId val="393659295"/>
        <c:axId val="0"/>
      </c:bar3DChart>
      <c:catAx>
        <c:axId val="393658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3659295"/>
        <c:crosses val="autoZero"/>
        <c:auto val="1"/>
        <c:lblAlgn val="ctr"/>
        <c:lblOffset val="100"/>
        <c:noMultiLvlLbl val="0"/>
      </c:catAx>
      <c:valAx>
        <c:axId val="393659295"/>
        <c:scaling>
          <c:orientation val="minMax"/>
        </c:scaling>
        <c:delete val="1"/>
        <c:axPos val="b"/>
        <c:numFmt formatCode="General" sourceLinked="1"/>
        <c:majorTickMark val="none"/>
        <c:minorTickMark val="none"/>
        <c:tickLblPos val="nextTo"/>
        <c:crossAx val="39365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category</a:t>
            </a:r>
            <a:r>
              <a:rPr lang="en-US" sz="1400" baseline="0"/>
              <a:t>_wise_order</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6"/>
          </a:solidFill>
          <a:ln>
            <a:noFill/>
          </a:ln>
          <a:effectLst>
            <a:outerShdw blurRad="254000" sx="102000" sy="102000" algn="ctr" rotWithShape="0">
              <a:prstClr val="black">
                <a:alpha val="20000"/>
              </a:prstClr>
            </a:outerShdw>
          </a:effectLst>
          <a:sp3d/>
        </c:spPr>
      </c:pivotFmt>
      <c:pivotFmt>
        <c:idx val="4"/>
        <c:spPr>
          <a:solidFill>
            <a:schemeClr val="accent6"/>
          </a:solidFill>
          <a:ln>
            <a:noFill/>
          </a:ln>
          <a:effectLst>
            <a:outerShdw blurRad="254000" sx="102000" sy="102000" algn="ctr" rotWithShape="0">
              <a:prstClr val="black">
                <a:alpha val="20000"/>
              </a:prstClr>
            </a:outerShdw>
          </a:effectLst>
          <a:sp3d/>
        </c:spPr>
      </c:pivotFmt>
      <c:pivotFmt>
        <c:idx val="5"/>
        <c:spPr>
          <a:solidFill>
            <a:schemeClr val="accent6"/>
          </a:solidFill>
          <a:ln>
            <a:noFill/>
          </a:ln>
          <a:effectLst>
            <a:outerShdw blurRad="254000" sx="102000" sy="102000" algn="ctr" rotWithShape="0">
              <a:prstClr val="black">
                <a:alpha val="20000"/>
              </a:prstClr>
            </a:outerShdw>
          </a:effectLst>
          <a:sp3d/>
        </c:spPr>
      </c:pivotFmt>
      <c:pivotFmt>
        <c:idx val="6"/>
        <c:spPr>
          <a:solidFill>
            <a:schemeClr val="accent6"/>
          </a:solidFill>
          <a:ln>
            <a:noFill/>
          </a:ln>
          <a:effectLst>
            <a:outerShdw blurRad="254000" sx="102000" sy="102000" algn="ctr" rotWithShape="0">
              <a:prstClr val="black">
                <a:alpha val="20000"/>
              </a:prstClr>
            </a:outerShdw>
          </a:effectLst>
          <a:sp3d/>
        </c:spPr>
      </c:pivotFmt>
      <c:pivotFmt>
        <c:idx val="7"/>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a:sp3d/>
        </c:spPr>
      </c:pivotFmt>
      <c:pivotFmt>
        <c:idx val="9"/>
        <c:spPr>
          <a:solidFill>
            <a:schemeClr val="accent6"/>
          </a:solidFill>
          <a:ln>
            <a:noFill/>
          </a:ln>
          <a:effectLst>
            <a:outerShdw blurRad="254000" sx="102000" sy="102000" algn="ctr" rotWithShape="0">
              <a:prstClr val="black">
                <a:alpha val="20000"/>
              </a:prstClr>
            </a:outerShdw>
          </a:effectLst>
          <a:sp3d/>
        </c:spPr>
      </c:pivotFmt>
      <c:pivotFmt>
        <c:idx val="10"/>
        <c:spPr>
          <a:solidFill>
            <a:schemeClr val="accent6"/>
          </a:solidFill>
          <a:ln>
            <a:noFill/>
          </a:ln>
          <a:effectLst>
            <a:outerShdw blurRad="254000" sx="102000" sy="102000" algn="ctr" rotWithShape="0">
              <a:prstClr val="black">
                <a:alpha val="20000"/>
              </a:prstClr>
            </a:outerShdw>
          </a:effectLst>
          <a:sp3d/>
        </c:spPr>
      </c:pivotFmt>
      <c:pivotFmt>
        <c:idx val="11"/>
        <c:spPr>
          <a:solidFill>
            <a:schemeClr val="accent6"/>
          </a:solidFill>
          <a:ln>
            <a:noFill/>
          </a:ln>
          <a:effectLst>
            <a:outerShdw blurRad="254000" sx="102000" sy="102000" algn="ctr" rotWithShape="0">
              <a:prstClr val="black">
                <a:alpha val="20000"/>
              </a:prstClr>
            </a:outerShdw>
          </a:effectLst>
          <a:sp3d/>
        </c:spPr>
      </c:pivotFmt>
      <c:pivotFmt>
        <c:idx val="12"/>
        <c:spPr>
          <a:solidFill>
            <a:schemeClr val="accent6"/>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PIVOT_TABLES!$AL$3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9D3-4541-99BC-1E06A18087C6}"/>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D3-4541-99BC-1E06A18087C6}"/>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9D3-4541-99BC-1E06A18087C6}"/>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9D3-4541-99BC-1E06A18087C6}"/>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9D3-4541-99BC-1E06A18087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PIVOT_TABLES!$AK$4:$AK$9</c:f>
              <c:strCache>
                <c:ptCount val="5"/>
                <c:pt idx="0">
                  <c:v>Books</c:v>
                </c:pt>
                <c:pt idx="1">
                  <c:v>Clothing</c:v>
                </c:pt>
                <c:pt idx="2">
                  <c:v>Electronics</c:v>
                </c:pt>
                <c:pt idx="3">
                  <c:v>Footwear</c:v>
                </c:pt>
                <c:pt idx="4">
                  <c:v>Home Appliances</c:v>
                </c:pt>
              </c:strCache>
            </c:strRef>
          </c:cat>
          <c:val>
            <c:numRef>
              <c:f>PIVOT_TABLES!$AL$4:$AL$9</c:f>
              <c:numCache>
                <c:formatCode>General</c:formatCode>
                <c:ptCount val="5"/>
                <c:pt idx="0">
                  <c:v>25</c:v>
                </c:pt>
                <c:pt idx="1">
                  <c:v>40</c:v>
                </c:pt>
                <c:pt idx="2">
                  <c:v>118</c:v>
                </c:pt>
                <c:pt idx="3">
                  <c:v>27</c:v>
                </c:pt>
                <c:pt idx="4">
                  <c:v>40</c:v>
                </c:pt>
              </c:numCache>
            </c:numRef>
          </c:val>
          <c:extLst>
            <c:ext xmlns:c16="http://schemas.microsoft.com/office/drawing/2014/chart" uri="{C3380CC4-5D6E-409C-BE32-E72D297353CC}">
              <c16:uniqueId val="{0000000A-C9D3-4541-99BC-1E06A18087C6}"/>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[Final_project_mihir.xlsx]PIVOT_TABLES!PivotTable9</c:name>
    <c:fmtId val="4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Total_sales_by_location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s>
    <c:plotArea>
      <c:layout/>
      <c:barChart>
        <c:barDir val="bar"/>
        <c:grouping val="stacked"/>
        <c:varyColors val="0"/>
        <c:ser>
          <c:idx val="0"/>
          <c:order val="0"/>
          <c:tx>
            <c:strRef>
              <c:f>PIVOT_TABLES!$K$3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PIVOT_TABLES!$J$4:$J$14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PIVOT_TABLES!$K$4:$K$14</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00-1B71-415C-83A9-0656F35C5478}"/>
            </c:ext>
          </c:extLst>
        </c:ser>
        <c:dLbls>
          <c:dLblPos val="ctr"/>
          <c:showLegendKey val="0"/>
          <c:showVal val="1"/>
          <c:showCatName val="0"/>
          <c:showSerName val="0"/>
          <c:showPercent val="0"/>
          <c:showBubbleSize val="0"/>
        </c:dLbls>
        <c:gapWidth val="150"/>
        <c:overlap val="100"/>
        <c:axId val="672599551"/>
        <c:axId val="1438812735"/>
      </c:barChart>
      <c:catAx>
        <c:axId val="67259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8812735"/>
        <c:crosses val="autoZero"/>
        <c:auto val="1"/>
        <c:lblAlgn val="ctr"/>
        <c:lblOffset val="100"/>
        <c:noMultiLvlLbl val="0"/>
      </c:catAx>
      <c:valAx>
        <c:axId val="1438812735"/>
        <c:scaling>
          <c:orientation val="minMax"/>
        </c:scaling>
        <c:delete val="1"/>
        <c:axPos val="b"/>
        <c:numFmt formatCode="General" sourceLinked="1"/>
        <c:majorTickMark val="none"/>
        <c:minorTickMark val="none"/>
        <c:tickLblPos val="nextTo"/>
        <c:crossAx val="6725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product_wise_discount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PIVOT_TABLES!$B$4:$B$14</c:f>
              <c:numCache>
                <c:formatCode>General</c:formatCode>
                <c:ptCount val="10"/>
                <c:pt idx="0">
                  <c:v>2.5000000000000009</c:v>
                </c:pt>
                <c:pt idx="1">
                  <c:v>5.0000000000000018</c:v>
                </c:pt>
                <c:pt idx="2">
                  <c:v>2.9999999999999991</c:v>
                </c:pt>
                <c:pt idx="3">
                  <c:v>4.8000000000000016</c:v>
                </c:pt>
                <c:pt idx="4">
                  <c:v>4.3200000000000012</c:v>
                </c:pt>
                <c:pt idx="5">
                  <c:v>2.1600000000000006</c:v>
                </c:pt>
                <c:pt idx="6">
                  <c:v>7.0000000000000036</c:v>
                </c:pt>
                <c:pt idx="7">
                  <c:v>6.8000000000000034</c:v>
                </c:pt>
                <c:pt idx="8">
                  <c:v>2.9999999999999991</c:v>
                </c:pt>
                <c:pt idx="9">
                  <c:v>2.8800000000000003</c:v>
                </c:pt>
              </c:numCache>
            </c:numRef>
          </c:val>
          <c:extLst>
            <c:ext xmlns:c16="http://schemas.microsoft.com/office/drawing/2014/chart" uri="{C3380CC4-5D6E-409C-BE32-E72D297353CC}">
              <c16:uniqueId val="{00000000-9505-4E26-A2FD-789184C8A06F}"/>
            </c:ext>
          </c:extLst>
        </c:ser>
        <c:dLbls>
          <c:dLblPos val="ctr"/>
          <c:showLegendKey val="0"/>
          <c:showVal val="1"/>
          <c:showCatName val="0"/>
          <c:showSerName val="0"/>
          <c:showPercent val="0"/>
          <c:showBubbleSize val="0"/>
        </c:dLbls>
        <c:gapWidth val="150"/>
        <c:overlap val="100"/>
        <c:axId val="610824815"/>
        <c:axId val="610825295"/>
      </c:barChart>
      <c:catAx>
        <c:axId val="61082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0825295"/>
        <c:crosses val="autoZero"/>
        <c:auto val="1"/>
        <c:lblAlgn val="ctr"/>
        <c:lblOffset val="100"/>
        <c:noMultiLvlLbl val="0"/>
      </c:catAx>
      <c:valAx>
        <c:axId val="610825295"/>
        <c:scaling>
          <c:orientation val="minMax"/>
        </c:scaling>
        <c:delete val="1"/>
        <c:axPos val="b"/>
        <c:numFmt formatCode="General" sourceLinked="1"/>
        <c:majorTickMark val="none"/>
        <c:minorTickMark val="none"/>
        <c:tickLblPos val="nextTo"/>
        <c:crossAx val="61082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category</a:t>
            </a:r>
            <a:r>
              <a:rPr lang="en-US" sz="1600" b="1" baseline="0"/>
              <a:t>_wise_quantity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PIVOT_TABLES!$AO$3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704-45C4-B57E-58F8D351BF6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704-45C4-B57E-58F8D351BF6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704-45C4-B57E-58F8D351BF65}"/>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3704-45C4-B57E-58F8D351BF65}"/>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3704-45C4-B57E-58F8D351BF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PIVOT_TABLES!$AN$4:$AN$9</c:f>
              <c:strCache>
                <c:ptCount val="5"/>
                <c:pt idx="0">
                  <c:v>Books</c:v>
                </c:pt>
                <c:pt idx="1">
                  <c:v>Clothing</c:v>
                </c:pt>
                <c:pt idx="2">
                  <c:v>Electronics</c:v>
                </c:pt>
                <c:pt idx="3">
                  <c:v>Footwear</c:v>
                </c:pt>
                <c:pt idx="4">
                  <c:v>Home Appliances</c:v>
                </c:pt>
              </c:strCache>
            </c:strRef>
          </c:cat>
          <c:val>
            <c:numRef>
              <c:f>PIVOT_TABLES!$AO$4:$AO$9</c:f>
              <c:numCache>
                <c:formatCode>General</c:formatCode>
                <c:ptCount val="5"/>
                <c:pt idx="0">
                  <c:v>69</c:v>
                </c:pt>
                <c:pt idx="1">
                  <c:v>115</c:v>
                </c:pt>
                <c:pt idx="2">
                  <c:v>348</c:v>
                </c:pt>
                <c:pt idx="3">
                  <c:v>72</c:v>
                </c:pt>
                <c:pt idx="4">
                  <c:v>110</c:v>
                </c:pt>
              </c:numCache>
            </c:numRef>
          </c:val>
          <c:extLst>
            <c:ext xmlns:c16="http://schemas.microsoft.com/office/drawing/2014/chart" uri="{C3380CC4-5D6E-409C-BE32-E72D297353CC}">
              <c16:uniqueId val="{0000000A-3704-45C4-B57E-58F8D351BF65}"/>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6" Type="http://schemas.openxmlformats.org/officeDocument/2006/relationships/chart" Target="../charts/chart17.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13</xdr:row>
      <xdr:rowOff>0</xdr:rowOff>
    </xdr:to>
    <xdr:graphicFrame macro="">
      <xdr:nvGraphicFramePr>
        <xdr:cNvPr id="3" name="Chart 2">
          <a:extLst>
            <a:ext uri="{FF2B5EF4-FFF2-40B4-BE49-F238E27FC236}">
              <a16:creationId xmlns:a16="http://schemas.microsoft.com/office/drawing/2014/main" id="{6BF365B0-A399-48E0-9B05-D896FA310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22</xdr:col>
      <xdr:colOff>464820</xdr:colOff>
      <xdr:row>104</xdr:row>
      <xdr:rowOff>68580</xdr:rowOff>
    </xdr:to>
    <xdr:grpSp>
      <xdr:nvGrpSpPr>
        <xdr:cNvPr id="31" name="Group 30">
          <a:extLst>
            <a:ext uri="{FF2B5EF4-FFF2-40B4-BE49-F238E27FC236}">
              <a16:creationId xmlns:a16="http://schemas.microsoft.com/office/drawing/2014/main" id="{A5EF9E73-E14B-C6DE-5685-352E8ADB2BD8}"/>
            </a:ext>
          </a:extLst>
        </xdr:cNvPr>
        <xdr:cNvGrpSpPr/>
      </xdr:nvGrpSpPr>
      <xdr:grpSpPr>
        <a:xfrm>
          <a:off x="0" y="914400"/>
          <a:ext cx="13876020" cy="18173700"/>
          <a:chOff x="0" y="914400"/>
          <a:chExt cx="13876020" cy="18173700"/>
        </a:xfrm>
      </xdr:grpSpPr>
      <xdr:graphicFrame macro="">
        <xdr:nvGraphicFramePr>
          <xdr:cNvPr id="3" name="Chart 2">
            <a:extLst>
              <a:ext uri="{FF2B5EF4-FFF2-40B4-BE49-F238E27FC236}">
                <a16:creationId xmlns:a16="http://schemas.microsoft.com/office/drawing/2014/main" id="{848F9F00-B0C8-4ED4-9360-56B58A1A8392}"/>
              </a:ext>
            </a:extLst>
          </xdr:cNvPr>
          <xdr:cNvGraphicFramePr>
            <a:graphicFrameLocks/>
          </xdr:cNvGraphicFramePr>
        </xdr:nvGraphicFramePr>
        <xdr:xfrm>
          <a:off x="4655820" y="9144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C0142F87-1FAF-4269-A6DE-5745917913C7}"/>
              </a:ext>
            </a:extLst>
          </xdr:cNvPr>
          <xdr:cNvGraphicFramePr>
            <a:graphicFrameLocks/>
          </xdr:cNvGraphicFramePr>
        </xdr:nvGraphicFramePr>
        <xdr:xfrm>
          <a:off x="9304020" y="9144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A2E07011-09C1-4905-B81F-3794E82C411E}"/>
              </a:ext>
            </a:extLst>
          </xdr:cNvPr>
          <xdr:cNvGraphicFramePr>
            <a:graphicFrameLocks/>
          </xdr:cNvGraphicFramePr>
        </xdr:nvGraphicFramePr>
        <xdr:xfrm>
          <a:off x="0" y="373380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AFC0A97-340F-4562-9A7D-E7ACFC2B064A}"/>
              </a:ext>
            </a:extLst>
          </xdr:cNvPr>
          <xdr:cNvGraphicFramePr>
            <a:graphicFrameLocks/>
          </xdr:cNvGraphicFramePr>
        </xdr:nvGraphicFramePr>
        <xdr:xfrm>
          <a:off x="9304020" y="6545580"/>
          <a:ext cx="4572000" cy="41148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CE185B12-BD3A-469D-BE23-7417C07D9571}"/>
              </a:ext>
            </a:extLst>
          </xdr:cNvPr>
          <xdr:cNvGraphicFramePr>
            <a:graphicFrameLocks/>
          </xdr:cNvGraphicFramePr>
        </xdr:nvGraphicFramePr>
        <xdr:xfrm>
          <a:off x="4648200" y="6545580"/>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53511707-020F-4F07-8C8B-579E86735694}"/>
              </a:ext>
            </a:extLst>
          </xdr:cNvPr>
          <xdr:cNvGraphicFramePr>
            <a:graphicFrameLocks/>
          </xdr:cNvGraphicFramePr>
        </xdr:nvGraphicFramePr>
        <xdr:xfrm>
          <a:off x="0" y="6545580"/>
          <a:ext cx="4572000" cy="69342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133563B9-0458-4F6F-8D03-7BB9065690A5}"/>
              </a:ext>
            </a:extLst>
          </xdr:cNvPr>
          <xdr:cNvGraphicFramePr>
            <a:graphicFrameLocks/>
          </xdr:cNvGraphicFramePr>
        </xdr:nvGraphicFramePr>
        <xdr:xfrm>
          <a:off x="4648200" y="9364980"/>
          <a:ext cx="4572000" cy="412242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5BAB42C4-63AF-47FF-9985-14D88DF23088}"/>
              </a:ext>
            </a:extLst>
          </xdr:cNvPr>
          <xdr:cNvGraphicFramePr>
            <a:graphicFrameLocks/>
          </xdr:cNvGraphicFramePr>
        </xdr:nvGraphicFramePr>
        <xdr:xfrm>
          <a:off x="9304020" y="10736580"/>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3" name="Chart 12">
            <a:extLst>
              <a:ext uri="{FF2B5EF4-FFF2-40B4-BE49-F238E27FC236}">
                <a16:creationId xmlns:a16="http://schemas.microsoft.com/office/drawing/2014/main" id="{747959CD-1DDA-4797-ABF7-43C8B786EF21}"/>
              </a:ext>
            </a:extLst>
          </xdr:cNvPr>
          <xdr:cNvGraphicFramePr>
            <a:graphicFrameLocks/>
          </xdr:cNvGraphicFramePr>
        </xdr:nvGraphicFramePr>
        <xdr:xfrm>
          <a:off x="4655820" y="3733800"/>
          <a:ext cx="9212580" cy="27432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4" name="Chart 13">
            <a:extLst>
              <a:ext uri="{FF2B5EF4-FFF2-40B4-BE49-F238E27FC236}">
                <a16:creationId xmlns:a16="http://schemas.microsoft.com/office/drawing/2014/main" id="{76837540-1B10-4952-AA8A-1473CEBB73F6}"/>
              </a:ext>
            </a:extLst>
          </xdr:cNvPr>
          <xdr:cNvGraphicFramePr>
            <a:graphicFrameLocks/>
          </xdr:cNvGraphicFramePr>
        </xdr:nvGraphicFramePr>
        <xdr:xfrm>
          <a:off x="0" y="914400"/>
          <a:ext cx="4572000" cy="27432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5" name="Chart 14">
            <a:extLst>
              <a:ext uri="{FF2B5EF4-FFF2-40B4-BE49-F238E27FC236}">
                <a16:creationId xmlns:a16="http://schemas.microsoft.com/office/drawing/2014/main" id="{0567BE0B-0AB5-471D-B66E-544BE9679211}"/>
              </a:ext>
            </a:extLst>
          </xdr:cNvPr>
          <xdr:cNvGraphicFramePr>
            <a:graphicFrameLocks/>
          </xdr:cNvGraphicFramePr>
        </xdr:nvGraphicFramePr>
        <xdr:xfrm>
          <a:off x="0" y="13540740"/>
          <a:ext cx="4572000" cy="27432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6" name="Chart 15">
            <a:extLst>
              <a:ext uri="{FF2B5EF4-FFF2-40B4-BE49-F238E27FC236}">
                <a16:creationId xmlns:a16="http://schemas.microsoft.com/office/drawing/2014/main" id="{26563868-B661-4E13-832B-34656E3F8DE2}"/>
              </a:ext>
            </a:extLst>
          </xdr:cNvPr>
          <xdr:cNvGraphicFramePr>
            <a:graphicFrameLocks/>
          </xdr:cNvGraphicFramePr>
        </xdr:nvGraphicFramePr>
        <xdr:xfrm>
          <a:off x="4648200" y="13540740"/>
          <a:ext cx="4572000" cy="274320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7" name="Chart 16">
            <a:extLst>
              <a:ext uri="{FF2B5EF4-FFF2-40B4-BE49-F238E27FC236}">
                <a16:creationId xmlns:a16="http://schemas.microsoft.com/office/drawing/2014/main" id="{77CC181F-E92C-479F-97AF-72CB2CBCD269}"/>
              </a:ext>
            </a:extLst>
          </xdr:cNvPr>
          <xdr:cNvGraphicFramePr>
            <a:graphicFrameLocks/>
          </xdr:cNvGraphicFramePr>
        </xdr:nvGraphicFramePr>
        <xdr:xfrm>
          <a:off x="4648200" y="16344900"/>
          <a:ext cx="4572000" cy="27432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9" name="Chart 18">
            <a:extLst>
              <a:ext uri="{FF2B5EF4-FFF2-40B4-BE49-F238E27FC236}">
                <a16:creationId xmlns:a16="http://schemas.microsoft.com/office/drawing/2014/main" id="{A4D794C3-1007-415B-AE8A-751F14255192}"/>
              </a:ext>
            </a:extLst>
          </xdr:cNvPr>
          <xdr:cNvGraphicFramePr>
            <a:graphicFrameLocks/>
          </xdr:cNvGraphicFramePr>
        </xdr:nvGraphicFramePr>
        <xdr:xfrm>
          <a:off x="0" y="16344900"/>
          <a:ext cx="4572000" cy="27432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20" name="Chart 19">
            <a:extLst>
              <a:ext uri="{FF2B5EF4-FFF2-40B4-BE49-F238E27FC236}">
                <a16:creationId xmlns:a16="http://schemas.microsoft.com/office/drawing/2014/main" id="{CCB7174B-C74F-4857-9314-A6C6232191D2}"/>
              </a:ext>
            </a:extLst>
          </xdr:cNvPr>
          <xdr:cNvGraphicFramePr>
            <a:graphicFrameLocks/>
          </xdr:cNvGraphicFramePr>
        </xdr:nvGraphicFramePr>
        <xdr:xfrm>
          <a:off x="9304020" y="13533120"/>
          <a:ext cx="4572000" cy="27432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1" name="Chart 20">
            <a:extLst>
              <a:ext uri="{FF2B5EF4-FFF2-40B4-BE49-F238E27FC236}">
                <a16:creationId xmlns:a16="http://schemas.microsoft.com/office/drawing/2014/main" id="{5E49175F-0C27-4325-8541-4BDF4CB9640E}"/>
              </a:ext>
            </a:extLst>
          </xdr:cNvPr>
          <xdr:cNvGraphicFramePr>
            <a:graphicFrameLocks/>
          </xdr:cNvGraphicFramePr>
        </xdr:nvGraphicFramePr>
        <xdr:xfrm>
          <a:off x="9304020" y="16344900"/>
          <a:ext cx="4572000" cy="274320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22</xdr:col>
      <xdr:colOff>556260</xdr:colOff>
      <xdr:row>5</xdr:row>
      <xdr:rowOff>7620</xdr:rowOff>
    </xdr:from>
    <xdr:to>
      <xdr:col>29</xdr:col>
      <xdr:colOff>15240</xdr:colOff>
      <xdr:row>43</xdr:row>
      <xdr:rowOff>53341</xdr:rowOff>
    </xdr:to>
    <xdr:grpSp>
      <xdr:nvGrpSpPr>
        <xdr:cNvPr id="29" name="Group 28">
          <a:extLst>
            <a:ext uri="{FF2B5EF4-FFF2-40B4-BE49-F238E27FC236}">
              <a16:creationId xmlns:a16="http://schemas.microsoft.com/office/drawing/2014/main" id="{10929145-3A53-63AB-6363-09007BBBB259}"/>
            </a:ext>
          </a:extLst>
        </xdr:cNvPr>
        <xdr:cNvGrpSpPr/>
      </xdr:nvGrpSpPr>
      <xdr:grpSpPr>
        <a:xfrm>
          <a:off x="13967460" y="922020"/>
          <a:ext cx="3726180" cy="6995161"/>
          <a:chOff x="13944600" y="739140"/>
          <a:chExt cx="3726180" cy="6995161"/>
        </a:xfrm>
      </xdr:grpSpPr>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8A5E85D5-8651-C81A-AC34-170668A02D16}"/>
                  </a:ext>
                </a:extLst>
              </xdr:cNvPr>
              <xdr:cNvGraphicFramePr/>
            </xdr:nvGraphicFramePr>
            <xdr:xfrm>
              <a:off x="13952220" y="2171701"/>
              <a:ext cx="1828800" cy="177546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975080" y="235458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Customer Name">
                <a:extLst>
                  <a:ext uri="{FF2B5EF4-FFF2-40B4-BE49-F238E27FC236}">
                    <a16:creationId xmlns:a16="http://schemas.microsoft.com/office/drawing/2014/main" id="{E63E8FD3-AF36-96FD-B434-917BD8BC87EB}"/>
                  </a:ext>
                </a:extLst>
              </xdr:cNvPr>
              <xdr:cNvGraphicFramePr/>
            </xdr:nvGraphicFramePr>
            <xdr:xfrm>
              <a:off x="15834360" y="2171700"/>
              <a:ext cx="1828800" cy="2466975"/>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5857220" y="2354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Customer Location">
                <a:extLst>
                  <a:ext uri="{FF2B5EF4-FFF2-40B4-BE49-F238E27FC236}">
                    <a16:creationId xmlns:a16="http://schemas.microsoft.com/office/drawing/2014/main" id="{6618B72C-A721-B60F-A15F-7538BF02E393}"/>
                  </a:ext>
                </a:extLst>
              </xdr:cNvPr>
              <xdr:cNvGraphicFramePr/>
            </xdr:nvGraphicFramePr>
            <xdr:xfrm>
              <a:off x="13952220" y="4000500"/>
              <a:ext cx="1828800" cy="2466975"/>
            </xdr:xfrm>
            <a:graphic>
              <a:graphicData uri="http://schemas.microsoft.com/office/drawing/2010/slicer">
                <sle:slicer xmlns:sle="http://schemas.microsoft.com/office/drawing/2010/slicer" name="Customer Location"/>
              </a:graphicData>
            </a:graphic>
          </xdr:graphicFrame>
        </mc:Choice>
        <mc:Fallback xmlns="">
          <xdr:sp macro="" textlink="">
            <xdr:nvSpPr>
              <xdr:cNvPr id="0" name=""/>
              <xdr:cNvSpPr>
                <a:spLocks noTextEdit="1"/>
              </xdr:cNvSpPr>
            </xdr:nvSpPr>
            <xdr:spPr>
              <a:xfrm>
                <a:off x="13975080" y="418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Payment Method">
                <a:extLst>
                  <a:ext uri="{FF2B5EF4-FFF2-40B4-BE49-F238E27FC236}">
                    <a16:creationId xmlns:a16="http://schemas.microsoft.com/office/drawing/2014/main" id="{C0EC5E28-507B-AFDC-58AE-2E786265F2B7}"/>
                  </a:ext>
                </a:extLst>
              </xdr:cNvPr>
              <xdr:cNvGraphicFramePr/>
            </xdr:nvGraphicFramePr>
            <xdr:xfrm>
              <a:off x="15834360" y="4686301"/>
              <a:ext cx="1828800" cy="176784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5857220" y="4869181"/>
                <a:ext cx="182880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rating">
                <a:extLst>
                  <a:ext uri="{FF2B5EF4-FFF2-40B4-BE49-F238E27FC236}">
                    <a16:creationId xmlns:a16="http://schemas.microsoft.com/office/drawing/2014/main" id="{8A986490-E277-42C4-048B-81ECB50CD3D3}"/>
                  </a:ext>
                </a:extLst>
              </xdr:cNvPr>
              <xdr:cNvGraphicFramePr/>
            </xdr:nvGraphicFramePr>
            <xdr:xfrm>
              <a:off x="13952220" y="6522721"/>
              <a:ext cx="1828800" cy="121158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3975080" y="670560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27" name="Date">
                <a:extLst>
                  <a:ext uri="{FF2B5EF4-FFF2-40B4-BE49-F238E27FC236}">
                    <a16:creationId xmlns:a16="http://schemas.microsoft.com/office/drawing/2014/main" id="{2D2A0831-4F77-B555-011E-53E6C2D8141D}"/>
                  </a:ext>
                </a:extLst>
              </xdr:cNvPr>
              <xdr:cNvGraphicFramePr/>
            </xdr:nvGraphicFramePr>
            <xdr:xfrm>
              <a:off x="13944600" y="739140"/>
              <a:ext cx="3726180" cy="137160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967460" y="922020"/>
                <a:ext cx="37261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28" name="Status">
                <a:extLst>
                  <a:ext uri="{FF2B5EF4-FFF2-40B4-BE49-F238E27FC236}">
                    <a16:creationId xmlns:a16="http://schemas.microsoft.com/office/drawing/2014/main" id="{449B3F4B-1F32-9F8A-5F38-FF74479269B4}"/>
                  </a:ext>
                </a:extLst>
              </xdr:cNvPr>
              <xdr:cNvGraphicFramePr/>
            </xdr:nvGraphicFramePr>
            <xdr:xfrm>
              <a:off x="15834360" y="6522721"/>
              <a:ext cx="1828800" cy="121158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857220" y="670560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5</xdr:col>
      <xdr:colOff>599656</xdr:colOff>
      <xdr:row>0</xdr:row>
      <xdr:rowOff>76015</xdr:rowOff>
    </xdr:from>
    <xdr:ext cx="6816931" cy="530658"/>
    <xdr:sp macro="" textlink="">
      <xdr:nvSpPr>
        <xdr:cNvPr id="30" name="Rectangle 29">
          <a:extLst>
            <a:ext uri="{FF2B5EF4-FFF2-40B4-BE49-F238E27FC236}">
              <a16:creationId xmlns:a16="http://schemas.microsoft.com/office/drawing/2014/main" id="{772B1804-FCF6-1D80-ADA7-F19F2A8E89DC}"/>
            </a:ext>
          </a:extLst>
        </xdr:cNvPr>
        <xdr:cNvSpPr/>
      </xdr:nvSpPr>
      <xdr:spPr>
        <a:xfrm>
          <a:off x="3647656" y="76015"/>
          <a:ext cx="6816931" cy="530658"/>
        </a:xfrm>
        <a:prstGeom prst="rect">
          <a:avLst/>
        </a:prstGeom>
        <a:noFill/>
      </xdr:spPr>
      <xdr:txBody>
        <a:bodyPr wrap="none" lIns="91440" tIns="45720" rIns="91440" bIns="45720">
          <a:spAutoFit/>
        </a:bodyPr>
        <a:lstStyle/>
        <a:p>
          <a:pPr algn="ctr"/>
          <a:r>
            <a:rPr lang="en-US" sz="2800" b="1" cap="none" spc="0">
              <a:ln w="13462">
                <a:solidFill>
                  <a:schemeClr val="tx1"/>
                </a:solidFill>
                <a:prstDash val="solid"/>
              </a:ln>
              <a:solidFill>
                <a:srgbClr val="FF0000"/>
              </a:solidFill>
              <a:effectLst>
                <a:outerShdw dist="38100" dir="2700000" algn="bl" rotWithShape="0">
                  <a:schemeClr val="accent5"/>
                </a:outerShdw>
                <a:reflection blurRad="6350" stA="55000" endA="300" endPos="45500" dir="5400000" sy="-100000" algn="bl" rotWithShape="0"/>
              </a:effectLst>
            </a:rPr>
            <a:t>DASHBOARD_FOR_AMAZON'S_SALES_DATA</a:t>
          </a: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limje" refreshedDate="45773.568489699072" createdVersion="8" refreshedVersion="8" minRefreshableVersion="3" recordCount="250" xr:uid="{1C878578-7B55-4518-A97E-6BE7A4256AB2}">
  <cacheSource type="worksheet">
    <worksheetSource name="amazon_sales_data_2025"/>
  </cacheSource>
  <cacheFields count="16">
    <cacheField name="Order ID" numFmtId="0">
      <sharedItems count="25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5"/>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5" maxValue="6000"/>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sale_status" numFmtId="0">
      <sharedItems count="2">
        <s v="Normal Sale"/>
        <s v="High Sale"/>
      </sharedItems>
    </cacheField>
    <cacheField name="rating" numFmtId="0">
      <sharedItems count="3">
        <s v="Average"/>
        <s v="Good"/>
        <s v="Excellent"/>
      </sharedItems>
    </cacheField>
    <cacheField name="discount" numFmtId="10">
      <sharedItems containsSemiMixedTypes="0" containsString="0" containsNumber="1" minValue="0.08" maxValue="0.2"/>
    </cacheField>
    <cacheField name="Days (Date)" numFmtId="0" databaseField="0">
      <fieldGroup base="1">
        <rangePr groupBy="days" startDate="2025-02-02T00:00:00" endDate="2025-04-03T00:00:00"/>
        <groupItems count="368">
          <s v="&lt;02-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4-2025"/>
        </groupItems>
      </fieldGroup>
    </cacheField>
    <cacheField name="Months (Date)" numFmtId="0" databaseField="0">
      <fieldGroup base="1">
        <rangePr groupBy="months" startDate="2025-02-02T00:00:00" endDate="2025-04-03T00:00:00"/>
        <groupItems count="14">
          <s v="&lt;02-02-2025"/>
          <s v="Jan"/>
          <s v="Feb"/>
          <s v="Mar"/>
          <s v="Apr"/>
          <s v="May"/>
          <s v="Jun"/>
          <s v="Jul"/>
          <s v="Aug"/>
          <s v="Sep"/>
          <s v="Oct"/>
          <s v="Nov"/>
          <s v="Dec"/>
          <s v="&gt;03-04-2025"/>
        </groupItems>
      </fieldGroup>
    </cacheField>
  </cacheFields>
  <extLst>
    <ext xmlns:x14="http://schemas.microsoft.com/office/spreadsheetml/2009/9/main" uri="{725AE2AE-9491-48be-B2B4-4EB974FC3084}">
      <x14:pivotCacheDefinition pivotCacheId="457092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n v="60"/>
    <n v="3"/>
    <n v="180"/>
    <x v="0"/>
    <x v="0"/>
    <x v="0"/>
    <x v="0"/>
    <x v="0"/>
    <x v="0"/>
    <n v="0.08"/>
  </r>
  <r>
    <x v="1"/>
    <x v="1"/>
    <x v="1"/>
    <x v="1"/>
    <n v="100"/>
    <n v="4"/>
    <n v="400"/>
    <x v="1"/>
    <x v="1"/>
    <x v="0"/>
    <x v="1"/>
    <x v="1"/>
    <x v="0"/>
    <n v="0.2"/>
  </r>
  <r>
    <x v="2"/>
    <x v="2"/>
    <x v="0"/>
    <x v="0"/>
    <n v="60"/>
    <n v="2"/>
    <n v="120"/>
    <x v="2"/>
    <x v="2"/>
    <x v="1"/>
    <x v="0"/>
    <x v="0"/>
    <x v="0"/>
    <n v="0.08"/>
  </r>
  <r>
    <x v="3"/>
    <x v="3"/>
    <x v="0"/>
    <x v="0"/>
    <n v="60"/>
    <n v="3"/>
    <n v="180"/>
    <x v="3"/>
    <x v="3"/>
    <x v="2"/>
    <x v="1"/>
    <x v="0"/>
    <x v="0"/>
    <n v="0.08"/>
  </r>
  <r>
    <x v="4"/>
    <x v="4"/>
    <x v="2"/>
    <x v="1"/>
    <n v="150"/>
    <n v="3"/>
    <n v="450"/>
    <x v="0"/>
    <x v="0"/>
    <x v="0"/>
    <x v="1"/>
    <x v="1"/>
    <x v="0"/>
    <n v="0.2"/>
  </r>
  <r>
    <x v="5"/>
    <x v="0"/>
    <x v="3"/>
    <x v="2"/>
    <n v="20"/>
    <n v="1"/>
    <n v="20"/>
    <x v="2"/>
    <x v="3"/>
    <x v="2"/>
    <x v="1"/>
    <x v="0"/>
    <x v="0"/>
    <n v="0.15"/>
  </r>
  <r>
    <x v="6"/>
    <x v="5"/>
    <x v="2"/>
    <x v="1"/>
    <n v="150"/>
    <n v="4"/>
    <n v="600"/>
    <x v="0"/>
    <x v="4"/>
    <x v="3"/>
    <x v="2"/>
    <x v="1"/>
    <x v="0"/>
    <n v="0.2"/>
  </r>
  <r>
    <x v="7"/>
    <x v="6"/>
    <x v="4"/>
    <x v="1"/>
    <n v="500"/>
    <n v="1"/>
    <n v="500"/>
    <x v="4"/>
    <x v="5"/>
    <x v="3"/>
    <x v="2"/>
    <x v="1"/>
    <x v="0"/>
    <n v="0.2"/>
  </r>
  <r>
    <x v="8"/>
    <x v="7"/>
    <x v="3"/>
    <x v="2"/>
    <n v="20"/>
    <n v="3"/>
    <n v="60"/>
    <x v="4"/>
    <x v="6"/>
    <x v="3"/>
    <x v="2"/>
    <x v="0"/>
    <x v="0"/>
    <n v="0.15"/>
  </r>
  <r>
    <x v="9"/>
    <x v="8"/>
    <x v="4"/>
    <x v="1"/>
    <n v="500"/>
    <n v="1"/>
    <n v="500"/>
    <x v="1"/>
    <x v="1"/>
    <x v="2"/>
    <x v="0"/>
    <x v="1"/>
    <x v="0"/>
    <n v="0.2"/>
  </r>
  <r>
    <x v="10"/>
    <x v="9"/>
    <x v="5"/>
    <x v="3"/>
    <n v="15"/>
    <n v="2"/>
    <n v="30"/>
    <x v="5"/>
    <x v="6"/>
    <x v="1"/>
    <x v="1"/>
    <x v="0"/>
    <x v="0"/>
    <n v="0.1"/>
  </r>
  <r>
    <x v="11"/>
    <x v="10"/>
    <x v="6"/>
    <x v="2"/>
    <n v="40"/>
    <n v="4"/>
    <n v="160"/>
    <x v="6"/>
    <x v="3"/>
    <x v="2"/>
    <x v="2"/>
    <x v="0"/>
    <x v="0"/>
    <n v="0.15"/>
  </r>
  <r>
    <x v="12"/>
    <x v="11"/>
    <x v="7"/>
    <x v="1"/>
    <n v="800"/>
    <n v="2"/>
    <n v="1600"/>
    <x v="7"/>
    <x v="1"/>
    <x v="4"/>
    <x v="1"/>
    <x v="1"/>
    <x v="1"/>
    <n v="0.2"/>
  </r>
  <r>
    <x v="13"/>
    <x v="12"/>
    <x v="8"/>
    <x v="4"/>
    <n v="600"/>
    <n v="3"/>
    <n v="1800"/>
    <x v="6"/>
    <x v="5"/>
    <x v="2"/>
    <x v="0"/>
    <x v="1"/>
    <x v="1"/>
    <n v="0.18"/>
  </r>
  <r>
    <x v="14"/>
    <x v="13"/>
    <x v="2"/>
    <x v="1"/>
    <n v="150"/>
    <n v="4"/>
    <n v="600"/>
    <x v="2"/>
    <x v="7"/>
    <x v="2"/>
    <x v="2"/>
    <x v="1"/>
    <x v="0"/>
    <n v="0.2"/>
  </r>
  <r>
    <x v="15"/>
    <x v="14"/>
    <x v="9"/>
    <x v="4"/>
    <n v="1200"/>
    <n v="1"/>
    <n v="1200"/>
    <x v="2"/>
    <x v="6"/>
    <x v="2"/>
    <x v="0"/>
    <x v="1"/>
    <x v="1"/>
    <n v="0.18"/>
  </r>
  <r>
    <x v="16"/>
    <x v="15"/>
    <x v="3"/>
    <x v="2"/>
    <n v="20"/>
    <n v="1"/>
    <n v="20"/>
    <x v="0"/>
    <x v="0"/>
    <x v="1"/>
    <x v="2"/>
    <x v="0"/>
    <x v="0"/>
    <n v="0.15"/>
  </r>
  <r>
    <x v="17"/>
    <x v="16"/>
    <x v="4"/>
    <x v="1"/>
    <n v="500"/>
    <n v="2"/>
    <n v="1000"/>
    <x v="6"/>
    <x v="8"/>
    <x v="1"/>
    <x v="2"/>
    <x v="1"/>
    <x v="0"/>
    <n v="0.2"/>
  </r>
  <r>
    <x v="18"/>
    <x v="17"/>
    <x v="0"/>
    <x v="0"/>
    <n v="60"/>
    <n v="3"/>
    <n v="180"/>
    <x v="3"/>
    <x v="4"/>
    <x v="2"/>
    <x v="2"/>
    <x v="0"/>
    <x v="0"/>
    <n v="0.08"/>
  </r>
  <r>
    <x v="19"/>
    <x v="18"/>
    <x v="1"/>
    <x v="1"/>
    <n v="100"/>
    <n v="4"/>
    <n v="400"/>
    <x v="3"/>
    <x v="7"/>
    <x v="0"/>
    <x v="1"/>
    <x v="1"/>
    <x v="0"/>
    <n v="0.2"/>
  </r>
  <r>
    <x v="20"/>
    <x v="19"/>
    <x v="1"/>
    <x v="1"/>
    <n v="100"/>
    <n v="3"/>
    <n v="300"/>
    <x v="8"/>
    <x v="5"/>
    <x v="0"/>
    <x v="0"/>
    <x v="0"/>
    <x v="0"/>
    <n v="0.2"/>
  </r>
  <r>
    <x v="21"/>
    <x v="18"/>
    <x v="9"/>
    <x v="4"/>
    <n v="1200"/>
    <n v="4"/>
    <n v="4800"/>
    <x v="3"/>
    <x v="4"/>
    <x v="2"/>
    <x v="1"/>
    <x v="1"/>
    <x v="2"/>
    <n v="0.18"/>
  </r>
  <r>
    <x v="22"/>
    <x v="20"/>
    <x v="5"/>
    <x v="3"/>
    <n v="15"/>
    <n v="1"/>
    <n v="15"/>
    <x v="0"/>
    <x v="4"/>
    <x v="2"/>
    <x v="1"/>
    <x v="0"/>
    <x v="0"/>
    <n v="0.1"/>
  </r>
  <r>
    <x v="23"/>
    <x v="21"/>
    <x v="9"/>
    <x v="4"/>
    <n v="1200"/>
    <n v="3"/>
    <n v="3600"/>
    <x v="8"/>
    <x v="3"/>
    <x v="2"/>
    <x v="0"/>
    <x v="1"/>
    <x v="2"/>
    <n v="0.18"/>
  </r>
  <r>
    <x v="24"/>
    <x v="6"/>
    <x v="5"/>
    <x v="3"/>
    <n v="15"/>
    <n v="5"/>
    <n v="75"/>
    <x v="4"/>
    <x v="7"/>
    <x v="1"/>
    <x v="2"/>
    <x v="0"/>
    <x v="0"/>
    <n v="0.1"/>
  </r>
  <r>
    <x v="25"/>
    <x v="22"/>
    <x v="8"/>
    <x v="4"/>
    <n v="600"/>
    <n v="1"/>
    <n v="600"/>
    <x v="3"/>
    <x v="6"/>
    <x v="0"/>
    <x v="0"/>
    <x v="1"/>
    <x v="0"/>
    <n v="0.18"/>
  </r>
  <r>
    <x v="26"/>
    <x v="23"/>
    <x v="3"/>
    <x v="2"/>
    <n v="20"/>
    <n v="1"/>
    <n v="20"/>
    <x v="7"/>
    <x v="0"/>
    <x v="1"/>
    <x v="1"/>
    <x v="0"/>
    <x v="0"/>
    <n v="0.15"/>
  </r>
  <r>
    <x v="27"/>
    <x v="24"/>
    <x v="1"/>
    <x v="1"/>
    <n v="100"/>
    <n v="1"/>
    <n v="100"/>
    <x v="9"/>
    <x v="9"/>
    <x v="1"/>
    <x v="2"/>
    <x v="0"/>
    <x v="0"/>
    <n v="0.2"/>
  </r>
  <r>
    <x v="28"/>
    <x v="25"/>
    <x v="4"/>
    <x v="1"/>
    <n v="500"/>
    <n v="1"/>
    <n v="500"/>
    <x v="4"/>
    <x v="2"/>
    <x v="2"/>
    <x v="0"/>
    <x v="1"/>
    <x v="0"/>
    <n v="0.2"/>
  </r>
  <r>
    <x v="29"/>
    <x v="16"/>
    <x v="8"/>
    <x v="4"/>
    <n v="600"/>
    <n v="3"/>
    <n v="1800"/>
    <x v="1"/>
    <x v="3"/>
    <x v="4"/>
    <x v="0"/>
    <x v="1"/>
    <x v="1"/>
    <n v="0.18"/>
  </r>
  <r>
    <x v="30"/>
    <x v="21"/>
    <x v="4"/>
    <x v="1"/>
    <n v="500"/>
    <n v="1"/>
    <n v="500"/>
    <x v="2"/>
    <x v="4"/>
    <x v="4"/>
    <x v="1"/>
    <x v="1"/>
    <x v="0"/>
    <n v="0.2"/>
  </r>
  <r>
    <x v="31"/>
    <x v="4"/>
    <x v="4"/>
    <x v="1"/>
    <n v="500"/>
    <n v="4"/>
    <n v="2000"/>
    <x v="6"/>
    <x v="7"/>
    <x v="3"/>
    <x v="1"/>
    <x v="1"/>
    <x v="1"/>
    <n v="0.2"/>
  </r>
  <r>
    <x v="32"/>
    <x v="26"/>
    <x v="5"/>
    <x v="3"/>
    <n v="15"/>
    <n v="1"/>
    <n v="15"/>
    <x v="3"/>
    <x v="0"/>
    <x v="0"/>
    <x v="0"/>
    <x v="0"/>
    <x v="0"/>
    <n v="0.1"/>
  </r>
  <r>
    <x v="33"/>
    <x v="27"/>
    <x v="3"/>
    <x v="2"/>
    <n v="20"/>
    <n v="5"/>
    <n v="100"/>
    <x v="9"/>
    <x v="0"/>
    <x v="2"/>
    <x v="1"/>
    <x v="0"/>
    <x v="0"/>
    <n v="0.15"/>
  </r>
  <r>
    <x v="34"/>
    <x v="27"/>
    <x v="7"/>
    <x v="1"/>
    <n v="800"/>
    <n v="3"/>
    <n v="2400"/>
    <x v="0"/>
    <x v="2"/>
    <x v="1"/>
    <x v="2"/>
    <x v="1"/>
    <x v="2"/>
    <n v="0.2"/>
  </r>
  <r>
    <x v="35"/>
    <x v="28"/>
    <x v="9"/>
    <x v="4"/>
    <n v="1200"/>
    <n v="2"/>
    <n v="2400"/>
    <x v="4"/>
    <x v="6"/>
    <x v="3"/>
    <x v="0"/>
    <x v="1"/>
    <x v="2"/>
    <n v="0.18"/>
  </r>
  <r>
    <x v="36"/>
    <x v="29"/>
    <x v="1"/>
    <x v="1"/>
    <n v="100"/>
    <n v="3"/>
    <n v="300"/>
    <x v="6"/>
    <x v="0"/>
    <x v="0"/>
    <x v="0"/>
    <x v="0"/>
    <x v="0"/>
    <n v="0.2"/>
  </r>
  <r>
    <x v="37"/>
    <x v="30"/>
    <x v="7"/>
    <x v="1"/>
    <n v="800"/>
    <n v="3"/>
    <n v="2400"/>
    <x v="3"/>
    <x v="9"/>
    <x v="1"/>
    <x v="2"/>
    <x v="1"/>
    <x v="2"/>
    <n v="0.2"/>
  </r>
  <r>
    <x v="38"/>
    <x v="6"/>
    <x v="7"/>
    <x v="1"/>
    <n v="800"/>
    <n v="2"/>
    <n v="1600"/>
    <x v="3"/>
    <x v="1"/>
    <x v="3"/>
    <x v="2"/>
    <x v="1"/>
    <x v="1"/>
    <n v="0.2"/>
  </r>
  <r>
    <x v="39"/>
    <x v="30"/>
    <x v="2"/>
    <x v="1"/>
    <n v="150"/>
    <n v="1"/>
    <n v="150"/>
    <x v="1"/>
    <x v="7"/>
    <x v="4"/>
    <x v="1"/>
    <x v="0"/>
    <x v="0"/>
    <n v="0.2"/>
  </r>
  <r>
    <x v="40"/>
    <x v="13"/>
    <x v="5"/>
    <x v="3"/>
    <n v="15"/>
    <n v="1"/>
    <n v="15"/>
    <x v="9"/>
    <x v="5"/>
    <x v="2"/>
    <x v="0"/>
    <x v="0"/>
    <x v="0"/>
    <n v="0.1"/>
  </r>
  <r>
    <x v="41"/>
    <x v="31"/>
    <x v="1"/>
    <x v="1"/>
    <n v="100"/>
    <n v="3"/>
    <n v="300"/>
    <x v="9"/>
    <x v="9"/>
    <x v="1"/>
    <x v="0"/>
    <x v="0"/>
    <x v="0"/>
    <n v="0.2"/>
  </r>
  <r>
    <x v="42"/>
    <x v="32"/>
    <x v="3"/>
    <x v="2"/>
    <n v="20"/>
    <n v="4"/>
    <n v="80"/>
    <x v="9"/>
    <x v="2"/>
    <x v="2"/>
    <x v="1"/>
    <x v="0"/>
    <x v="0"/>
    <n v="0.15"/>
  </r>
  <r>
    <x v="43"/>
    <x v="21"/>
    <x v="2"/>
    <x v="1"/>
    <n v="150"/>
    <n v="1"/>
    <n v="150"/>
    <x v="8"/>
    <x v="4"/>
    <x v="0"/>
    <x v="1"/>
    <x v="0"/>
    <x v="0"/>
    <n v="0.2"/>
  </r>
  <r>
    <x v="44"/>
    <x v="33"/>
    <x v="9"/>
    <x v="4"/>
    <n v="1200"/>
    <n v="3"/>
    <n v="3600"/>
    <x v="7"/>
    <x v="0"/>
    <x v="2"/>
    <x v="1"/>
    <x v="1"/>
    <x v="2"/>
    <n v="0.18"/>
  </r>
  <r>
    <x v="45"/>
    <x v="34"/>
    <x v="0"/>
    <x v="0"/>
    <n v="60"/>
    <n v="2"/>
    <n v="120"/>
    <x v="5"/>
    <x v="4"/>
    <x v="0"/>
    <x v="0"/>
    <x v="0"/>
    <x v="0"/>
    <n v="0.08"/>
  </r>
  <r>
    <x v="46"/>
    <x v="30"/>
    <x v="3"/>
    <x v="2"/>
    <n v="20"/>
    <n v="2"/>
    <n v="40"/>
    <x v="8"/>
    <x v="5"/>
    <x v="4"/>
    <x v="0"/>
    <x v="0"/>
    <x v="0"/>
    <n v="0.15"/>
  </r>
  <r>
    <x v="47"/>
    <x v="35"/>
    <x v="3"/>
    <x v="2"/>
    <n v="20"/>
    <n v="5"/>
    <n v="100"/>
    <x v="9"/>
    <x v="2"/>
    <x v="1"/>
    <x v="2"/>
    <x v="0"/>
    <x v="0"/>
    <n v="0.15"/>
  </r>
  <r>
    <x v="48"/>
    <x v="36"/>
    <x v="4"/>
    <x v="1"/>
    <n v="500"/>
    <n v="4"/>
    <n v="2000"/>
    <x v="0"/>
    <x v="9"/>
    <x v="0"/>
    <x v="2"/>
    <x v="1"/>
    <x v="1"/>
    <n v="0.2"/>
  </r>
  <r>
    <x v="49"/>
    <x v="0"/>
    <x v="6"/>
    <x v="2"/>
    <n v="40"/>
    <n v="3"/>
    <n v="120"/>
    <x v="2"/>
    <x v="6"/>
    <x v="4"/>
    <x v="2"/>
    <x v="0"/>
    <x v="0"/>
    <n v="0.15"/>
  </r>
  <r>
    <x v="50"/>
    <x v="3"/>
    <x v="5"/>
    <x v="3"/>
    <n v="15"/>
    <n v="1"/>
    <n v="15"/>
    <x v="0"/>
    <x v="4"/>
    <x v="4"/>
    <x v="0"/>
    <x v="0"/>
    <x v="0"/>
    <n v="0.1"/>
  </r>
  <r>
    <x v="51"/>
    <x v="37"/>
    <x v="7"/>
    <x v="1"/>
    <n v="800"/>
    <n v="3"/>
    <n v="2400"/>
    <x v="2"/>
    <x v="1"/>
    <x v="2"/>
    <x v="1"/>
    <x v="1"/>
    <x v="2"/>
    <n v="0.2"/>
  </r>
  <r>
    <x v="52"/>
    <x v="21"/>
    <x v="0"/>
    <x v="0"/>
    <n v="60"/>
    <n v="4"/>
    <n v="240"/>
    <x v="1"/>
    <x v="8"/>
    <x v="3"/>
    <x v="2"/>
    <x v="0"/>
    <x v="0"/>
    <n v="0.08"/>
  </r>
  <r>
    <x v="53"/>
    <x v="33"/>
    <x v="2"/>
    <x v="1"/>
    <n v="150"/>
    <n v="3"/>
    <n v="450"/>
    <x v="5"/>
    <x v="6"/>
    <x v="4"/>
    <x v="1"/>
    <x v="1"/>
    <x v="0"/>
    <n v="0.2"/>
  </r>
  <r>
    <x v="54"/>
    <x v="33"/>
    <x v="6"/>
    <x v="2"/>
    <n v="40"/>
    <n v="2"/>
    <n v="80"/>
    <x v="4"/>
    <x v="3"/>
    <x v="3"/>
    <x v="2"/>
    <x v="0"/>
    <x v="0"/>
    <n v="0.15"/>
  </r>
  <r>
    <x v="55"/>
    <x v="38"/>
    <x v="2"/>
    <x v="1"/>
    <n v="150"/>
    <n v="2"/>
    <n v="300"/>
    <x v="0"/>
    <x v="3"/>
    <x v="2"/>
    <x v="2"/>
    <x v="0"/>
    <x v="0"/>
    <n v="0.2"/>
  </r>
  <r>
    <x v="56"/>
    <x v="33"/>
    <x v="4"/>
    <x v="1"/>
    <n v="500"/>
    <n v="1"/>
    <n v="500"/>
    <x v="9"/>
    <x v="8"/>
    <x v="0"/>
    <x v="0"/>
    <x v="1"/>
    <x v="0"/>
    <n v="0.2"/>
  </r>
  <r>
    <x v="57"/>
    <x v="10"/>
    <x v="4"/>
    <x v="1"/>
    <n v="500"/>
    <n v="1"/>
    <n v="500"/>
    <x v="9"/>
    <x v="9"/>
    <x v="3"/>
    <x v="0"/>
    <x v="1"/>
    <x v="0"/>
    <n v="0.2"/>
  </r>
  <r>
    <x v="58"/>
    <x v="15"/>
    <x v="2"/>
    <x v="1"/>
    <n v="150"/>
    <n v="2"/>
    <n v="300"/>
    <x v="7"/>
    <x v="3"/>
    <x v="2"/>
    <x v="0"/>
    <x v="0"/>
    <x v="0"/>
    <n v="0.2"/>
  </r>
  <r>
    <x v="59"/>
    <x v="8"/>
    <x v="5"/>
    <x v="3"/>
    <n v="15"/>
    <n v="5"/>
    <n v="75"/>
    <x v="9"/>
    <x v="3"/>
    <x v="2"/>
    <x v="1"/>
    <x v="0"/>
    <x v="0"/>
    <n v="0.1"/>
  </r>
  <r>
    <x v="60"/>
    <x v="39"/>
    <x v="9"/>
    <x v="4"/>
    <n v="1200"/>
    <n v="1"/>
    <n v="1200"/>
    <x v="9"/>
    <x v="0"/>
    <x v="3"/>
    <x v="0"/>
    <x v="1"/>
    <x v="1"/>
    <n v="0.18"/>
  </r>
  <r>
    <x v="61"/>
    <x v="16"/>
    <x v="7"/>
    <x v="1"/>
    <n v="800"/>
    <n v="5"/>
    <n v="4000"/>
    <x v="3"/>
    <x v="1"/>
    <x v="3"/>
    <x v="2"/>
    <x v="1"/>
    <x v="2"/>
    <n v="0.2"/>
  </r>
  <r>
    <x v="62"/>
    <x v="40"/>
    <x v="4"/>
    <x v="1"/>
    <n v="500"/>
    <n v="5"/>
    <n v="2500"/>
    <x v="0"/>
    <x v="5"/>
    <x v="4"/>
    <x v="2"/>
    <x v="1"/>
    <x v="2"/>
    <n v="0.2"/>
  </r>
  <r>
    <x v="63"/>
    <x v="41"/>
    <x v="9"/>
    <x v="4"/>
    <n v="1200"/>
    <n v="4"/>
    <n v="4800"/>
    <x v="1"/>
    <x v="2"/>
    <x v="3"/>
    <x v="1"/>
    <x v="1"/>
    <x v="2"/>
    <n v="0.18"/>
  </r>
  <r>
    <x v="64"/>
    <x v="42"/>
    <x v="5"/>
    <x v="3"/>
    <n v="15"/>
    <n v="3"/>
    <n v="45"/>
    <x v="0"/>
    <x v="1"/>
    <x v="1"/>
    <x v="1"/>
    <x v="0"/>
    <x v="0"/>
    <n v="0.1"/>
  </r>
  <r>
    <x v="65"/>
    <x v="0"/>
    <x v="2"/>
    <x v="1"/>
    <n v="150"/>
    <n v="2"/>
    <n v="300"/>
    <x v="6"/>
    <x v="2"/>
    <x v="3"/>
    <x v="1"/>
    <x v="0"/>
    <x v="0"/>
    <n v="0.2"/>
  </r>
  <r>
    <x v="66"/>
    <x v="43"/>
    <x v="1"/>
    <x v="1"/>
    <n v="100"/>
    <n v="3"/>
    <n v="300"/>
    <x v="8"/>
    <x v="0"/>
    <x v="0"/>
    <x v="1"/>
    <x v="0"/>
    <x v="0"/>
    <n v="0.2"/>
  </r>
  <r>
    <x v="67"/>
    <x v="20"/>
    <x v="1"/>
    <x v="1"/>
    <n v="100"/>
    <n v="1"/>
    <n v="100"/>
    <x v="5"/>
    <x v="4"/>
    <x v="0"/>
    <x v="0"/>
    <x v="0"/>
    <x v="0"/>
    <n v="0.2"/>
  </r>
  <r>
    <x v="68"/>
    <x v="44"/>
    <x v="9"/>
    <x v="4"/>
    <n v="1200"/>
    <n v="4"/>
    <n v="4800"/>
    <x v="5"/>
    <x v="6"/>
    <x v="4"/>
    <x v="1"/>
    <x v="1"/>
    <x v="2"/>
    <n v="0.18"/>
  </r>
  <r>
    <x v="69"/>
    <x v="4"/>
    <x v="5"/>
    <x v="3"/>
    <n v="15"/>
    <n v="1"/>
    <n v="15"/>
    <x v="1"/>
    <x v="6"/>
    <x v="2"/>
    <x v="2"/>
    <x v="0"/>
    <x v="0"/>
    <n v="0.1"/>
  </r>
  <r>
    <x v="70"/>
    <x v="42"/>
    <x v="2"/>
    <x v="1"/>
    <n v="150"/>
    <n v="5"/>
    <n v="750"/>
    <x v="2"/>
    <x v="2"/>
    <x v="2"/>
    <x v="1"/>
    <x v="1"/>
    <x v="0"/>
    <n v="0.2"/>
  </r>
  <r>
    <x v="71"/>
    <x v="18"/>
    <x v="7"/>
    <x v="1"/>
    <n v="800"/>
    <n v="3"/>
    <n v="2400"/>
    <x v="7"/>
    <x v="4"/>
    <x v="2"/>
    <x v="1"/>
    <x v="1"/>
    <x v="2"/>
    <n v="0.2"/>
  </r>
  <r>
    <x v="72"/>
    <x v="13"/>
    <x v="4"/>
    <x v="1"/>
    <n v="500"/>
    <n v="5"/>
    <n v="2500"/>
    <x v="1"/>
    <x v="5"/>
    <x v="2"/>
    <x v="0"/>
    <x v="1"/>
    <x v="2"/>
    <n v="0.2"/>
  </r>
  <r>
    <x v="73"/>
    <x v="45"/>
    <x v="9"/>
    <x v="4"/>
    <n v="1200"/>
    <n v="4"/>
    <n v="4800"/>
    <x v="9"/>
    <x v="3"/>
    <x v="4"/>
    <x v="0"/>
    <x v="1"/>
    <x v="2"/>
    <n v="0.18"/>
  </r>
  <r>
    <x v="74"/>
    <x v="14"/>
    <x v="1"/>
    <x v="1"/>
    <n v="100"/>
    <n v="2"/>
    <n v="200"/>
    <x v="7"/>
    <x v="6"/>
    <x v="3"/>
    <x v="1"/>
    <x v="0"/>
    <x v="0"/>
    <n v="0.2"/>
  </r>
  <r>
    <x v="75"/>
    <x v="37"/>
    <x v="8"/>
    <x v="4"/>
    <n v="600"/>
    <n v="1"/>
    <n v="600"/>
    <x v="9"/>
    <x v="3"/>
    <x v="1"/>
    <x v="2"/>
    <x v="1"/>
    <x v="0"/>
    <n v="0.18"/>
  </r>
  <r>
    <x v="76"/>
    <x v="1"/>
    <x v="1"/>
    <x v="1"/>
    <n v="100"/>
    <n v="2"/>
    <n v="200"/>
    <x v="7"/>
    <x v="4"/>
    <x v="2"/>
    <x v="2"/>
    <x v="0"/>
    <x v="0"/>
    <n v="0.2"/>
  </r>
  <r>
    <x v="77"/>
    <x v="5"/>
    <x v="2"/>
    <x v="1"/>
    <n v="150"/>
    <n v="2"/>
    <n v="300"/>
    <x v="0"/>
    <x v="8"/>
    <x v="4"/>
    <x v="0"/>
    <x v="0"/>
    <x v="0"/>
    <n v="0.2"/>
  </r>
  <r>
    <x v="78"/>
    <x v="46"/>
    <x v="0"/>
    <x v="0"/>
    <n v="60"/>
    <n v="2"/>
    <n v="120"/>
    <x v="1"/>
    <x v="2"/>
    <x v="4"/>
    <x v="0"/>
    <x v="0"/>
    <x v="0"/>
    <n v="0.08"/>
  </r>
  <r>
    <x v="79"/>
    <x v="20"/>
    <x v="0"/>
    <x v="0"/>
    <n v="60"/>
    <n v="4"/>
    <n v="240"/>
    <x v="4"/>
    <x v="1"/>
    <x v="0"/>
    <x v="1"/>
    <x v="0"/>
    <x v="0"/>
    <n v="0.08"/>
  </r>
  <r>
    <x v="80"/>
    <x v="14"/>
    <x v="1"/>
    <x v="1"/>
    <n v="100"/>
    <n v="3"/>
    <n v="300"/>
    <x v="6"/>
    <x v="9"/>
    <x v="3"/>
    <x v="0"/>
    <x v="0"/>
    <x v="0"/>
    <n v="0.2"/>
  </r>
  <r>
    <x v="81"/>
    <x v="37"/>
    <x v="4"/>
    <x v="1"/>
    <n v="500"/>
    <n v="3"/>
    <n v="1500"/>
    <x v="9"/>
    <x v="7"/>
    <x v="0"/>
    <x v="0"/>
    <x v="1"/>
    <x v="1"/>
    <n v="0.2"/>
  </r>
  <r>
    <x v="82"/>
    <x v="47"/>
    <x v="8"/>
    <x v="4"/>
    <n v="600"/>
    <n v="4"/>
    <n v="2400"/>
    <x v="0"/>
    <x v="4"/>
    <x v="4"/>
    <x v="0"/>
    <x v="1"/>
    <x v="2"/>
    <n v="0.18"/>
  </r>
  <r>
    <x v="83"/>
    <x v="22"/>
    <x v="3"/>
    <x v="2"/>
    <n v="20"/>
    <n v="5"/>
    <n v="100"/>
    <x v="3"/>
    <x v="6"/>
    <x v="3"/>
    <x v="2"/>
    <x v="0"/>
    <x v="0"/>
    <n v="0.15"/>
  </r>
  <r>
    <x v="84"/>
    <x v="48"/>
    <x v="4"/>
    <x v="1"/>
    <n v="500"/>
    <n v="5"/>
    <n v="2500"/>
    <x v="6"/>
    <x v="4"/>
    <x v="3"/>
    <x v="2"/>
    <x v="1"/>
    <x v="2"/>
    <n v="0.2"/>
  </r>
  <r>
    <x v="85"/>
    <x v="44"/>
    <x v="2"/>
    <x v="1"/>
    <n v="150"/>
    <n v="5"/>
    <n v="750"/>
    <x v="9"/>
    <x v="3"/>
    <x v="3"/>
    <x v="0"/>
    <x v="1"/>
    <x v="0"/>
    <n v="0.2"/>
  </r>
  <r>
    <x v="86"/>
    <x v="10"/>
    <x v="0"/>
    <x v="0"/>
    <n v="60"/>
    <n v="5"/>
    <n v="300"/>
    <x v="0"/>
    <x v="5"/>
    <x v="0"/>
    <x v="2"/>
    <x v="0"/>
    <x v="0"/>
    <n v="0.08"/>
  </r>
  <r>
    <x v="87"/>
    <x v="48"/>
    <x v="9"/>
    <x v="4"/>
    <n v="1200"/>
    <n v="2"/>
    <n v="2400"/>
    <x v="8"/>
    <x v="7"/>
    <x v="0"/>
    <x v="1"/>
    <x v="1"/>
    <x v="2"/>
    <n v="0.18"/>
  </r>
  <r>
    <x v="88"/>
    <x v="30"/>
    <x v="0"/>
    <x v="0"/>
    <n v="60"/>
    <n v="5"/>
    <n v="300"/>
    <x v="0"/>
    <x v="8"/>
    <x v="2"/>
    <x v="0"/>
    <x v="0"/>
    <x v="0"/>
    <n v="0.08"/>
  </r>
  <r>
    <x v="89"/>
    <x v="21"/>
    <x v="2"/>
    <x v="1"/>
    <n v="150"/>
    <n v="5"/>
    <n v="750"/>
    <x v="1"/>
    <x v="4"/>
    <x v="1"/>
    <x v="2"/>
    <x v="1"/>
    <x v="0"/>
    <n v="0.2"/>
  </r>
  <r>
    <x v="90"/>
    <x v="24"/>
    <x v="7"/>
    <x v="1"/>
    <n v="800"/>
    <n v="4"/>
    <n v="3200"/>
    <x v="7"/>
    <x v="4"/>
    <x v="4"/>
    <x v="1"/>
    <x v="1"/>
    <x v="2"/>
    <n v="0.2"/>
  </r>
  <r>
    <x v="91"/>
    <x v="33"/>
    <x v="4"/>
    <x v="1"/>
    <n v="500"/>
    <n v="2"/>
    <n v="1000"/>
    <x v="3"/>
    <x v="6"/>
    <x v="3"/>
    <x v="0"/>
    <x v="1"/>
    <x v="0"/>
    <n v="0.2"/>
  </r>
  <r>
    <x v="92"/>
    <x v="34"/>
    <x v="9"/>
    <x v="4"/>
    <n v="1200"/>
    <n v="5"/>
    <n v="6000"/>
    <x v="5"/>
    <x v="2"/>
    <x v="3"/>
    <x v="0"/>
    <x v="1"/>
    <x v="2"/>
    <n v="0.18"/>
  </r>
  <r>
    <x v="93"/>
    <x v="45"/>
    <x v="6"/>
    <x v="2"/>
    <n v="40"/>
    <n v="5"/>
    <n v="200"/>
    <x v="7"/>
    <x v="7"/>
    <x v="2"/>
    <x v="0"/>
    <x v="0"/>
    <x v="0"/>
    <n v="0.15"/>
  </r>
  <r>
    <x v="94"/>
    <x v="9"/>
    <x v="2"/>
    <x v="1"/>
    <n v="150"/>
    <n v="4"/>
    <n v="600"/>
    <x v="8"/>
    <x v="0"/>
    <x v="0"/>
    <x v="0"/>
    <x v="1"/>
    <x v="0"/>
    <n v="0.2"/>
  </r>
  <r>
    <x v="95"/>
    <x v="40"/>
    <x v="2"/>
    <x v="1"/>
    <n v="150"/>
    <n v="3"/>
    <n v="450"/>
    <x v="9"/>
    <x v="0"/>
    <x v="1"/>
    <x v="2"/>
    <x v="1"/>
    <x v="0"/>
    <n v="0.2"/>
  </r>
  <r>
    <x v="96"/>
    <x v="45"/>
    <x v="5"/>
    <x v="3"/>
    <n v="15"/>
    <n v="5"/>
    <n v="75"/>
    <x v="3"/>
    <x v="9"/>
    <x v="1"/>
    <x v="1"/>
    <x v="0"/>
    <x v="0"/>
    <n v="0.1"/>
  </r>
  <r>
    <x v="97"/>
    <x v="22"/>
    <x v="2"/>
    <x v="1"/>
    <n v="150"/>
    <n v="2"/>
    <n v="300"/>
    <x v="8"/>
    <x v="5"/>
    <x v="3"/>
    <x v="1"/>
    <x v="0"/>
    <x v="0"/>
    <n v="0.2"/>
  </r>
  <r>
    <x v="98"/>
    <x v="36"/>
    <x v="8"/>
    <x v="4"/>
    <n v="600"/>
    <n v="5"/>
    <n v="3000"/>
    <x v="6"/>
    <x v="7"/>
    <x v="0"/>
    <x v="2"/>
    <x v="1"/>
    <x v="2"/>
    <n v="0.18"/>
  </r>
  <r>
    <x v="99"/>
    <x v="41"/>
    <x v="0"/>
    <x v="0"/>
    <n v="60"/>
    <n v="1"/>
    <n v="60"/>
    <x v="9"/>
    <x v="4"/>
    <x v="4"/>
    <x v="0"/>
    <x v="0"/>
    <x v="0"/>
    <n v="0.08"/>
  </r>
  <r>
    <x v="100"/>
    <x v="13"/>
    <x v="5"/>
    <x v="3"/>
    <n v="15"/>
    <n v="5"/>
    <n v="75"/>
    <x v="2"/>
    <x v="2"/>
    <x v="3"/>
    <x v="1"/>
    <x v="0"/>
    <x v="0"/>
    <n v="0.1"/>
  </r>
  <r>
    <x v="101"/>
    <x v="47"/>
    <x v="4"/>
    <x v="1"/>
    <n v="500"/>
    <n v="2"/>
    <n v="1000"/>
    <x v="5"/>
    <x v="6"/>
    <x v="3"/>
    <x v="1"/>
    <x v="1"/>
    <x v="0"/>
    <n v="0.2"/>
  </r>
  <r>
    <x v="102"/>
    <x v="0"/>
    <x v="3"/>
    <x v="2"/>
    <n v="20"/>
    <n v="2"/>
    <n v="40"/>
    <x v="6"/>
    <x v="9"/>
    <x v="3"/>
    <x v="1"/>
    <x v="0"/>
    <x v="0"/>
    <n v="0.15"/>
  </r>
  <r>
    <x v="103"/>
    <x v="49"/>
    <x v="6"/>
    <x v="2"/>
    <n v="40"/>
    <n v="5"/>
    <n v="200"/>
    <x v="9"/>
    <x v="3"/>
    <x v="0"/>
    <x v="1"/>
    <x v="0"/>
    <x v="0"/>
    <n v="0.15"/>
  </r>
  <r>
    <x v="104"/>
    <x v="42"/>
    <x v="6"/>
    <x v="2"/>
    <n v="40"/>
    <n v="1"/>
    <n v="40"/>
    <x v="9"/>
    <x v="6"/>
    <x v="0"/>
    <x v="1"/>
    <x v="0"/>
    <x v="0"/>
    <n v="0.15"/>
  </r>
  <r>
    <x v="105"/>
    <x v="33"/>
    <x v="3"/>
    <x v="2"/>
    <n v="20"/>
    <n v="3"/>
    <n v="60"/>
    <x v="3"/>
    <x v="9"/>
    <x v="3"/>
    <x v="1"/>
    <x v="0"/>
    <x v="0"/>
    <n v="0.15"/>
  </r>
  <r>
    <x v="106"/>
    <x v="38"/>
    <x v="6"/>
    <x v="2"/>
    <n v="40"/>
    <n v="3"/>
    <n v="120"/>
    <x v="3"/>
    <x v="3"/>
    <x v="2"/>
    <x v="0"/>
    <x v="0"/>
    <x v="0"/>
    <n v="0.15"/>
  </r>
  <r>
    <x v="107"/>
    <x v="42"/>
    <x v="1"/>
    <x v="1"/>
    <n v="100"/>
    <n v="2"/>
    <n v="200"/>
    <x v="7"/>
    <x v="5"/>
    <x v="3"/>
    <x v="1"/>
    <x v="0"/>
    <x v="0"/>
    <n v="0.2"/>
  </r>
  <r>
    <x v="108"/>
    <x v="31"/>
    <x v="6"/>
    <x v="2"/>
    <n v="40"/>
    <n v="5"/>
    <n v="200"/>
    <x v="6"/>
    <x v="0"/>
    <x v="3"/>
    <x v="2"/>
    <x v="0"/>
    <x v="0"/>
    <n v="0.15"/>
  </r>
  <r>
    <x v="109"/>
    <x v="36"/>
    <x v="4"/>
    <x v="1"/>
    <n v="500"/>
    <n v="5"/>
    <n v="2500"/>
    <x v="3"/>
    <x v="3"/>
    <x v="1"/>
    <x v="1"/>
    <x v="1"/>
    <x v="2"/>
    <n v="0.2"/>
  </r>
  <r>
    <x v="110"/>
    <x v="43"/>
    <x v="7"/>
    <x v="1"/>
    <n v="800"/>
    <n v="4"/>
    <n v="3200"/>
    <x v="0"/>
    <x v="8"/>
    <x v="2"/>
    <x v="2"/>
    <x v="1"/>
    <x v="2"/>
    <n v="0.2"/>
  </r>
  <r>
    <x v="111"/>
    <x v="34"/>
    <x v="8"/>
    <x v="4"/>
    <n v="600"/>
    <n v="2"/>
    <n v="1200"/>
    <x v="5"/>
    <x v="3"/>
    <x v="4"/>
    <x v="0"/>
    <x v="1"/>
    <x v="1"/>
    <n v="0.18"/>
  </r>
  <r>
    <x v="112"/>
    <x v="38"/>
    <x v="5"/>
    <x v="3"/>
    <n v="15"/>
    <n v="5"/>
    <n v="75"/>
    <x v="5"/>
    <x v="1"/>
    <x v="0"/>
    <x v="1"/>
    <x v="0"/>
    <x v="0"/>
    <n v="0.1"/>
  </r>
  <r>
    <x v="113"/>
    <x v="20"/>
    <x v="0"/>
    <x v="0"/>
    <n v="60"/>
    <n v="1"/>
    <n v="60"/>
    <x v="0"/>
    <x v="4"/>
    <x v="2"/>
    <x v="1"/>
    <x v="0"/>
    <x v="0"/>
    <n v="0.08"/>
  </r>
  <r>
    <x v="114"/>
    <x v="50"/>
    <x v="0"/>
    <x v="0"/>
    <n v="60"/>
    <n v="3"/>
    <n v="180"/>
    <x v="3"/>
    <x v="5"/>
    <x v="1"/>
    <x v="2"/>
    <x v="0"/>
    <x v="0"/>
    <n v="0.08"/>
  </r>
  <r>
    <x v="115"/>
    <x v="38"/>
    <x v="7"/>
    <x v="1"/>
    <n v="800"/>
    <n v="4"/>
    <n v="3200"/>
    <x v="0"/>
    <x v="8"/>
    <x v="1"/>
    <x v="2"/>
    <x v="1"/>
    <x v="2"/>
    <n v="0.2"/>
  </r>
  <r>
    <x v="116"/>
    <x v="51"/>
    <x v="3"/>
    <x v="2"/>
    <n v="20"/>
    <n v="1"/>
    <n v="20"/>
    <x v="7"/>
    <x v="0"/>
    <x v="2"/>
    <x v="2"/>
    <x v="0"/>
    <x v="0"/>
    <n v="0.15"/>
  </r>
  <r>
    <x v="117"/>
    <x v="16"/>
    <x v="1"/>
    <x v="1"/>
    <n v="100"/>
    <n v="5"/>
    <n v="500"/>
    <x v="2"/>
    <x v="4"/>
    <x v="1"/>
    <x v="2"/>
    <x v="1"/>
    <x v="0"/>
    <n v="0.2"/>
  </r>
  <r>
    <x v="118"/>
    <x v="42"/>
    <x v="4"/>
    <x v="1"/>
    <n v="500"/>
    <n v="2"/>
    <n v="1000"/>
    <x v="8"/>
    <x v="9"/>
    <x v="3"/>
    <x v="1"/>
    <x v="1"/>
    <x v="0"/>
    <n v="0.2"/>
  </r>
  <r>
    <x v="119"/>
    <x v="29"/>
    <x v="7"/>
    <x v="1"/>
    <n v="800"/>
    <n v="5"/>
    <n v="4000"/>
    <x v="1"/>
    <x v="2"/>
    <x v="3"/>
    <x v="2"/>
    <x v="1"/>
    <x v="2"/>
    <n v="0.2"/>
  </r>
  <r>
    <x v="120"/>
    <x v="36"/>
    <x v="4"/>
    <x v="1"/>
    <n v="500"/>
    <n v="1"/>
    <n v="500"/>
    <x v="2"/>
    <x v="3"/>
    <x v="4"/>
    <x v="1"/>
    <x v="1"/>
    <x v="0"/>
    <n v="0.2"/>
  </r>
  <r>
    <x v="121"/>
    <x v="52"/>
    <x v="7"/>
    <x v="1"/>
    <n v="800"/>
    <n v="3"/>
    <n v="2400"/>
    <x v="2"/>
    <x v="5"/>
    <x v="2"/>
    <x v="0"/>
    <x v="1"/>
    <x v="2"/>
    <n v="0.2"/>
  </r>
  <r>
    <x v="122"/>
    <x v="20"/>
    <x v="5"/>
    <x v="3"/>
    <n v="15"/>
    <n v="3"/>
    <n v="45"/>
    <x v="8"/>
    <x v="6"/>
    <x v="4"/>
    <x v="0"/>
    <x v="0"/>
    <x v="0"/>
    <n v="0.1"/>
  </r>
  <r>
    <x v="123"/>
    <x v="16"/>
    <x v="5"/>
    <x v="3"/>
    <n v="15"/>
    <n v="1"/>
    <n v="15"/>
    <x v="0"/>
    <x v="7"/>
    <x v="4"/>
    <x v="1"/>
    <x v="0"/>
    <x v="0"/>
    <n v="0.1"/>
  </r>
  <r>
    <x v="124"/>
    <x v="20"/>
    <x v="4"/>
    <x v="1"/>
    <n v="500"/>
    <n v="1"/>
    <n v="500"/>
    <x v="1"/>
    <x v="2"/>
    <x v="1"/>
    <x v="2"/>
    <x v="1"/>
    <x v="0"/>
    <n v="0.2"/>
  </r>
  <r>
    <x v="125"/>
    <x v="26"/>
    <x v="9"/>
    <x v="4"/>
    <n v="1200"/>
    <n v="5"/>
    <n v="6000"/>
    <x v="3"/>
    <x v="9"/>
    <x v="4"/>
    <x v="1"/>
    <x v="1"/>
    <x v="2"/>
    <n v="0.18"/>
  </r>
  <r>
    <x v="126"/>
    <x v="36"/>
    <x v="3"/>
    <x v="2"/>
    <n v="20"/>
    <n v="3"/>
    <n v="60"/>
    <x v="0"/>
    <x v="3"/>
    <x v="0"/>
    <x v="2"/>
    <x v="0"/>
    <x v="0"/>
    <n v="0.15"/>
  </r>
  <r>
    <x v="127"/>
    <x v="53"/>
    <x v="2"/>
    <x v="1"/>
    <n v="150"/>
    <n v="2"/>
    <n v="300"/>
    <x v="1"/>
    <x v="3"/>
    <x v="3"/>
    <x v="0"/>
    <x v="0"/>
    <x v="0"/>
    <n v="0.2"/>
  </r>
  <r>
    <x v="128"/>
    <x v="14"/>
    <x v="6"/>
    <x v="2"/>
    <n v="40"/>
    <n v="5"/>
    <n v="200"/>
    <x v="1"/>
    <x v="0"/>
    <x v="0"/>
    <x v="1"/>
    <x v="0"/>
    <x v="0"/>
    <n v="0.15"/>
  </r>
  <r>
    <x v="129"/>
    <x v="16"/>
    <x v="2"/>
    <x v="1"/>
    <n v="150"/>
    <n v="5"/>
    <n v="750"/>
    <x v="5"/>
    <x v="6"/>
    <x v="3"/>
    <x v="2"/>
    <x v="1"/>
    <x v="0"/>
    <n v="0.2"/>
  </r>
  <r>
    <x v="130"/>
    <x v="14"/>
    <x v="6"/>
    <x v="2"/>
    <n v="40"/>
    <n v="2"/>
    <n v="80"/>
    <x v="7"/>
    <x v="9"/>
    <x v="2"/>
    <x v="1"/>
    <x v="0"/>
    <x v="0"/>
    <n v="0.15"/>
  </r>
  <r>
    <x v="131"/>
    <x v="18"/>
    <x v="4"/>
    <x v="1"/>
    <n v="500"/>
    <n v="2"/>
    <n v="1000"/>
    <x v="3"/>
    <x v="9"/>
    <x v="0"/>
    <x v="1"/>
    <x v="1"/>
    <x v="0"/>
    <n v="0.2"/>
  </r>
  <r>
    <x v="132"/>
    <x v="20"/>
    <x v="7"/>
    <x v="1"/>
    <n v="800"/>
    <n v="1"/>
    <n v="800"/>
    <x v="1"/>
    <x v="0"/>
    <x v="1"/>
    <x v="1"/>
    <x v="1"/>
    <x v="0"/>
    <n v="0.2"/>
  </r>
  <r>
    <x v="133"/>
    <x v="23"/>
    <x v="4"/>
    <x v="1"/>
    <n v="500"/>
    <n v="5"/>
    <n v="2500"/>
    <x v="5"/>
    <x v="9"/>
    <x v="4"/>
    <x v="1"/>
    <x v="1"/>
    <x v="2"/>
    <n v="0.2"/>
  </r>
  <r>
    <x v="134"/>
    <x v="16"/>
    <x v="3"/>
    <x v="2"/>
    <n v="20"/>
    <n v="1"/>
    <n v="20"/>
    <x v="3"/>
    <x v="5"/>
    <x v="2"/>
    <x v="1"/>
    <x v="0"/>
    <x v="0"/>
    <n v="0.15"/>
  </r>
  <r>
    <x v="135"/>
    <x v="35"/>
    <x v="9"/>
    <x v="4"/>
    <n v="1200"/>
    <n v="2"/>
    <n v="2400"/>
    <x v="7"/>
    <x v="1"/>
    <x v="3"/>
    <x v="0"/>
    <x v="1"/>
    <x v="2"/>
    <n v="0.18"/>
  </r>
  <r>
    <x v="136"/>
    <x v="1"/>
    <x v="2"/>
    <x v="1"/>
    <n v="150"/>
    <n v="3"/>
    <n v="450"/>
    <x v="4"/>
    <x v="1"/>
    <x v="0"/>
    <x v="2"/>
    <x v="1"/>
    <x v="0"/>
    <n v="0.2"/>
  </r>
  <r>
    <x v="137"/>
    <x v="35"/>
    <x v="2"/>
    <x v="1"/>
    <n v="150"/>
    <n v="5"/>
    <n v="750"/>
    <x v="2"/>
    <x v="8"/>
    <x v="2"/>
    <x v="0"/>
    <x v="1"/>
    <x v="0"/>
    <n v="0.2"/>
  </r>
  <r>
    <x v="138"/>
    <x v="5"/>
    <x v="7"/>
    <x v="1"/>
    <n v="800"/>
    <n v="2"/>
    <n v="1600"/>
    <x v="6"/>
    <x v="2"/>
    <x v="3"/>
    <x v="0"/>
    <x v="1"/>
    <x v="1"/>
    <n v="0.2"/>
  </r>
  <r>
    <x v="139"/>
    <x v="38"/>
    <x v="2"/>
    <x v="1"/>
    <n v="150"/>
    <n v="2"/>
    <n v="300"/>
    <x v="3"/>
    <x v="5"/>
    <x v="0"/>
    <x v="2"/>
    <x v="0"/>
    <x v="0"/>
    <n v="0.2"/>
  </r>
  <r>
    <x v="140"/>
    <x v="50"/>
    <x v="4"/>
    <x v="1"/>
    <n v="500"/>
    <n v="2"/>
    <n v="1000"/>
    <x v="2"/>
    <x v="5"/>
    <x v="3"/>
    <x v="2"/>
    <x v="1"/>
    <x v="0"/>
    <n v="0.2"/>
  </r>
  <r>
    <x v="141"/>
    <x v="33"/>
    <x v="4"/>
    <x v="1"/>
    <n v="500"/>
    <n v="3"/>
    <n v="1500"/>
    <x v="4"/>
    <x v="5"/>
    <x v="4"/>
    <x v="2"/>
    <x v="1"/>
    <x v="1"/>
    <n v="0.2"/>
  </r>
  <r>
    <x v="142"/>
    <x v="43"/>
    <x v="9"/>
    <x v="4"/>
    <n v="1200"/>
    <n v="2"/>
    <n v="2400"/>
    <x v="9"/>
    <x v="3"/>
    <x v="3"/>
    <x v="0"/>
    <x v="1"/>
    <x v="2"/>
    <n v="0.18"/>
  </r>
  <r>
    <x v="143"/>
    <x v="51"/>
    <x v="6"/>
    <x v="2"/>
    <n v="40"/>
    <n v="2"/>
    <n v="80"/>
    <x v="6"/>
    <x v="8"/>
    <x v="4"/>
    <x v="0"/>
    <x v="0"/>
    <x v="0"/>
    <n v="0.15"/>
  </r>
  <r>
    <x v="144"/>
    <x v="7"/>
    <x v="2"/>
    <x v="1"/>
    <n v="150"/>
    <n v="2"/>
    <n v="300"/>
    <x v="6"/>
    <x v="7"/>
    <x v="0"/>
    <x v="0"/>
    <x v="0"/>
    <x v="0"/>
    <n v="0.2"/>
  </r>
  <r>
    <x v="145"/>
    <x v="45"/>
    <x v="2"/>
    <x v="1"/>
    <n v="150"/>
    <n v="2"/>
    <n v="300"/>
    <x v="0"/>
    <x v="6"/>
    <x v="0"/>
    <x v="2"/>
    <x v="0"/>
    <x v="0"/>
    <n v="0.2"/>
  </r>
  <r>
    <x v="146"/>
    <x v="19"/>
    <x v="0"/>
    <x v="0"/>
    <n v="60"/>
    <n v="5"/>
    <n v="300"/>
    <x v="9"/>
    <x v="3"/>
    <x v="3"/>
    <x v="1"/>
    <x v="0"/>
    <x v="0"/>
    <n v="0.08"/>
  </r>
  <r>
    <x v="147"/>
    <x v="48"/>
    <x v="1"/>
    <x v="1"/>
    <n v="100"/>
    <n v="4"/>
    <n v="400"/>
    <x v="1"/>
    <x v="8"/>
    <x v="1"/>
    <x v="0"/>
    <x v="1"/>
    <x v="0"/>
    <n v="0.2"/>
  </r>
  <r>
    <x v="148"/>
    <x v="1"/>
    <x v="0"/>
    <x v="0"/>
    <n v="60"/>
    <n v="3"/>
    <n v="180"/>
    <x v="6"/>
    <x v="0"/>
    <x v="4"/>
    <x v="1"/>
    <x v="0"/>
    <x v="0"/>
    <n v="0.08"/>
  </r>
  <r>
    <x v="149"/>
    <x v="32"/>
    <x v="5"/>
    <x v="3"/>
    <n v="15"/>
    <n v="4"/>
    <n v="60"/>
    <x v="7"/>
    <x v="9"/>
    <x v="4"/>
    <x v="0"/>
    <x v="0"/>
    <x v="0"/>
    <n v="0.1"/>
  </r>
  <r>
    <x v="150"/>
    <x v="54"/>
    <x v="8"/>
    <x v="4"/>
    <n v="600"/>
    <n v="4"/>
    <n v="2400"/>
    <x v="9"/>
    <x v="8"/>
    <x v="1"/>
    <x v="1"/>
    <x v="1"/>
    <x v="2"/>
    <n v="0.18"/>
  </r>
  <r>
    <x v="151"/>
    <x v="47"/>
    <x v="2"/>
    <x v="1"/>
    <n v="150"/>
    <n v="1"/>
    <n v="150"/>
    <x v="2"/>
    <x v="7"/>
    <x v="4"/>
    <x v="2"/>
    <x v="0"/>
    <x v="0"/>
    <n v="0.2"/>
  </r>
  <r>
    <x v="152"/>
    <x v="20"/>
    <x v="2"/>
    <x v="1"/>
    <n v="150"/>
    <n v="5"/>
    <n v="750"/>
    <x v="4"/>
    <x v="1"/>
    <x v="3"/>
    <x v="1"/>
    <x v="1"/>
    <x v="0"/>
    <n v="0.2"/>
  </r>
  <r>
    <x v="153"/>
    <x v="11"/>
    <x v="1"/>
    <x v="1"/>
    <n v="100"/>
    <n v="2"/>
    <n v="200"/>
    <x v="2"/>
    <x v="2"/>
    <x v="0"/>
    <x v="2"/>
    <x v="0"/>
    <x v="0"/>
    <n v="0.2"/>
  </r>
  <r>
    <x v="154"/>
    <x v="19"/>
    <x v="9"/>
    <x v="4"/>
    <n v="1200"/>
    <n v="4"/>
    <n v="4800"/>
    <x v="4"/>
    <x v="7"/>
    <x v="2"/>
    <x v="1"/>
    <x v="1"/>
    <x v="2"/>
    <n v="0.18"/>
  </r>
  <r>
    <x v="155"/>
    <x v="42"/>
    <x v="2"/>
    <x v="1"/>
    <n v="150"/>
    <n v="4"/>
    <n v="600"/>
    <x v="3"/>
    <x v="5"/>
    <x v="3"/>
    <x v="0"/>
    <x v="1"/>
    <x v="0"/>
    <n v="0.2"/>
  </r>
  <r>
    <x v="156"/>
    <x v="32"/>
    <x v="4"/>
    <x v="1"/>
    <n v="500"/>
    <n v="3"/>
    <n v="1500"/>
    <x v="4"/>
    <x v="2"/>
    <x v="2"/>
    <x v="1"/>
    <x v="1"/>
    <x v="1"/>
    <n v="0.2"/>
  </r>
  <r>
    <x v="157"/>
    <x v="37"/>
    <x v="7"/>
    <x v="1"/>
    <n v="800"/>
    <n v="3"/>
    <n v="2400"/>
    <x v="8"/>
    <x v="5"/>
    <x v="0"/>
    <x v="1"/>
    <x v="1"/>
    <x v="2"/>
    <n v="0.2"/>
  </r>
  <r>
    <x v="158"/>
    <x v="29"/>
    <x v="3"/>
    <x v="2"/>
    <n v="20"/>
    <n v="2"/>
    <n v="40"/>
    <x v="5"/>
    <x v="3"/>
    <x v="4"/>
    <x v="0"/>
    <x v="0"/>
    <x v="0"/>
    <n v="0.15"/>
  </r>
  <r>
    <x v="159"/>
    <x v="48"/>
    <x v="8"/>
    <x v="4"/>
    <n v="600"/>
    <n v="3"/>
    <n v="1800"/>
    <x v="3"/>
    <x v="2"/>
    <x v="4"/>
    <x v="0"/>
    <x v="1"/>
    <x v="1"/>
    <n v="0.18"/>
  </r>
  <r>
    <x v="160"/>
    <x v="49"/>
    <x v="1"/>
    <x v="1"/>
    <n v="100"/>
    <n v="1"/>
    <n v="100"/>
    <x v="1"/>
    <x v="8"/>
    <x v="2"/>
    <x v="2"/>
    <x v="0"/>
    <x v="0"/>
    <n v="0.2"/>
  </r>
  <r>
    <x v="161"/>
    <x v="28"/>
    <x v="4"/>
    <x v="1"/>
    <n v="500"/>
    <n v="2"/>
    <n v="1000"/>
    <x v="3"/>
    <x v="9"/>
    <x v="2"/>
    <x v="2"/>
    <x v="1"/>
    <x v="0"/>
    <n v="0.2"/>
  </r>
  <r>
    <x v="162"/>
    <x v="13"/>
    <x v="0"/>
    <x v="0"/>
    <n v="60"/>
    <n v="2"/>
    <n v="120"/>
    <x v="8"/>
    <x v="4"/>
    <x v="3"/>
    <x v="2"/>
    <x v="0"/>
    <x v="0"/>
    <n v="0.08"/>
  </r>
  <r>
    <x v="163"/>
    <x v="44"/>
    <x v="2"/>
    <x v="1"/>
    <n v="150"/>
    <n v="5"/>
    <n v="750"/>
    <x v="6"/>
    <x v="6"/>
    <x v="0"/>
    <x v="1"/>
    <x v="1"/>
    <x v="0"/>
    <n v="0.2"/>
  </r>
  <r>
    <x v="164"/>
    <x v="0"/>
    <x v="5"/>
    <x v="3"/>
    <n v="15"/>
    <n v="1"/>
    <n v="15"/>
    <x v="5"/>
    <x v="0"/>
    <x v="1"/>
    <x v="1"/>
    <x v="0"/>
    <x v="0"/>
    <n v="0.1"/>
  </r>
  <r>
    <x v="165"/>
    <x v="40"/>
    <x v="8"/>
    <x v="4"/>
    <n v="600"/>
    <n v="4"/>
    <n v="2400"/>
    <x v="8"/>
    <x v="4"/>
    <x v="2"/>
    <x v="1"/>
    <x v="1"/>
    <x v="2"/>
    <n v="0.18"/>
  </r>
  <r>
    <x v="166"/>
    <x v="1"/>
    <x v="9"/>
    <x v="4"/>
    <n v="1200"/>
    <n v="2"/>
    <n v="2400"/>
    <x v="3"/>
    <x v="7"/>
    <x v="2"/>
    <x v="2"/>
    <x v="1"/>
    <x v="2"/>
    <n v="0.18"/>
  </r>
  <r>
    <x v="167"/>
    <x v="21"/>
    <x v="7"/>
    <x v="1"/>
    <n v="800"/>
    <n v="5"/>
    <n v="4000"/>
    <x v="6"/>
    <x v="5"/>
    <x v="0"/>
    <x v="1"/>
    <x v="1"/>
    <x v="2"/>
    <n v="0.2"/>
  </r>
  <r>
    <x v="168"/>
    <x v="34"/>
    <x v="9"/>
    <x v="4"/>
    <n v="1200"/>
    <n v="2"/>
    <n v="2400"/>
    <x v="2"/>
    <x v="2"/>
    <x v="3"/>
    <x v="2"/>
    <x v="1"/>
    <x v="2"/>
    <n v="0.18"/>
  </r>
  <r>
    <x v="169"/>
    <x v="47"/>
    <x v="7"/>
    <x v="1"/>
    <n v="800"/>
    <n v="1"/>
    <n v="800"/>
    <x v="0"/>
    <x v="1"/>
    <x v="4"/>
    <x v="1"/>
    <x v="1"/>
    <x v="0"/>
    <n v="0.2"/>
  </r>
  <r>
    <x v="170"/>
    <x v="47"/>
    <x v="2"/>
    <x v="1"/>
    <n v="150"/>
    <n v="2"/>
    <n v="300"/>
    <x v="7"/>
    <x v="4"/>
    <x v="3"/>
    <x v="2"/>
    <x v="0"/>
    <x v="0"/>
    <n v="0.2"/>
  </r>
  <r>
    <x v="171"/>
    <x v="8"/>
    <x v="5"/>
    <x v="3"/>
    <n v="15"/>
    <n v="1"/>
    <n v="15"/>
    <x v="5"/>
    <x v="5"/>
    <x v="0"/>
    <x v="0"/>
    <x v="0"/>
    <x v="0"/>
    <n v="0.1"/>
  </r>
  <r>
    <x v="172"/>
    <x v="47"/>
    <x v="9"/>
    <x v="4"/>
    <n v="1200"/>
    <n v="1"/>
    <n v="1200"/>
    <x v="3"/>
    <x v="7"/>
    <x v="3"/>
    <x v="2"/>
    <x v="1"/>
    <x v="1"/>
    <n v="0.18"/>
  </r>
  <r>
    <x v="173"/>
    <x v="10"/>
    <x v="2"/>
    <x v="1"/>
    <n v="150"/>
    <n v="2"/>
    <n v="300"/>
    <x v="5"/>
    <x v="9"/>
    <x v="0"/>
    <x v="1"/>
    <x v="0"/>
    <x v="0"/>
    <n v="0.2"/>
  </r>
  <r>
    <x v="174"/>
    <x v="21"/>
    <x v="6"/>
    <x v="2"/>
    <n v="40"/>
    <n v="5"/>
    <n v="200"/>
    <x v="5"/>
    <x v="0"/>
    <x v="0"/>
    <x v="0"/>
    <x v="0"/>
    <x v="0"/>
    <n v="0.15"/>
  </r>
  <r>
    <x v="175"/>
    <x v="55"/>
    <x v="5"/>
    <x v="3"/>
    <n v="15"/>
    <n v="1"/>
    <n v="15"/>
    <x v="6"/>
    <x v="6"/>
    <x v="1"/>
    <x v="2"/>
    <x v="0"/>
    <x v="0"/>
    <n v="0.1"/>
  </r>
  <r>
    <x v="176"/>
    <x v="0"/>
    <x v="5"/>
    <x v="3"/>
    <n v="15"/>
    <n v="5"/>
    <n v="75"/>
    <x v="5"/>
    <x v="1"/>
    <x v="2"/>
    <x v="1"/>
    <x v="0"/>
    <x v="0"/>
    <n v="0.1"/>
  </r>
  <r>
    <x v="177"/>
    <x v="48"/>
    <x v="4"/>
    <x v="1"/>
    <n v="500"/>
    <n v="3"/>
    <n v="1500"/>
    <x v="1"/>
    <x v="9"/>
    <x v="3"/>
    <x v="2"/>
    <x v="1"/>
    <x v="1"/>
    <n v="0.2"/>
  </r>
  <r>
    <x v="178"/>
    <x v="45"/>
    <x v="6"/>
    <x v="2"/>
    <n v="40"/>
    <n v="1"/>
    <n v="40"/>
    <x v="3"/>
    <x v="7"/>
    <x v="3"/>
    <x v="0"/>
    <x v="0"/>
    <x v="0"/>
    <n v="0.15"/>
  </r>
  <r>
    <x v="179"/>
    <x v="12"/>
    <x v="9"/>
    <x v="4"/>
    <n v="1200"/>
    <n v="3"/>
    <n v="3600"/>
    <x v="5"/>
    <x v="6"/>
    <x v="4"/>
    <x v="2"/>
    <x v="1"/>
    <x v="2"/>
    <n v="0.18"/>
  </r>
  <r>
    <x v="180"/>
    <x v="56"/>
    <x v="0"/>
    <x v="0"/>
    <n v="60"/>
    <n v="2"/>
    <n v="120"/>
    <x v="5"/>
    <x v="8"/>
    <x v="0"/>
    <x v="0"/>
    <x v="0"/>
    <x v="0"/>
    <n v="0.08"/>
  </r>
  <r>
    <x v="181"/>
    <x v="27"/>
    <x v="3"/>
    <x v="2"/>
    <n v="20"/>
    <n v="5"/>
    <n v="100"/>
    <x v="0"/>
    <x v="2"/>
    <x v="3"/>
    <x v="2"/>
    <x v="0"/>
    <x v="0"/>
    <n v="0.15"/>
  </r>
  <r>
    <x v="182"/>
    <x v="45"/>
    <x v="8"/>
    <x v="4"/>
    <n v="600"/>
    <n v="1"/>
    <n v="600"/>
    <x v="0"/>
    <x v="7"/>
    <x v="0"/>
    <x v="1"/>
    <x v="1"/>
    <x v="0"/>
    <n v="0.18"/>
  </r>
  <r>
    <x v="183"/>
    <x v="9"/>
    <x v="5"/>
    <x v="3"/>
    <n v="15"/>
    <n v="5"/>
    <n v="75"/>
    <x v="7"/>
    <x v="5"/>
    <x v="0"/>
    <x v="1"/>
    <x v="0"/>
    <x v="0"/>
    <n v="0.1"/>
  </r>
  <r>
    <x v="184"/>
    <x v="17"/>
    <x v="3"/>
    <x v="2"/>
    <n v="20"/>
    <n v="1"/>
    <n v="20"/>
    <x v="8"/>
    <x v="3"/>
    <x v="0"/>
    <x v="2"/>
    <x v="0"/>
    <x v="0"/>
    <n v="0.15"/>
  </r>
  <r>
    <x v="185"/>
    <x v="6"/>
    <x v="8"/>
    <x v="4"/>
    <n v="600"/>
    <n v="4"/>
    <n v="2400"/>
    <x v="6"/>
    <x v="0"/>
    <x v="3"/>
    <x v="2"/>
    <x v="1"/>
    <x v="2"/>
    <n v="0.18"/>
  </r>
  <r>
    <x v="186"/>
    <x v="10"/>
    <x v="7"/>
    <x v="1"/>
    <n v="800"/>
    <n v="3"/>
    <n v="2400"/>
    <x v="2"/>
    <x v="0"/>
    <x v="3"/>
    <x v="1"/>
    <x v="1"/>
    <x v="2"/>
    <n v="0.2"/>
  </r>
  <r>
    <x v="187"/>
    <x v="22"/>
    <x v="5"/>
    <x v="3"/>
    <n v="15"/>
    <n v="1"/>
    <n v="15"/>
    <x v="2"/>
    <x v="6"/>
    <x v="1"/>
    <x v="2"/>
    <x v="0"/>
    <x v="0"/>
    <n v="0.1"/>
  </r>
  <r>
    <x v="188"/>
    <x v="16"/>
    <x v="7"/>
    <x v="1"/>
    <n v="800"/>
    <n v="3"/>
    <n v="2400"/>
    <x v="9"/>
    <x v="4"/>
    <x v="1"/>
    <x v="2"/>
    <x v="1"/>
    <x v="2"/>
    <n v="0.2"/>
  </r>
  <r>
    <x v="189"/>
    <x v="20"/>
    <x v="0"/>
    <x v="0"/>
    <n v="60"/>
    <n v="1"/>
    <n v="60"/>
    <x v="4"/>
    <x v="4"/>
    <x v="3"/>
    <x v="2"/>
    <x v="0"/>
    <x v="0"/>
    <n v="0.08"/>
  </r>
  <r>
    <x v="190"/>
    <x v="47"/>
    <x v="6"/>
    <x v="2"/>
    <n v="40"/>
    <n v="4"/>
    <n v="160"/>
    <x v="2"/>
    <x v="7"/>
    <x v="1"/>
    <x v="1"/>
    <x v="0"/>
    <x v="0"/>
    <n v="0.15"/>
  </r>
  <r>
    <x v="191"/>
    <x v="43"/>
    <x v="1"/>
    <x v="1"/>
    <n v="100"/>
    <n v="3"/>
    <n v="300"/>
    <x v="4"/>
    <x v="3"/>
    <x v="4"/>
    <x v="1"/>
    <x v="0"/>
    <x v="0"/>
    <n v="0.2"/>
  </r>
  <r>
    <x v="192"/>
    <x v="40"/>
    <x v="5"/>
    <x v="3"/>
    <n v="15"/>
    <n v="5"/>
    <n v="75"/>
    <x v="5"/>
    <x v="9"/>
    <x v="1"/>
    <x v="1"/>
    <x v="0"/>
    <x v="0"/>
    <n v="0.1"/>
  </r>
  <r>
    <x v="193"/>
    <x v="13"/>
    <x v="6"/>
    <x v="2"/>
    <n v="40"/>
    <n v="4"/>
    <n v="160"/>
    <x v="2"/>
    <x v="1"/>
    <x v="0"/>
    <x v="0"/>
    <x v="0"/>
    <x v="0"/>
    <n v="0.15"/>
  </r>
  <r>
    <x v="194"/>
    <x v="4"/>
    <x v="4"/>
    <x v="1"/>
    <n v="500"/>
    <n v="3"/>
    <n v="1500"/>
    <x v="3"/>
    <x v="2"/>
    <x v="4"/>
    <x v="0"/>
    <x v="1"/>
    <x v="1"/>
    <n v="0.2"/>
  </r>
  <r>
    <x v="195"/>
    <x v="12"/>
    <x v="1"/>
    <x v="1"/>
    <n v="100"/>
    <n v="5"/>
    <n v="500"/>
    <x v="7"/>
    <x v="7"/>
    <x v="0"/>
    <x v="1"/>
    <x v="1"/>
    <x v="0"/>
    <n v="0.2"/>
  </r>
  <r>
    <x v="196"/>
    <x v="8"/>
    <x v="0"/>
    <x v="0"/>
    <n v="60"/>
    <n v="2"/>
    <n v="120"/>
    <x v="6"/>
    <x v="2"/>
    <x v="4"/>
    <x v="2"/>
    <x v="0"/>
    <x v="0"/>
    <n v="0.08"/>
  </r>
  <r>
    <x v="197"/>
    <x v="13"/>
    <x v="7"/>
    <x v="1"/>
    <n v="800"/>
    <n v="4"/>
    <n v="3200"/>
    <x v="9"/>
    <x v="7"/>
    <x v="1"/>
    <x v="1"/>
    <x v="1"/>
    <x v="2"/>
    <n v="0.2"/>
  </r>
  <r>
    <x v="198"/>
    <x v="49"/>
    <x v="4"/>
    <x v="1"/>
    <n v="500"/>
    <n v="3"/>
    <n v="1500"/>
    <x v="8"/>
    <x v="3"/>
    <x v="2"/>
    <x v="2"/>
    <x v="1"/>
    <x v="1"/>
    <n v="0.2"/>
  </r>
  <r>
    <x v="199"/>
    <x v="16"/>
    <x v="5"/>
    <x v="3"/>
    <n v="15"/>
    <n v="2"/>
    <n v="30"/>
    <x v="8"/>
    <x v="8"/>
    <x v="0"/>
    <x v="2"/>
    <x v="0"/>
    <x v="0"/>
    <n v="0.1"/>
  </r>
  <r>
    <x v="200"/>
    <x v="24"/>
    <x v="5"/>
    <x v="3"/>
    <n v="15"/>
    <n v="4"/>
    <n v="60"/>
    <x v="6"/>
    <x v="1"/>
    <x v="2"/>
    <x v="2"/>
    <x v="0"/>
    <x v="0"/>
    <n v="0.1"/>
  </r>
  <r>
    <x v="201"/>
    <x v="57"/>
    <x v="4"/>
    <x v="1"/>
    <n v="500"/>
    <n v="2"/>
    <n v="1000"/>
    <x v="7"/>
    <x v="5"/>
    <x v="2"/>
    <x v="0"/>
    <x v="1"/>
    <x v="0"/>
    <n v="0.2"/>
  </r>
  <r>
    <x v="202"/>
    <x v="57"/>
    <x v="9"/>
    <x v="4"/>
    <n v="1200"/>
    <n v="3"/>
    <n v="3600"/>
    <x v="2"/>
    <x v="3"/>
    <x v="0"/>
    <x v="2"/>
    <x v="1"/>
    <x v="2"/>
    <n v="0.18"/>
  </r>
  <r>
    <x v="203"/>
    <x v="7"/>
    <x v="0"/>
    <x v="0"/>
    <n v="60"/>
    <n v="5"/>
    <n v="300"/>
    <x v="9"/>
    <x v="5"/>
    <x v="4"/>
    <x v="1"/>
    <x v="0"/>
    <x v="0"/>
    <n v="0.08"/>
  </r>
  <r>
    <x v="204"/>
    <x v="51"/>
    <x v="1"/>
    <x v="1"/>
    <n v="100"/>
    <n v="2"/>
    <n v="200"/>
    <x v="5"/>
    <x v="4"/>
    <x v="3"/>
    <x v="2"/>
    <x v="0"/>
    <x v="0"/>
    <n v="0.2"/>
  </r>
  <r>
    <x v="205"/>
    <x v="25"/>
    <x v="8"/>
    <x v="4"/>
    <n v="600"/>
    <n v="5"/>
    <n v="3000"/>
    <x v="0"/>
    <x v="5"/>
    <x v="1"/>
    <x v="1"/>
    <x v="1"/>
    <x v="2"/>
    <n v="0.18"/>
  </r>
  <r>
    <x v="206"/>
    <x v="50"/>
    <x v="8"/>
    <x v="4"/>
    <n v="600"/>
    <n v="1"/>
    <n v="600"/>
    <x v="2"/>
    <x v="5"/>
    <x v="2"/>
    <x v="2"/>
    <x v="1"/>
    <x v="0"/>
    <n v="0.18"/>
  </r>
  <r>
    <x v="207"/>
    <x v="58"/>
    <x v="9"/>
    <x v="4"/>
    <n v="1200"/>
    <n v="3"/>
    <n v="3600"/>
    <x v="2"/>
    <x v="5"/>
    <x v="3"/>
    <x v="2"/>
    <x v="1"/>
    <x v="2"/>
    <n v="0.18"/>
  </r>
  <r>
    <x v="208"/>
    <x v="54"/>
    <x v="6"/>
    <x v="2"/>
    <n v="40"/>
    <n v="5"/>
    <n v="200"/>
    <x v="7"/>
    <x v="3"/>
    <x v="3"/>
    <x v="2"/>
    <x v="0"/>
    <x v="0"/>
    <n v="0.15"/>
  </r>
  <r>
    <x v="209"/>
    <x v="53"/>
    <x v="7"/>
    <x v="1"/>
    <n v="800"/>
    <n v="3"/>
    <n v="2400"/>
    <x v="9"/>
    <x v="0"/>
    <x v="3"/>
    <x v="2"/>
    <x v="1"/>
    <x v="2"/>
    <n v="0.2"/>
  </r>
  <r>
    <x v="210"/>
    <x v="10"/>
    <x v="4"/>
    <x v="1"/>
    <n v="500"/>
    <n v="1"/>
    <n v="500"/>
    <x v="5"/>
    <x v="5"/>
    <x v="4"/>
    <x v="1"/>
    <x v="1"/>
    <x v="0"/>
    <n v="0.2"/>
  </r>
  <r>
    <x v="211"/>
    <x v="46"/>
    <x v="3"/>
    <x v="2"/>
    <n v="20"/>
    <n v="4"/>
    <n v="80"/>
    <x v="0"/>
    <x v="4"/>
    <x v="0"/>
    <x v="2"/>
    <x v="0"/>
    <x v="0"/>
    <n v="0.15"/>
  </r>
  <r>
    <x v="212"/>
    <x v="48"/>
    <x v="7"/>
    <x v="1"/>
    <n v="800"/>
    <n v="1"/>
    <n v="800"/>
    <x v="9"/>
    <x v="8"/>
    <x v="1"/>
    <x v="0"/>
    <x v="1"/>
    <x v="0"/>
    <n v="0.2"/>
  </r>
  <r>
    <x v="213"/>
    <x v="36"/>
    <x v="2"/>
    <x v="1"/>
    <n v="150"/>
    <n v="5"/>
    <n v="750"/>
    <x v="1"/>
    <x v="4"/>
    <x v="0"/>
    <x v="2"/>
    <x v="1"/>
    <x v="0"/>
    <n v="0.2"/>
  </r>
  <r>
    <x v="214"/>
    <x v="18"/>
    <x v="0"/>
    <x v="0"/>
    <n v="60"/>
    <n v="1"/>
    <n v="60"/>
    <x v="0"/>
    <x v="4"/>
    <x v="3"/>
    <x v="2"/>
    <x v="0"/>
    <x v="0"/>
    <n v="0.08"/>
  </r>
  <r>
    <x v="215"/>
    <x v="30"/>
    <x v="6"/>
    <x v="2"/>
    <n v="40"/>
    <n v="2"/>
    <n v="80"/>
    <x v="8"/>
    <x v="9"/>
    <x v="2"/>
    <x v="2"/>
    <x v="0"/>
    <x v="0"/>
    <n v="0.15"/>
  </r>
  <r>
    <x v="216"/>
    <x v="38"/>
    <x v="0"/>
    <x v="0"/>
    <n v="60"/>
    <n v="2"/>
    <n v="120"/>
    <x v="0"/>
    <x v="6"/>
    <x v="4"/>
    <x v="1"/>
    <x v="0"/>
    <x v="0"/>
    <n v="0.08"/>
  </r>
  <r>
    <x v="217"/>
    <x v="2"/>
    <x v="1"/>
    <x v="1"/>
    <n v="100"/>
    <n v="4"/>
    <n v="400"/>
    <x v="7"/>
    <x v="0"/>
    <x v="4"/>
    <x v="0"/>
    <x v="1"/>
    <x v="0"/>
    <n v="0.2"/>
  </r>
  <r>
    <x v="218"/>
    <x v="9"/>
    <x v="1"/>
    <x v="1"/>
    <n v="100"/>
    <n v="3"/>
    <n v="300"/>
    <x v="5"/>
    <x v="4"/>
    <x v="3"/>
    <x v="0"/>
    <x v="0"/>
    <x v="0"/>
    <n v="0.2"/>
  </r>
  <r>
    <x v="219"/>
    <x v="16"/>
    <x v="2"/>
    <x v="1"/>
    <n v="150"/>
    <n v="3"/>
    <n v="450"/>
    <x v="6"/>
    <x v="2"/>
    <x v="0"/>
    <x v="2"/>
    <x v="1"/>
    <x v="0"/>
    <n v="0.2"/>
  </r>
  <r>
    <x v="220"/>
    <x v="47"/>
    <x v="8"/>
    <x v="4"/>
    <n v="600"/>
    <n v="2"/>
    <n v="1200"/>
    <x v="1"/>
    <x v="9"/>
    <x v="4"/>
    <x v="0"/>
    <x v="1"/>
    <x v="1"/>
    <n v="0.18"/>
  </r>
  <r>
    <x v="221"/>
    <x v="29"/>
    <x v="8"/>
    <x v="4"/>
    <n v="600"/>
    <n v="2"/>
    <n v="1200"/>
    <x v="8"/>
    <x v="7"/>
    <x v="3"/>
    <x v="0"/>
    <x v="1"/>
    <x v="1"/>
    <n v="0.18"/>
  </r>
  <r>
    <x v="222"/>
    <x v="21"/>
    <x v="6"/>
    <x v="2"/>
    <n v="40"/>
    <n v="2"/>
    <n v="80"/>
    <x v="5"/>
    <x v="2"/>
    <x v="1"/>
    <x v="0"/>
    <x v="0"/>
    <x v="0"/>
    <n v="0.15"/>
  </r>
  <r>
    <x v="223"/>
    <x v="5"/>
    <x v="9"/>
    <x v="4"/>
    <n v="1200"/>
    <n v="1"/>
    <n v="1200"/>
    <x v="9"/>
    <x v="5"/>
    <x v="3"/>
    <x v="2"/>
    <x v="1"/>
    <x v="1"/>
    <n v="0.18"/>
  </r>
  <r>
    <x v="224"/>
    <x v="39"/>
    <x v="6"/>
    <x v="2"/>
    <n v="40"/>
    <n v="1"/>
    <n v="40"/>
    <x v="4"/>
    <x v="0"/>
    <x v="4"/>
    <x v="0"/>
    <x v="0"/>
    <x v="0"/>
    <n v="0.15"/>
  </r>
  <r>
    <x v="225"/>
    <x v="59"/>
    <x v="0"/>
    <x v="0"/>
    <n v="60"/>
    <n v="4"/>
    <n v="240"/>
    <x v="8"/>
    <x v="9"/>
    <x v="1"/>
    <x v="2"/>
    <x v="0"/>
    <x v="0"/>
    <n v="0.08"/>
  </r>
  <r>
    <x v="226"/>
    <x v="27"/>
    <x v="1"/>
    <x v="1"/>
    <n v="100"/>
    <n v="5"/>
    <n v="500"/>
    <x v="0"/>
    <x v="5"/>
    <x v="1"/>
    <x v="0"/>
    <x v="1"/>
    <x v="0"/>
    <n v="0.2"/>
  </r>
  <r>
    <x v="227"/>
    <x v="25"/>
    <x v="0"/>
    <x v="0"/>
    <n v="60"/>
    <n v="1"/>
    <n v="60"/>
    <x v="5"/>
    <x v="1"/>
    <x v="2"/>
    <x v="1"/>
    <x v="0"/>
    <x v="0"/>
    <n v="0.08"/>
  </r>
  <r>
    <x v="228"/>
    <x v="50"/>
    <x v="0"/>
    <x v="0"/>
    <n v="60"/>
    <n v="3"/>
    <n v="180"/>
    <x v="0"/>
    <x v="1"/>
    <x v="2"/>
    <x v="1"/>
    <x v="0"/>
    <x v="0"/>
    <n v="0.08"/>
  </r>
  <r>
    <x v="229"/>
    <x v="43"/>
    <x v="1"/>
    <x v="1"/>
    <n v="100"/>
    <n v="4"/>
    <n v="400"/>
    <x v="9"/>
    <x v="1"/>
    <x v="1"/>
    <x v="1"/>
    <x v="1"/>
    <x v="0"/>
    <n v="0.2"/>
  </r>
  <r>
    <x v="230"/>
    <x v="29"/>
    <x v="7"/>
    <x v="1"/>
    <n v="800"/>
    <n v="5"/>
    <n v="4000"/>
    <x v="9"/>
    <x v="6"/>
    <x v="2"/>
    <x v="0"/>
    <x v="1"/>
    <x v="2"/>
    <n v="0.2"/>
  </r>
  <r>
    <x v="231"/>
    <x v="0"/>
    <x v="9"/>
    <x v="4"/>
    <n v="1200"/>
    <n v="3"/>
    <n v="3600"/>
    <x v="0"/>
    <x v="8"/>
    <x v="2"/>
    <x v="2"/>
    <x v="1"/>
    <x v="2"/>
    <n v="0.18"/>
  </r>
  <r>
    <x v="232"/>
    <x v="13"/>
    <x v="0"/>
    <x v="0"/>
    <n v="60"/>
    <n v="1"/>
    <n v="60"/>
    <x v="5"/>
    <x v="6"/>
    <x v="3"/>
    <x v="0"/>
    <x v="0"/>
    <x v="0"/>
    <n v="0.08"/>
  </r>
  <r>
    <x v="233"/>
    <x v="7"/>
    <x v="5"/>
    <x v="3"/>
    <n v="15"/>
    <n v="1"/>
    <n v="15"/>
    <x v="9"/>
    <x v="5"/>
    <x v="1"/>
    <x v="0"/>
    <x v="0"/>
    <x v="0"/>
    <n v="0.1"/>
  </r>
  <r>
    <x v="234"/>
    <x v="53"/>
    <x v="9"/>
    <x v="4"/>
    <n v="1200"/>
    <n v="1"/>
    <n v="1200"/>
    <x v="7"/>
    <x v="3"/>
    <x v="3"/>
    <x v="2"/>
    <x v="1"/>
    <x v="1"/>
    <n v="0.18"/>
  </r>
  <r>
    <x v="235"/>
    <x v="59"/>
    <x v="4"/>
    <x v="1"/>
    <n v="500"/>
    <n v="5"/>
    <n v="2500"/>
    <x v="2"/>
    <x v="6"/>
    <x v="3"/>
    <x v="2"/>
    <x v="1"/>
    <x v="2"/>
    <n v="0.2"/>
  </r>
  <r>
    <x v="236"/>
    <x v="35"/>
    <x v="1"/>
    <x v="1"/>
    <n v="100"/>
    <n v="3"/>
    <n v="300"/>
    <x v="6"/>
    <x v="4"/>
    <x v="0"/>
    <x v="0"/>
    <x v="0"/>
    <x v="0"/>
    <n v="0.2"/>
  </r>
  <r>
    <x v="237"/>
    <x v="42"/>
    <x v="1"/>
    <x v="1"/>
    <n v="100"/>
    <n v="1"/>
    <n v="100"/>
    <x v="3"/>
    <x v="2"/>
    <x v="3"/>
    <x v="2"/>
    <x v="0"/>
    <x v="0"/>
    <n v="0.2"/>
  </r>
  <r>
    <x v="238"/>
    <x v="17"/>
    <x v="2"/>
    <x v="1"/>
    <n v="150"/>
    <n v="5"/>
    <n v="750"/>
    <x v="7"/>
    <x v="4"/>
    <x v="1"/>
    <x v="2"/>
    <x v="1"/>
    <x v="0"/>
    <n v="0.2"/>
  </r>
  <r>
    <x v="239"/>
    <x v="28"/>
    <x v="2"/>
    <x v="1"/>
    <n v="150"/>
    <n v="1"/>
    <n v="150"/>
    <x v="2"/>
    <x v="2"/>
    <x v="4"/>
    <x v="1"/>
    <x v="0"/>
    <x v="0"/>
    <n v="0.2"/>
  </r>
  <r>
    <x v="240"/>
    <x v="40"/>
    <x v="4"/>
    <x v="1"/>
    <n v="500"/>
    <n v="4"/>
    <n v="2000"/>
    <x v="3"/>
    <x v="0"/>
    <x v="2"/>
    <x v="1"/>
    <x v="1"/>
    <x v="1"/>
    <n v="0.2"/>
  </r>
  <r>
    <x v="241"/>
    <x v="7"/>
    <x v="4"/>
    <x v="1"/>
    <n v="500"/>
    <n v="4"/>
    <n v="2000"/>
    <x v="8"/>
    <x v="6"/>
    <x v="4"/>
    <x v="1"/>
    <x v="1"/>
    <x v="1"/>
    <n v="0.2"/>
  </r>
  <r>
    <x v="242"/>
    <x v="59"/>
    <x v="0"/>
    <x v="0"/>
    <n v="60"/>
    <n v="2"/>
    <n v="120"/>
    <x v="8"/>
    <x v="4"/>
    <x v="1"/>
    <x v="2"/>
    <x v="0"/>
    <x v="0"/>
    <n v="0.08"/>
  </r>
  <r>
    <x v="243"/>
    <x v="48"/>
    <x v="4"/>
    <x v="1"/>
    <n v="500"/>
    <n v="4"/>
    <n v="2000"/>
    <x v="0"/>
    <x v="4"/>
    <x v="2"/>
    <x v="2"/>
    <x v="1"/>
    <x v="1"/>
    <n v="0.2"/>
  </r>
  <r>
    <x v="244"/>
    <x v="26"/>
    <x v="7"/>
    <x v="1"/>
    <n v="800"/>
    <n v="1"/>
    <n v="800"/>
    <x v="6"/>
    <x v="8"/>
    <x v="2"/>
    <x v="0"/>
    <x v="1"/>
    <x v="0"/>
    <n v="0.2"/>
  </r>
  <r>
    <x v="245"/>
    <x v="31"/>
    <x v="3"/>
    <x v="2"/>
    <n v="20"/>
    <n v="2"/>
    <n v="40"/>
    <x v="7"/>
    <x v="5"/>
    <x v="0"/>
    <x v="0"/>
    <x v="0"/>
    <x v="0"/>
    <n v="0.15"/>
  </r>
  <r>
    <x v="246"/>
    <x v="40"/>
    <x v="6"/>
    <x v="2"/>
    <n v="40"/>
    <n v="1"/>
    <n v="40"/>
    <x v="4"/>
    <x v="3"/>
    <x v="0"/>
    <x v="0"/>
    <x v="0"/>
    <x v="0"/>
    <n v="0.15"/>
  </r>
  <r>
    <x v="247"/>
    <x v="59"/>
    <x v="3"/>
    <x v="2"/>
    <n v="20"/>
    <n v="2"/>
    <n v="40"/>
    <x v="8"/>
    <x v="2"/>
    <x v="0"/>
    <x v="0"/>
    <x v="0"/>
    <x v="0"/>
    <n v="0.15"/>
  </r>
  <r>
    <x v="248"/>
    <x v="7"/>
    <x v="2"/>
    <x v="1"/>
    <n v="150"/>
    <n v="3"/>
    <n v="450"/>
    <x v="1"/>
    <x v="0"/>
    <x v="0"/>
    <x v="0"/>
    <x v="1"/>
    <x v="0"/>
    <n v="0.2"/>
  </r>
  <r>
    <x v="249"/>
    <x v="3"/>
    <x v="4"/>
    <x v="1"/>
    <n v="500"/>
    <n v="4"/>
    <n v="2000"/>
    <x v="1"/>
    <x v="7"/>
    <x v="1"/>
    <x v="2"/>
    <x v="1"/>
    <x v="1"/>
    <n v="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9E014-BA8B-464E-B870-68CBC4764AD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3:B14"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compact="0" outline="0" showAll="0">
      <items count="11">
        <item x="5"/>
        <item x="1"/>
        <item x="6"/>
        <item x="7"/>
        <item x="9"/>
        <item x="0"/>
        <item x="4"/>
        <item x="2"/>
        <item x="3"/>
        <item x="8"/>
        <item t="default"/>
      </items>
    </pivotField>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Sum of discount" fld="13"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171AEB-2A49-4042-84FA-1B27379E9080}" name="PivotTable2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Q3:AR7" firstHeaderRow="1" firstDataRow="1" firstDataCol="1"/>
  <pivotFields count="16">
    <pivotField dataField="1"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
    <i>
      <x v="2"/>
    </i>
    <i>
      <x v="3"/>
    </i>
    <i>
      <x v="4"/>
    </i>
    <i t="grand">
      <x/>
    </i>
  </rowItems>
  <colItems count="1">
    <i/>
  </colItems>
  <dataFields count="1">
    <dataField name="Count of Order ID" fld="0"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5" count="1" selected="0">
            <x v="2"/>
          </reference>
        </references>
      </pivotArea>
    </chartFormat>
    <chartFormat chart="4" format="7">
      <pivotArea type="data" outline="0" fieldPosition="0">
        <references count="2">
          <reference field="4294967294" count="1" selected="0">
            <x v="0"/>
          </reference>
          <reference field="15" count="1" selected="0">
            <x v="3"/>
          </reference>
        </references>
      </pivotArea>
    </chartFormat>
    <chartFormat chart="4" format="8">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A0BA921-37D4-49D1-83B2-1EC53FB05D61}" name="PivotTable1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Y3:Z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axis="axisRow"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Total Sales"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C39D3A0-D945-4B35-A28F-903A863A6D6A}"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9">
  <location ref="D3:E9"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axis="axisRow"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9"/>
  </rowFields>
  <rowItems count="6">
    <i>
      <x/>
    </i>
    <i>
      <x v="1"/>
    </i>
    <i>
      <x v="2"/>
    </i>
    <i>
      <x v="3"/>
    </i>
    <i>
      <x v="4"/>
    </i>
    <i t="grand">
      <x/>
    </i>
  </rowItems>
  <colItems count="1">
    <i/>
  </colItems>
  <dataFields count="1">
    <dataField name="Sum of discount" fld="13" baseField="0" baseItem="0"/>
  </dataFields>
  <chartFormats count="1">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DBE0AA7-3D9F-4A90-96C5-54DE14B8DA27}" name="PivotTable2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N3:AO9" firstHeaderRow="1" firstDataRow="1" firstDataCol="1"/>
  <pivotFields count="16">
    <pivotField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axis="axisRow" compact="0" outline="0" showAll="0">
      <items count="6">
        <item x="3"/>
        <item x="2"/>
        <item x="1"/>
        <item x="0"/>
        <item x="4"/>
        <item t="default"/>
      </items>
    </pivotField>
    <pivotField compact="0" outline="0" showAll="0"/>
    <pivotField dataField="1"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Quantity" fld="5" baseField="0" baseItem="0"/>
  </dataField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0"/>
          </reference>
        </references>
      </pivotArea>
    </chartFormat>
    <chartFormat chart="13" format="9">
      <pivotArea type="data" outline="0" fieldPosition="0">
        <references count="2">
          <reference field="4294967294" count="1" selected="0">
            <x v="0"/>
          </reference>
          <reference field="3" count="1" selected="0">
            <x v="1"/>
          </reference>
        </references>
      </pivotArea>
    </chartFormat>
    <chartFormat chart="13" format="10">
      <pivotArea type="data" outline="0" fieldPosition="0">
        <references count="2">
          <reference field="4294967294" count="1" selected="0">
            <x v="0"/>
          </reference>
          <reference field="3" count="1" selected="0">
            <x v="2"/>
          </reference>
        </references>
      </pivotArea>
    </chartFormat>
    <chartFormat chart="13" format="11">
      <pivotArea type="data" outline="0" fieldPosition="0">
        <references count="2">
          <reference field="4294967294" count="1" selected="0">
            <x v="0"/>
          </reference>
          <reference field="3" count="1" selected="0">
            <x v="3"/>
          </reference>
        </references>
      </pivotArea>
    </chartFormat>
    <chartFormat chart="1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1627D9F-7151-4C25-A22B-7413426248EB}" name="PivotTable1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V3:W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axis="axisRow" compact="0" outline="0" showAll="0">
      <items count="4">
        <item x="0"/>
        <item x="2"/>
        <item x="1"/>
        <item t="default"/>
      </items>
    </pivotField>
    <pivotField compact="0" outline="0" showAll="0"/>
    <pivotField compact="0" outline="0" showAll="0">
      <items count="4">
        <item x="0"/>
        <item x="2"/>
        <item x="1"/>
        <item t="default"/>
      </items>
    </pivotField>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discount" fld="13" baseField="0" baseItem="0"/>
  </dataFields>
  <chartFormats count="4">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0" count="1" selected="0">
            <x v="0"/>
          </reference>
        </references>
      </pivotArea>
    </chartFormat>
    <chartFormat chart="11" format="7">
      <pivotArea type="data" outline="0" fieldPosition="0">
        <references count="2">
          <reference field="4294967294" count="1" selected="0">
            <x v="0"/>
          </reference>
          <reference field="10" count="1" selected="0">
            <x v="1"/>
          </reference>
        </references>
      </pivotArea>
    </chartFormat>
    <chartFormat chart="11"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E91B175-6F06-4316-AB55-1F381C907AD1}" name="PivotTable2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K3:AL9" firstHeaderRow="1" firstDataRow="1" firstDataCol="1"/>
  <pivotFields count="16">
    <pivotField dataField="1"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axis="axisRow"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Count of Order ID" fld="0" subtotal="count" baseField="0" baseItem="0"/>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0"/>
          </reference>
        </references>
      </pivotArea>
    </chartFormat>
    <chartFormat chart="6" format="9">
      <pivotArea type="data" outline="0" fieldPosition="0">
        <references count="2">
          <reference field="4294967294" count="1" selected="0">
            <x v="0"/>
          </reference>
          <reference field="3" count="1" selected="0">
            <x v="1"/>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 chart="6" format="11">
      <pivotArea type="data" outline="0" fieldPosition="0">
        <references count="2">
          <reference field="4294967294" count="1" selected="0">
            <x v="0"/>
          </reference>
          <reference field="3" count="1" selected="0">
            <x v="3"/>
          </reference>
        </references>
      </pivotArea>
    </chartFormat>
    <chartFormat chart="6"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556ED0F-9B3E-49AA-ACE3-72685CCCE7D8}" name="PivotTable3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8">
  <location ref="AZ3:BB14" firstHeaderRow="0" firstDataRow="1" firstDataCol="1"/>
  <pivotFields count="16">
    <pivotField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compact="0" outline="0" showAll="0">
      <items count="11">
        <item x="5"/>
        <item x="1"/>
        <item x="6"/>
        <item x="7"/>
        <item x="9"/>
        <item x="0"/>
        <item x="4"/>
        <item x="2"/>
        <item x="3"/>
        <item x="8"/>
        <item t="default"/>
      </items>
    </pivotField>
    <pivotField compact="0" outline="0" showAll="0">
      <items count="6">
        <item x="3"/>
        <item x="2"/>
        <item x="1"/>
        <item x="0"/>
        <item x="4"/>
        <item t="default"/>
      </items>
    </pivotField>
    <pivotField dataField="1"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4">
        <item x="0"/>
        <item x="2"/>
        <item x="1"/>
        <item t="default"/>
      </items>
    </pivotField>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Total Sales" fld="6" baseField="0" baseItem="0"/>
    <dataField name="Sum of Price" fld="4" baseField="0" baseItem="0"/>
  </dataFields>
  <chartFormats count="2">
    <chartFormat chart="46" format="8" series="1">
      <pivotArea type="data" outline="0" fieldPosition="0">
        <references count="1">
          <reference field="4294967294" count="1" selected="0">
            <x v="0"/>
          </reference>
        </references>
      </pivotArea>
    </chartFormat>
    <chartFormat chart="4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D979EA-1965-4616-BF82-59AFAD7B2DAC}" name="PivotTable2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4">
  <location ref="AW3:AX14" firstHeaderRow="1" firstDataRow="1" firstDataCol="1"/>
  <pivotFields count="16">
    <pivotField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axis="axisRow" compact="0" outline="0" showAll="0" sortType="descending">
      <items count="11">
        <item x="8"/>
        <item x="7"/>
        <item x="5"/>
        <item x="1"/>
        <item x="0"/>
        <item x="9"/>
        <item x="2"/>
        <item x="6"/>
        <item x="3"/>
        <item x="4"/>
        <item t="default"/>
      </items>
      <autoSortScope>
        <pivotArea dataOnly="0" outline="0" fieldPosition="0">
          <references count="1">
            <reference field="4294967294" count="1" selected="0">
              <x v="0"/>
            </reference>
          </references>
        </pivotArea>
      </autoSortScope>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4">
        <item x="0"/>
        <item x="2"/>
        <item x="1"/>
        <item t="default"/>
      </items>
    </pivotField>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1">
    <i>
      <x v="8"/>
    </i>
    <i>
      <x v="5"/>
    </i>
    <i>
      <x v="4"/>
    </i>
    <i>
      <x v="6"/>
    </i>
    <i>
      <x v="3"/>
    </i>
    <i>
      <x v="2"/>
    </i>
    <i>
      <x v="7"/>
    </i>
    <i>
      <x v="1"/>
    </i>
    <i>
      <x/>
    </i>
    <i>
      <x v="9"/>
    </i>
    <i t="grand">
      <x/>
    </i>
  </rowItems>
  <colItems count="1">
    <i/>
  </colItems>
  <dataFields count="1">
    <dataField name="Sum of Total Sales" fld="6" baseField="0" baseItem="0"/>
  </dataField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8F9EB-C843-4298-A29E-8DB1910F14C0}" name="PivotTable1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S3:T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axis="axisRow"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Total Sales" fld="6"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0" count="1" selected="0">
            <x v="0"/>
          </reference>
        </references>
      </pivotArea>
    </chartFormat>
    <chartFormat chart="6" format="7">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AD8DED-5024-4A32-9750-01C28F1E4E96}" name="PivotTable2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H3:AI9" firstHeaderRow="1" firstDataRow="1" firstDataCol="1"/>
  <pivotFields count="16">
    <pivotField dataField="1"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axis="axisRow"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9"/>
  </rowFields>
  <rowItems count="6">
    <i>
      <x/>
    </i>
    <i>
      <x v="1"/>
    </i>
    <i>
      <x v="2"/>
    </i>
    <i>
      <x v="3"/>
    </i>
    <i>
      <x v="4"/>
    </i>
    <i t="grand">
      <x/>
    </i>
  </rowItems>
  <colItems count="1">
    <i/>
  </colItems>
  <dataFields count="1">
    <dataField name="Count of Order ID" fld="0" subtotal="count"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D4403D-998D-4203-8AF5-A7A1832BE426}" name="PivotTable28"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T3:AU7" firstHeaderRow="1" firstDataRow="1" firstDataCol="1"/>
  <pivotFields count="16">
    <pivotField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4">
        <item x="0"/>
        <item x="2"/>
        <item x="1"/>
        <item t="default"/>
      </items>
    </pivotField>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
    <i>
      <x v="2"/>
    </i>
    <i>
      <x v="3"/>
    </i>
    <i>
      <x v="4"/>
    </i>
    <i t="grand">
      <x/>
    </i>
  </rowItems>
  <colItems count="1">
    <i/>
  </colItems>
  <dataFields count="1">
    <dataField name="Sum of Total Sales" fld="6" baseField="0" baseItem="0"/>
  </dataFields>
  <chartFormats count="4">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15" count="1" selected="0">
            <x v="2"/>
          </reference>
        </references>
      </pivotArea>
    </chartFormat>
    <chartFormat chart="14" format="7">
      <pivotArea type="data" outline="0" fieldPosition="0">
        <references count="2">
          <reference field="4294967294" count="1" selected="0">
            <x v="0"/>
          </reference>
          <reference field="15" count="1" selected="0">
            <x v="3"/>
          </reference>
        </references>
      </pivotArea>
    </chartFormat>
    <chartFormat chart="14" format="8">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0B54C2-FD3A-49D1-99A0-7342E1BFC403}"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5">
  <location ref="M3:N14"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compact="0" outline="0" showAll="0">
      <items count="11">
        <item x="5"/>
        <item x="1"/>
        <item x="6"/>
        <item x="7"/>
        <item x="9"/>
        <item x="0"/>
        <item x="4"/>
        <item x="2"/>
        <item x="3"/>
        <item x="8"/>
        <item t="default"/>
      </items>
    </pivotField>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FAE174-8A50-472D-9F46-688E9ED99F75}" name="PivotTable2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E3:AF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dataField="1"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axis="axisRow"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Quanti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7110DF-5821-401A-AB62-141C90F1BC79}"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9">
  <location ref="J3:K14"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axis="axisRow"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21105F-A1D7-44EB-9471-5CF1DF3333B7}" name="PivotTable2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B3:AC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dataField="1"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axis="axisRow"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Quantity" fld="5"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 chart="5"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5D34C6-FB53-4B5F-9D2A-63097EC5EA51}" autoFormatId="16" applyNumberFormats="0" applyBorderFormats="0" applyFontFormats="0" applyPatternFormats="0" applyAlignmentFormats="0" applyWidthHeightFormats="0">
  <queryTableRefresh nextId="18" unboundColumnsRight="3">
    <queryTableFields count="14">
      <queryTableField id="1" name="Order ID" tableColumnId="1"/>
      <queryTableField id="2" name="Date" tableColumnId="2"/>
      <queryTableField id="3" name="Product" tableColumnId="3"/>
      <queryTableField id="4" name="Category" tableColumnId="4"/>
      <queryTableField id="5" name="Price" tableColumnId="5"/>
      <queryTableField id="6" name="Quantity" tableColumnId="6"/>
      <queryTableField id="7" name="Total Sales" tableColumnId="7"/>
      <queryTableField id="8" name="Customer Name" tableColumnId="8"/>
      <queryTableField id="9" name="Customer Location" tableColumnId="9"/>
      <queryTableField id="10" name="Payment Method" tableColumnId="10"/>
      <queryTableField id="11" name="Status" tableColumnId="11"/>
      <queryTableField id="13" dataBound="0" tableColumnId="13"/>
      <queryTableField id="14" dataBound="0" tableColumnId="14"/>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7EF60F3-36F9-4F00-9419-BB2B3DC8C800}" sourceName="Category">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5">
        <i x="3" s="1"/>
        <i x="2"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8E63C9F-6E95-44CF-A7EE-B8249FF26778}" sourceName="Customer Name">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10">
        <i x="8" s="1"/>
        <i x="7" s="1"/>
        <i x="5" s="1"/>
        <i x="1" s="1"/>
        <i x="0" s="1"/>
        <i x="9" s="1"/>
        <i x="2" s="1"/>
        <i x="6"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081D8431-DDEA-4E08-AD1D-658115C31961}" sourceName="Customer Location">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10">
        <i x="6" s="1"/>
        <i x="9" s="1"/>
        <i x="3" s="1"/>
        <i x="2" s="1"/>
        <i x="4" s="1"/>
        <i x="8" s="1"/>
        <i x="5" s="1"/>
        <i x="0" s="1"/>
        <i x="1"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4F98130-47CF-4C10-BFF3-472BD9956364}" sourceName="Payment Method">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5">
        <i x="1" s="1"/>
        <i x="2" s="1"/>
        <i x="0"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F9C8E5E2-53ED-4D53-BE55-D9CDA57AE6A1}" sourceName="rating">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B5C71D3-9E95-405B-9D1C-77F81F852EE4}" sourceName="Status">
  <pivotTables>
    <pivotTable tabId="4" name="PivotTable30"/>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8"/>
    <pivotTable tabId="4" name="PivotTable29"/>
    <pivotTable tabId="4" name="PivotTable3"/>
    <pivotTable tabId="4" name="PivotTable5"/>
    <pivotTable tabId="4" name="PivotTable9"/>
  </pivotTables>
  <data>
    <tabular pivotCacheId="4570922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AE2F230-9F57-4061-9C6C-C346243F5D85}" cache="Slicer_Category" caption="Category" style="SlicerStyleDark6" rowHeight="234950"/>
  <slicer name="Customer Name" xr10:uid="{8E84511C-69A1-475B-B66D-8C8FFF4FF604}" cache="Slicer_Customer_Name" caption="Customer Name" style="SlicerStyleDark6" rowHeight="234950"/>
  <slicer name="Customer Location" xr10:uid="{075814BC-6622-47DA-BB30-7A2B6E124983}" cache="Slicer_Customer_Location" caption="Customer Location" style="SlicerStyleDark6" rowHeight="234950"/>
  <slicer name="Payment Method" xr10:uid="{292E1258-66CB-4FC7-922B-01F0592C31D0}" cache="Slicer_Payment_Method" caption="Payment Method" style="SlicerStyleDark6" rowHeight="234950"/>
  <slicer name="rating" xr10:uid="{67F78B62-8ECC-4B5E-8387-BE254EF6F8ED}" cache="Slicer_rating" caption="rating" style="SlicerStyleDark6" rowHeight="234950"/>
  <slicer name="Status" xr10:uid="{96D04A51-5134-4178-A38E-79D9E7EFE1C9}" cache="Slicer_Status" caption="Status"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53ED79-601E-41E3-9403-75886D903592}" name="amazon_sales_data_2025" displayName="amazon_sales_data_2025" ref="A1:N251" tableType="queryTable" totalsRowShown="0">
  <autoFilter ref="A1:N251" xr:uid="{9053ED79-601E-41E3-9403-75886D903592}"/>
  <tableColumns count="14">
    <tableColumn id="1" xr3:uid="{69FAC343-C3F1-44A0-92AA-69167DE06470}" uniqueName="1" name="Order ID" queryTableFieldId="1" dataDxfId="11"/>
    <tableColumn id="2" xr3:uid="{4C1B2DA0-A9E0-4D5D-AEBA-0AB2A38A2E46}" uniqueName="2" name="Date" queryTableFieldId="2" dataDxfId="10"/>
    <tableColumn id="3" xr3:uid="{63D5CB1E-1ADB-4221-AD9E-EA48369FB6D8}" uniqueName="3" name="Product" queryTableFieldId="3" dataDxfId="9"/>
    <tableColumn id="4" xr3:uid="{725C00FD-E9E2-4D05-8C5A-1019DE1D5101}" uniqueName="4" name="Category" queryTableFieldId="4" dataDxfId="8"/>
    <tableColumn id="5" xr3:uid="{D438C0C7-384E-43BF-8568-6E53CBCCC014}" uniqueName="5" name="Price" queryTableFieldId="5"/>
    <tableColumn id="6" xr3:uid="{5E2D7E85-0AAA-449F-BD8B-E051A7CBA44C}" uniqueName="6" name="Quantity" queryTableFieldId="6"/>
    <tableColumn id="7" xr3:uid="{0FB74F26-0BE6-4BB5-966E-64DA0CAF2B91}" uniqueName="7" name="Total Sales" queryTableFieldId="7"/>
    <tableColumn id="8" xr3:uid="{BDFE14EC-C6FC-4E6A-B515-0331F4812C62}" uniqueName="8" name="Customer Name" queryTableFieldId="8" dataDxfId="7"/>
    <tableColumn id="9" xr3:uid="{1AE05198-AC07-44E8-B4C9-1E774802ED07}" uniqueName="9" name="Customer Location" queryTableFieldId="9" dataDxfId="6"/>
    <tableColumn id="10" xr3:uid="{B9977C5C-93B8-4FCF-858C-D6241B99A8A6}" uniqueName="10" name="Payment Method" queryTableFieldId="10" dataDxfId="5"/>
    <tableColumn id="11" xr3:uid="{F3D37FEC-F609-44BA-B624-BB987C7020C8}" uniqueName="11" name="Status" queryTableFieldId="11" dataDxfId="4"/>
    <tableColumn id="13" xr3:uid="{9D1487B3-9AC6-471B-A23E-B1E107616103}" uniqueName="13" name="sale_status" queryTableFieldId="13" dataDxfId="3">
      <calculatedColumnFormula>IF(G2&gt;300, "High Sale", "Normal Sale")</calculatedColumnFormula>
    </tableColumn>
    <tableColumn id="14" xr3:uid="{1C88464C-ECE4-472E-916B-9C1BED05C94B}" uniqueName="14" name="rating" queryTableFieldId="14" dataDxfId="2">
      <calculatedColumnFormula>IF(G2&gt;2000, "Excellent", IF(G2&gt;1000, "Good", "Average"))</calculatedColumnFormula>
    </tableColumn>
    <tableColumn id="15" xr3:uid="{AA577D6C-301B-4487-9C71-C22E6438994E}" uniqueName="15" name="discount" queryTableFieldId="15" dataDxfId="1">
      <calculatedColumnFormula>VLOOKUP(D2, discount!A:B, 2, 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0B63E3-C818-40CA-B65A-077558B57C46}" sourceName="Date">
  <pivotTables>
    <pivotTable tabId="4" name="PivotTable28"/>
  </pivotTables>
  <state minimalRefreshVersion="6" lastRefreshVersion="6" pivotCacheId="457092252"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D4E1F32-A19F-4CC4-A942-1E699016447E}" cache="NativeTimeline_Date" caption="Date" level="2" selectionLevel="2" scrollPosition="2025-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55014-8BC6-4AF0-BD07-B50B99E84AAA}">
  <dimension ref="A1:N251"/>
  <sheetViews>
    <sheetView topLeftCell="A3" workbookViewId="0">
      <selection activeCell="M3" sqref="M3"/>
    </sheetView>
  </sheetViews>
  <sheetFormatPr defaultRowHeight="14.4" x14ac:dyDescent="0.3"/>
  <cols>
    <col min="1" max="1" width="10.21875" bestFit="1" customWidth="1"/>
    <col min="2" max="2" width="10.33203125" bestFit="1" customWidth="1"/>
    <col min="3" max="3" width="15.44140625" bestFit="1" customWidth="1"/>
    <col min="4" max="4" width="15.109375" bestFit="1" customWidth="1"/>
    <col min="5" max="5" width="7.33203125" bestFit="1" customWidth="1"/>
    <col min="6" max="6" width="10.5546875" bestFit="1" customWidth="1"/>
    <col min="7" max="7" width="12.109375" bestFit="1" customWidth="1"/>
    <col min="8" max="8" width="16.88671875" bestFit="1" customWidth="1"/>
    <col min="9" max="9" width="19.109375" bestFit="1" customWidth="1"/>
    <col min="10" max="10" width="18.109375" bestFit="1" customWidth="1"/>
    <col min="11" max="11" width="9.88671875" bestFit="1" customWidth="1"/>
    <col min="12" max="12" width="12.44140625" bestFit="1" customWidth="1"/>
    <col min="13" max="13" width="8.33203125" bestFit="1" customWidth="1"/>
    <col min="14" max="14" width="10.44140625" style="4" bestFit="1" customWidth="1"/>
  </cols>
  <sheetData>
    <row r="1" spans="1:14" x14ac:dyDescent="0.3">
      <c r="A1" t="s">
        <v>0</v>
      </c>
      <c r="B1" t="s">
        <v>1</v>
      </c>
      <c r="C1" t="s">
        <v>2</v>
      </c>
      <c r="D1" t="s">
        <v>3</v>
      </c>
      <c r="E1" t="s">
        <v>4</v>
      </c>
      <c r="F1" t="s">
        <v>5</v>
      </c>
      <c r="G1" t="s">
        <v>6</v>
      </c>
      <c r="H1" t="s">
        <v>7</v>
      </c>
      <c r="I1" t="s">
        <v>8</v>
      </c>
      <c r="J1" t="s">
        <v>9</v>
      </c>
      <c r="K1" t="s">
        <v>10</v>
      </c>
      <c r="L1" t="s">
        <v>304</v>
      </c>
      <c r="M1" t="s">
        <v>307</v>
      </c>
      <c r="N1" s="4" t="s">
        <v>308</v>
      </c>
    </row>
    <row r="2" spans="1:14" x14ac:dyDescent="0.3">
      <c r="A2" t="s">
        <v>11</v>
      </c>
      <c r="B2" s="1">
        <v>45730</v>
      </c>
      <c r="C2" t="s">
        <v>12</v>
      </c>
      <c r="D2" t="s">
        <v>13</v>
      </c>
      <c r="E2">
        <v>60</v>
      </c>
      <c r="F2">
        <v>3</v>
      </c>
      <c r="G2">
        <v>180</v>
      </c>
      <c r="H2" t="s">
        <v>14</v>
      </c>
      <c r="I2" t="s">
        <v>15</v>
      </c>
      <c r="J2" t="s">
        <v>16</v>
      </c>
      <c r="K2" t="s">
        <v>17</v>
      </c>
      <c r="L2" t="str">
        <f t="shared" ref="L2:L65" si="0">IF(G2&gt;300, "High Sale", "Normal Sale")</f>
        <v>Normal Sale</v>
      </c>
      <c r="M2" t="str">
        <f t="shared" ref="M2:M65" si="1">IF(G2&gt;2000, "Excellent", IF(G2&gt;1000, "Good", "Average"))</f>
        <v>Average</v>
      </c>
      <c r="N2" s="4">
        <f>VLOOKUP(D2, discount!A:B, 2, FALSE)</f>
        <v>0.08</v>
      </c>
    </row>
    <row r="3" spans="1:14" x14ac:dyDescent="0.3">
      <c r="A3" t="s">
        <v>18</v>
      </c>
      <c r="B3" s="1">
        <v>45736</v>
      </c>
      <c r="C3" t="s">
        <v>19</v>
      </c>
      <c r="D3" t="s">
        <v>20</v>
      </c>
      <c r="E3">
        <v>100</v>
      </c>
      <c r="F3">
        <v>4</v>
      </c>
      <c r="G3">
        <v>400</v>
      </c>
      <c r="H3" t="s">
        <v>21</v>
      </c>
      <c r="I3" t="s">
        <v>22</v>
      </c>
      <c r="J3" t="s">
        <v>16</v>
      </c>
      <c r="K3" t="s">
        <v>23</v>
      </c>
      <c r="L3" t="str">
        <f t="shared" si="0"/>
        <v>High Sale</v>
      </c>
      <c r="M3" t="str">
        <f t="shared" si="1"/>
        <v>Average</v>
      </c>
      <c r="N3" s="4">
        <f>VLOOKUP(D3, discount!A:B, 2, FALSE)</f>
        <v>0.2</v>
      </c>
    </row>
    <row r="4" spans="1:14" x14ac:dyDescent="0.3">
      <c r="A4" t="s">
        <v>24</v>
      </c>
      <c r="B4" s="1">
        <v>45703</v>
      </c>
      <c r="C4" t="s">
        <v>12</v>
      </c>
      <c r="D4" t="s">
        <v>13</v>
      </c>
      <c r="E4">
        <v>60</v>
      </c>
      <c r="F4">
        <v>2</v>
      </c>
      <c r="G4">
        <v>120</v>
      </c>
      <c r="H4" t="s">
        <v>25</v>
      </c>
      <c r="I4" t="s">
        <v>26</v>
      </c>
      <c r="J4" t="s">
        <v>27</v>
      </c>
      <c r="K4" t="s">
        <v>17</v>
      </c>
      <c r="L4" t="str">
        <f t="shared" si="0"/>
        <v>Normal Sale</v>
      </c>
      <c r="M4" t="str">
        <f t="shared" si="1"/>
        <v>Average</v>
      </c>
      <c r="N4" s="4">
        <f>VLOOKUP(D4, discount!A:B, 2, FALSE)</f>
        <v>0.08</v>
      </c>
    </row>
    <row r="5" spans="1:14" x14ac:dyDescent="0.3">
      <c r="A5" t="s">
        <v>28</v>
      </c>
      <c r="B5" s="1">
        <v>45707</v>
      </c>
      <c r="C5" t="s">
        <v>12</v>
      </c>
      <c r="D5" t="s">
        <v>13</v>
      </c>
      <c r="E5">
        <v>60</v>
      </c>
      <c r="F5">
        <v>3</v>
      </c>
      <c r="G5">
        <v>180</v>
      </c>
      <c r="H5" t="s">
        <v>29</v>
      </c>
      <c r="I5" t="s">
        <v>30</v>
      </c>
      <c r="J5" t="s">
        <v>31</v>
      </c>
      <c r="K5" t="s">
        <v>23</v>
      </c>
      <c r="L5" t="str">
        <f t="shared" si="0"/>
        <v>Normal Sale</v>
      </c>
      <c r="M5" t="str">
        <f t="shared" si="1"/>
        <v>Average</v>
      </c>
      <c r="N5" s="4">
        <f>VLOOKUP(D5, discount!A:B, 2, FALSE)</f>
        <v>0.08</v>
      </c>
    </row>
    <row r="6" spans="1:14" x14ac:dyDescent="0.3">
      <c r="A6" t="s">
        <v>32</v>
      </c>
      <c r="B6" s="1">
        <v>45726</v>
      </c>
      <c r="C6" t="s">
        <v>33</v>
      </c>
      <c r="D6" t="s">
        <v>20</v>
      </c>
      <c r="E6">
        <v>150</v>
      </c>
      <c r="F6">
        <v>3</v>
      </c>
      <c r="G6">
        <v>450</v>
      </c>
      <c r="H6" t="s">
        <v>14</v>
      </c>
      <c r="I6" t="s">
        <v>15</v>
      </c>
      <c r="J6" t="s">
        <v>16</v>
      </c>
      <c r="K6" t="s">
        <v>23</v>
      </c>
      <c r="L6" t="str">
        <f t="shared" si="0"/>
        <v>High Sale</v>
      </c>
      <c r="M6" t="str">
        <f t="shared" si="1"/>
        <v>Average</v>
      </c>
      <c r="N6" s="4">
        <f>VLOOKUP(D6, discount!A:B, 2, FALSE)</f>
        <v>0.2</v>
      </c>
    </row>
    <row r="7" spans="1:14" x14ac:dyDescent="0.3">
      <c r="A7" t="s">
        <v>34</v>
      </c>
      <c r="B7" s="1">
        <v>45730</v>
      </c>
      <c r="C7" t="s">
        <v>35</v>
      </c>
      <c r="D7" t="s">
        <v>36</v>
      </c>
      <c r="E7">
        <v>20</v>
      </c>
      <c r="F7">
        <v>1</v>
      </c>
      <c r="G7">
        <v>20</v>
      </c>
      <c r="H7" t="s">
        <v>25</v>
      </c>
      <c r="I7" t="s">
        <v>30</v>
      </c>
      <c r="J7" t="s">
        <v>31</v>
      </c>
      <c r="K7" t="s">
        <v>23</v>
      </c>
      <c r="L7" t="str">
        <f t="shared" si="0"/>
        <v>Normal Sale</v>
      </c>
      <c r="M7" t="str">
        <f t="shared" si="1"/>
        <v>Average</v>
      </c>
      <c r="N7" s="4">
        <f>VLOOKUP(D7, discount!A:B, 2, FALSE)</f>
        <v>0.15</v>
      </c>
    </row>
    <row r="8" spans="1:14" x14ac:dyDescent="0.3">
      <c r="A8" t="s">
        <v>37</v>
      </c>
      <c r="B8" s="1">
        <v>45734</v>
      </c>
      <c r="C8" t="s">
        <v>33</v>
      </c>
      <c r="D8" t="s">
        <v>20</v>
      </c>
      <c r="E8">
        <v>150</v>
      </c>
      <c r="F8">
        <v>4</v>
      </c>
      <c r="G8">
        <v>600</v>
      </c>
      <c r="H8" t="s">
        <v>14</v>
      </c>
      <c r="I8" t="s">
        <v>38</v>
      </c>
      <c r="J8" t="s">
        <v>39</v>
      </c>
      <c r="K8" t="s">
        <v>40</v>
      </c>
      <c r="L8" t="str">
        <f t="shared" si="0"/>
        <v>High Sale</v>
      </c>
      <c r="M8" t="str">
        <f t="shared" si="1"/>
        <v>Average</v>
      </c>
      <c r="N8" s="4">
        <f>VLOOKUP(D8, discount!A:B, 2, FALSE)</f>
        <v>0.2</v>
      </c>
    </row>
    <row r="9" spans="1:14" x14ac:dyDescent="0.3">
      <c r="A9" t="s">
        <v>41</v>
      </c>
      <c r="B9" s="1">
        <v>45718</v>
      </c>
      <c r="C9" t="s">
        <v>42</v>
      </c>
      <c r="D9" t="s">
        <v>20</v>
      </c>
      <c r="E9">
        <v>500</v>
      </c>
      <c r="F9">
        <v>1</v>
      </c>
      <c r="G9">
        <v>500</v>
      </c>
      <c r="H9" t="s">
        <v>43</v>
      </c>
      <c r="I9" t="s">
        <v>44</v>
      </c>
      <c r="J9" t="s">
        <v>39</v>
      </c>
      <c r="K9" t="s">
        <v>40</v>
      </c>
      <c r="L9" t="str">
        <f t="shared" si="0"/>
        <v>High Sale</v>
      </c>
      <c r="M9" t="str">
        <f t="shared" si="1"/>
        <v>Average</v>
      </c>
      <c r="N9" s="4">
        <f>VLOOKUP(D9, discount!A:B, 2, FALSE)</f>
        <v>0.2</v>
      </c>
    </row>
    <row r="10" spans="1:14" x14ac:dyDescent="0.3">
      <c r="A10" t="s">
        <v>45</v>
      </c>
      <c r="B10" s="1">
        <v>45724</v>
      </c>
      <c r="C10" t="s">
        <v>35</v>
      </c>
      <c r="D10" t="s">
        <v>36</v>
      </c>
      <c r="E10">
        <v>20</v>
      </c>
      <c r="F10">
        <v>3</v>
      </c>
      <c r="G10">
        <v>60</v>
      </c>
      <c r="H10" t="s">
        <v>43</v>
      </c>
      <c r="I10" t="s">
        <v>46</v>
      </c>
      <c r="J10" t="s">
        <v>39</v>
      </c>
      <c r="K10" t="s">
        <v>40</v>
      </c>
      <c r="L10" t="str">
        <f t="shared" si="0"/>
        <v>Normal Sale</v>
      </c>
      <c r="M10" t="str">
        <f t="shared" si="1"/>
        <v>Average</v>
      </c>
      <c r="N10" s="4">
        <f>VLOOKUP(D10, discount!A:B, 2, FALSE)</f>
        <v>0.15</v>
      </c>
    </row>
    <row r="11" spans="1:14" x14ac:dyDescent="0.3">
      <c r="A11" t="s">
        <v>47</v>
      </c>
      <c r="B11" s="1">
        <v>45728</v>
      </c>
      <c r="C11" t="s">
        <v>42</v>
      </c>
      <c r="D11" t="s">
        <v>20</v>
      </c>
      <c r="E11">
        <v>500</v>
      </c>
      <c r="F11">
        <v>1</v>
      </c>
      <c r="G11">
        <v>500</v>
      </c>
      <c r="H11" t="s">
        <v>21</v>
      </c>
      <c r="I11" t="s">
        <v>22</v>
      </c>
      <c r="J11" t="s">
        <v>31</v>
      </c>
      <c r="K11" t="s">
        <v>17</v>
      </c>
      <c r="L11" t="str">
        <f t="shared" si="0"/>
        <v>High Sale</v>
      </c>
      <c r="M11" t="str">
        <f t="shared" si="1"/>
        <v>Average</v>
      </c>
      <c r="N11" s="4">
        <f>VLOOKUP(D11, discount!A:B, 2, FALSE)</f>
        <v>0.2</v>
      </c>
    </row>
    <row r="12" spans="1:14" x14ac:dyDescent="0.3">
      <c r="A12" t="s">
        <v>48</v>
      </c>
      <c r="B12" s="1">
        <v>45705</v>
      </c>
      <c r="C12" t="s">
        <v>49</v>
      </c>
      <c r="D12" t="s">
        <v>50</v>
      </c>
      <c r="E12">
        <v>15</v>
      </c>
      <c r="F12">
        <v>2</v>
      </c>
      <c r="G12">
        <v>30</v>
      </c>
      <c r="H12" t="s">
        <v>51</v>
      </c>
      <c r="I12" t="s">
        <v>46</v>
      </c>
      <c r="J12" t="s">
        <v>27</v>
      </c>
      <c r="K12" t="s">
        <v>23</v>
      </c>
      <c r="L12" t="str">
        <f t="shared" si="0"/>
        <v>Normal Sale</v>
      </c>
      <c r="M12" t="str">
        <f t="shared" si="1"/>
        <v>Average</v>
      </c>
      <c r="N12" s="4">
        <f>VLOOKUP(D12, discount!A:B, 2, FALSE)</f>
        <v>0.1</v>
      </c>
    </row>
    <row r="13" spans="1:14" x14ac:dyDescent="0.3">
      <c r="A13" t="s">
        <v>52</v>
      </c>
      <c r="B13" s="1">
        <v>45729</v>
      </c>
      <c r="C13" t="s">
        <v>53</v>
      </c>
      <c r="D13" t="s">
        <v>36</v>
      </c>
      <c r="E13">
        <v>40</v>
      </c>
      <c r="F13">
        <v>4</v>
      </c>
      <c r="G13">
        <v>160</v>
      </c>
      <c r="H13" t="s">
        <v>54</v>
      </c>
      <c r="I13" t="s">
        <v>30</v>
      </c>
      <c r="J13" t="s">
        <v>31</v>
      </c>
      <c r="K13" t="s">
        <v>40</v>
      </c>
      <c r="L13" t="str">
        <f t="shared" si="0"/>
        <v>Normal Sale</v>
      </c>
      <c r="M13" t="str">
        <f t="shared" si="1"/>
        <v>Average</v>
      </c>
      <c r="N13" s="4">
        <f>VLOOKUP(D13, discount!A:B, 2, FALSE)</f>
        <v>0.15</v>
      </c>
    </row>
    <row r="14" spans="1:14" x14ac:dyDescent="0.3">
      <c r="A14" t="s">
        <v>55</v>
      </c>
      <c r="B14" s="1">
        <v>45717</v>
      </c>
      <c r="C14" t="s">
        <v>56</v>
      </c>
      <c r="D14" t="s">
        <v>20</v>
      </c>
      <c r="E14">
        <v>800</v>
      </c>
      <c r="F14">
        <v>2</v>
      </c>
      <c r="G14">
        <v>1600</v>
      </c>
      <c r="H14" t="s">
        <v>57</v>
      </c>
      <c r="I14" t="s">
        <v>22</v>
      </c>
      <c r="J14" t="s">
        <v>58</v>
      </c>
      <c r="K14" t="s">
        <v>23</v>
      </c>
      <c r="L14" t="str">
        <f t="shared" si="0"/>
        <v>High Sale</v>
      </c>
      <c r="M14" t="str">
        <f t="shared" si="1"/>
        <v>Good</v>
      </c>
      <c r="N14" s="4">
        <f>VLOOKUP(D14, discount!A:B, 2, FALSE)</f>
        <v>0.2</v>
      </c>
    </row>
    <row r="15" spans="1:14" x14ac:dyDescent="0.3">
      <c r="A15" t="s">
        <v>59</v>
      </c>
      <c r="B15" s="1">
        <v>45720</v>
      </c>
      <c r="C15" t="s">
        <v>60</v>
      </c>
      <c r="D15" t="s">
        <v>61</v>
      </c>
      <c r="E15">
        <v>600</v>
      </c>
      <c r="F15">
        <v>3</v>
      </c>
      <c r="G15">
        <v>1800</v>
      </c>
      <c r="H15" t="s">
        <v>54</v>
      </c>
      <c r="I15" t="s">
        <v>44</v>
      </c>
      <c r="J15" t="s">
        <v>31</v>
      </c>
      <c r="K15" t="s">
        <v>17</v>
      </c>
      <c r="L15" t="str">
        <f t="shared" si="0"/>
        <v>High Sale</v>
      </c>
      <c r="M15" t="str">
        <f t="shared" si="1"/>
        <v>Good</v>
      </c>
      <c r="N15" s="4">
        <f>VLOOKUP(D15, discount!A:B, 2, FALSE)</f>
        <v>0.18</v>
      </c>
    </row>
    <row r="16" spans="1:14" x14ac:dyDescent="0.3">
      <c r="A16" t="s">
        <v>62</v>
      </c>
      <c r="B16" s="1">
        <v>45708</v>
      </c>
      <c r="C16" t="s">
        <v>33</v>
      </c>
      <c r="D16" t="s">
        <v>20</v>
      </c>
      <c r="E16">
        <v>150</v>
      </c>
      <c r="F16">
        <v>4</v>
      </c>
      <c r="G16">
        <v>600</v>
      </c>
      <c r="H16" t="s">
        <v>25</v>
      </c>
      <c r="I16" t="s">
        <v>63</v>
      </c>
      <c r="J16" t="s">
        <v>31</v>
      </c>
      <c r="K16" t="s">
        <v>40</v>
      </c>
      <c r="L16" t="str">
        <f t="shared" si="0"/>
        <v>High Sale</v>
      </c>
      <c r="M16" t="str">
        <f t="shared" si="1"/>
        <v>Average</v>
      </c>
      <c r="N16" s="4">
        <f>VLOOKUP(D16, discount!A:B, 2, FALSE)</f>
        <v>0.2</v>
      </c>
    </row>
    <row r="17" spans="1:14" x14ac:dyDescent="0.3">
      <c r="A17" t="s">
        <v>64</v>
      </c>
      <c r="B17" s="1">
        <v>45714</v>
      </c>
      <c r="C17" t="s">
        <v>65</v>
      </c>
      <c r="D17" t="s">
        <v>61</v>
      </c>
      <c r="E17">
        <v>1200</v>
      </c>
      <c r="F17">
        <v>1</v>
      </c>
      <c r="G17">
        <v>1200</v>
      </c>
      <c r="H17" t="s">
        <v>25</v>
      </c>
      <c r="I17" t="s">
        <v>46</v>
      </c>
      <c r="J17" t="s">
        <v>31</v>
      </c>
      <c r="K17" t="s">
        <v>17</v>
      </c>
      <c r="L17" t="str">
        <f t="shared" si="0"/>
        <v>High Sale</v>
      </c>
      <c r="M17" t="str">
        <f t="shared" si="1"/>
        <v>Good</v>
      </c>
      <c r="N17" s="4">
        <f>VLOOKUP(D17, discount!A:B, 2, FALSE)</f>
        <v>0.18</v>
      </c>
    </row>
    <row r="18" spans="1:14" x14ac:dyDescent="0.3">
      <c r="A18" t="s">
        <v>66</v>
      </c>
      <c r="B18" s="1">
        <v>45748</v>
      </c>
      <c r="C18" t="s">
        <v>35</v>
      </c>
      <c r="D18" t="s">
        <v>36</v>
      </c>
      <c r="E18">
        <v>20</v>
      </c>
      <c r="F18">
        <v>1</v>
      </c>
      <c r="G18">
        <v>20</v>
      </c>
      <c r="H18" t="s">
        <v>14</v>
      </c>
      <c r="I18" t="s">
        <v>15</v>
      </c>
      <c r="J18" t="s">
        <v>27</v>
      </c>
      <c r="K18" t="s">
        <v>40</v>
      </c>
      <c r="L18" t="str">
        <f t="shared" si="0"/>
        <v>Normal Sale</v>
      </c>
      <c r="M18" t="str">
        <f t="shared" si="1"/>
        <v>Average</v>
      </c>
      <c r="N18" s="4">
        <f>VLOOKUP(D18, discount!A:B, 2, FALSE)</f>
        <v>0.15</v>
      </c>
    </row>
    <row r="19" spans="1:14" x14ac:dyDescent="0.3">
      <c r="A19" t="s">
        <v>67</v>
      </c>
      <c r="B19" s="1">
        <v>45698</v>
      </c>
      <c r="C19" t="s">
        <v>42</v>
      </c>
      <c r="D19" t="s">
        <v>20</v>
      </c>
      <c r="E19">
        <v>500</v>
      </c>
      <c r="F19">
        <v>2</v>
      </c>
      <c r="G19">
        <v>1000</v>
      </c>
      <c r="H19" t="s">
        <v>54</v>
      </c>
      <c r="I19" t="s">
        <v>68</v>
      </c>
      <c r="J19" t="s">
        <v>27</v>
      </c>
      <c r="K19" t="s">
        <v>40</v>
      </c>
      <c r="L19" t="str">
        <f t="shared" si="0"/>
        <v>High Sale</v>
      </c>
      <c r="M19" t="str">
        <f t="shared" si="1"/>
        <v>Average</v>
      </c>
      <c r="N19" s="4">
        <f>VLOOKUP(D19, discount!A:B, 2, FALSE)</f>
        <v>0.2</v>
      </c>
    </row>
    <row r="20" spans="1:14" x14ac:dyDescent="0.3">
      <c r="A20" t="s">
        <v>69</v>
      </c>
      <c r="B20" s="1">
        <v>45738</v>
      </c>
      <c r="C20" t="s">
        <v>12</v>
      </c>
      <c r="D20" t="s">
        <v>13</v>
      </c>
      <c r="E20">
        <v>60</v>
      </c>
      <c r="F20">
        <v>3</v>
      </c>
      <c r="G20">
        <v>180</v>
      </c>
      <c r="H20" t="s">
        <v>29</v>
      </c>
      <c r="I20" t="s">
        <v>38</v>
      </c>
      <c r="J20" t="s">
        <v>31</v>
      </c>
      <c r="K20" t="s">
        <v>40</v>
      </c>
      <c r="L20" t="str">
        <f t="shared" si="0"/>
        <v>Normal Sale</v>
      </c>
      <c r="M20" t="str">
        <f t="shared" si="1"/>
        <v>Average</v>
      </c>
      <c r="N20" s="4">
        <f>VLOOKUP(D20, discount!A:B, 2, FALSE)</f>
        <v>0.08</v>
      </c>
    </row>
    <row r="21" spans="1:14" x14ac:dyDescent="0.3">
      <c r="A21" t="s">
        <v>70</v>
      </c>
      <c r="B21" s="1">
        <v>45723</v>
      </c>
      <c r="C21" t="s">
        <v>19</v>
      </c>
      <c r="D21" t="s">
        <v>20</v>
      </c>
      <c r="E21">
        <v>100</v>
      </c>
      <c r="F21">
        <v>4</v>
      </c>
      <c r="G21">
        <v>400</v>
      </c>
      <c r="H21" t="s">
        <v>29</v>
      </c>
      <c r="I21" t="s">
        <v>63</v>
      </c>
      <c r="J21" t="s">
        <v>16</v>
      </c>
      <c r="K21" t="s">
        <v>23</v>
      </c>
      <c r="L21" t="str">
        <f t="shared" si="0"/>
        <v>High Sale</v>
      </c>
      <c r="M21" t="str">
        <f t="shared" si="1"/>
        <v>Average</v>
      </c>
      <c r="N21" s="4">
        <f>VLOOKUP(D21, discount!A:B, 2, FALSE)</f>
        <v>0.2</v>
      </c>
    </row>
    <row r="22" spans="1:14" x14ac:dyDescent="0.3">
      <c r="A22" t="s">
        <v>71</v>
      </c>
      <c r="B22" s="1">
        <v>45693</v>
      </c>
      <c r="C22" t="s">
        <v>19</v>
      </c>
      <c r="D22" t="s">
        <v>20</v>
      </c>
      <c r="E22">
        <v>100</v>
      </c>
      <c r="F22">
        <v>3</v>
      </c>
      <c r="G22">
        <v>300</v>
      </c>
      <c r="H22" t="s">
        <v>72</v>
      </c>
      <c r="I22" t="s">
        <v>44</v>
      </c>
      <c r="J22" t="s">
        <v>16</v>
      </c>
      <c r="K22" t="s">
        <v>17</v>
      </c>
      <c r="L22" t="str">
        <f t="shared" si="0"/>
        <v>Normal Sale</v>
      </c>
      <c r="M22" t="str">
        <f t="shared" si="1"/>
        <v>Average</v>
      </c>
      <c r="N22" s="4">
        <f>VLOOKUP(D22, discount!A:B, 2, FALSE)</f>
        <v>0.2</v>
      </c>
    </row>
    <row r="23" spans="1:14" x14ac:dyDescent="0.3">
      <c r="A23" t="s">
        <v>73</v>
      </c>
      <c r="B23" s="1">
        <v>45723</v>
      </c>
      <c r="C23" t="s">
        <v>65</v>
      </c>
      <c r="D23" t="s">
        <v>61</v>
      </c>
      <c r="E23">
        <v>1200</v>
      </c>
      <c r="F23">
        <v>4</v>
      </c>
      <c r="G23">
        <v>4800</v>
      </c>
      <c r="H23" t="s">
        <v>29</v>
      </c>
      <c r="I23" t="s">
        <v>38</v>
      </c>
      <c r="J23" t="s">
        <v>31</v>
      </c>
      <c r="K23" t="s">
        <v>23</v>
      </c>
      <c r="L23" t="str">
        <f t="shared" si="0"/>
        <v>High Sale</v>
      </c>
      <c r="M23" t="str">
        <f t="shared" si="1"/>
        <v>Excellent</v>
      </c>
      <c r="N23" s="4">
        <f>VLOOKUP(D23, discount!A:B, 2, FALSE)</f>
        <v>0.18</v>
      </c>
    </row>
    <row r="24" spans="1:14" x14ac:dyDescent="0.3">
      <c r="A24" t="s">
        <v>74</v>
      </c>
      <c r="B24" s="1">
        <v>45711</v>
      </c>
      <c r="C24" t="s">
        <v>49</v>
      </c>
      <c r="D24" t="s">
        <v>50</v>
      </c>
      <c r="E24">
        <v>15</v>
      </c>
      <c r="F24">
        <v>1</v>
      </c>
      <c r="G24">
        <v>15</v>
      </c>
      <c r="H24" t="s">
        <v>14</v>
      </c>
      <c r="I24" t="s">
        <v>38</v>
      </c>
      <c r="J24" t="s">
        <v>31</v>
      </c>
      <c r="K24" t="s">
        <v>23</v>
      </c>
      <c r="L24" t="str">
        <f t="shared" si="0"/>
        <v>Normal Sale</v>
      </c>
      <c r="M24" t="str">
        <f t="shared" si="1"/>
        <v>Average</v>
      </c>
      <c r="N24" s="4">
        <f>VLOOKUP(D24, discount!A:B, 2, FALSE)</f>
        <v>0.1</v>
      </c>
    </row>
    <row r="25" spans="1:14" x14ac:dyDescent="0.3">
      <c r="A25" t="s">
        <v>75</v>
      </c>
      <c r="B25" s="1">
        <v>45740</v>
      </c>
      <c r="C25" t="s">
        <v>65</v>
      </c>
      <c r="D25" t="s">
        <v>61</v>
      </c>
      <c r="E25">
        <v>1200</v>
      </c>
      <c r="F25">
        <v>3</v>
      </c>
      <c r="G25">
        <v>3600</v>
      </c>
      <c r="H25" t="s">
        <v>72</v>
      </c>
      <c r="I25" t="s">
        <v>30</v>
      </c>
      <c r="J25" t="s">
        <v>31</v>
      </c>
      <c r="K25" t="s">
        <v>17</v>
      </c>
      <c r="L25" t="str">
        <f t="shared" si="0"/>
        <v>High Sale</v>
      </c>
      <c r="M25" t="str">
        <f t="shared" si="1"/>
        <v>Excellent</v>
      </c>
      <c r="N25" s="4">
        <f>VLOOKUP(D25, discount!A:B, 2, FALSE)</f>
        <v>0.18</v>
      </c>
    </row>
    <row r="26" spans="1:14" x14ac:dyDescent="0.3">
      <c r="A26" t="s">
        <v>76</v>
      </c>
      <c r="B26" s="1">
        <v>45718</v>
      </c>
      <c r="C26" t="s">
        <v>49</v>
      </c>
      <c r="D26" t="s">
        <v>50</v>
      </c>
      <c r="E26">
        <v>15</v>
      </c>
      <c r="F26">
        <v>5</v>
      </c>
      <c r="G26">
        <v>75</v>
      </c>
      <c r="H26" t="s">
        <v>43</v>
      </c>
      <c r="I26" t="s">
        <v>63</v>
      </c>
      <c r="J26" t="s">
        <v>27</v>
      </c>
      <c r="K26" t="s">
        <v>40</v>
      </c>
      <c r="L26" t="str">
        <f t="shared" si="0"/>
        <v>Normal Sale</v>
      </c>
      <c r="M26" t="str">
        <f t="shared" si="1"/>
        <v>Average</v>
      </c>
      <c r="N26" s="4">
        <f>VLOOKUP(D26, discount!A:B, 2, FALSE)</f>
        <v>0.1</v>
      </c>
    </row>
    <row r="27" spans="1:14" x14ac:dyDescent="0.3">
      <c r="A27" t="s">
        <v>77</v>
      </c>
      <c r="B27" s="1">
        <v>45702</v>
      </c>
      <c r="C27" t="s">
        <v>60</v>
      </c>
      <c r="D27" t="s">
        <v>61</v>
      </c>
      <c r="E27">
        <v>600</v>
      </c>
      <c r="F27">
        <v>1</v>
      </c>
      <c r="G27">
        <v>600</v>
      </c>
      <c r="H27" t="s">
        <v>29</v>
      </c>
      <c r="I27" t="s">
        <v>46</v>
      </c>
      <c r="J27" t="s">
        <v>16</v>
      </c>
      <c r="K27" t="s">
        <v>17</v>
      </c>
      <c r="L27" t="str">
        <f t="shared" si="0"/>
        <v>High Sale</v>
      </c>
      <c r="M27" t="str">
        <f t="shared" si="1"/>
        <v>Average</v>
      </c>
      <c r="N27" s="4">
        <f>VLOOKUP(D27, discount!A:B, 2, FALSE)</f>
        <v>0.18</v>
      </c>
    </row>
    <row r="28" spans="1:14" x14ac:dyDescent="0.3">
      <c r="A28" t="s">
        <v>78</v>
      </c>
      <c r="B28" s="1">
        <v>45695</v>
      </c>
      <c r="C28" t="s">
        <v>35</v>
      </c>
      <c r="D28" t="s">
        <v>36</v>
      </c>
      <c r="E28">
        <v>20</v>
      </c>
      <c r="F28">
        <v>1</v>
      </c>
      <c r="G28">
        <v>20</v>
      </c>
      <c r="H28" t="s">
        <v>57</v>
      </c>
      <c r="I28" t="s">
        <v>15</v>
      </c>
      <c r="J28" t="s">
        <v>27</v>
      </c>
      <c r="K28" t="s">
        <v>23</v>
      </c>
      <c r="L28" t="str">
        <f t="shared" si="0"/>
        <v>Normal Sale</v>
      </c>
      <c r="M28" t="str">
        <f t="shared" si="1"/>
        <v>Average</v>
      </c>
      <c r="N28" s="4">
        <f>VLOOKUP(D28, discount!A:B, 2, FALSE)</f>
        <v>0.15</v>
      </c>
    </row>
    <row r="29" spans="1:14" x14ac:dyDescent="0.3">
      <c r="A29" t="s">
        <v>79</v>
      </c>
      <c r="B29" s="1">
        <v>45691</v>
      </c>
      <c r="C29" t="s">
        <v>19</v>
      </c>
      <c r="D29" t="s">
        <v>20</v>
      </c>
      <c r="E29">
        <v>100</v>
      </c>
      <c r="F29">
        <v>1</v>
      </c>
      <c r="G29">
        <v>100</v>
      </c>
      <c r="H29" t="s">
        <v>80</v>
      </c>
      <c r="I29" t="s">
        <v>81</v>
      </c>
      <c r="J29" t="s">
        <v>27</v>
      </c>
      <c r="K29" t="s">
        <v>40</v>
      </c>
      <c r="L29" t="str">
        <f t="shared" si="0"/>
        <v>Normal Sale</v>
      </c>
      <c r="M29" t="str">
        <f t="shared" si="1"/>
        <v>Average</v>
      </c>
      <c r="N29" s="4">
        <f>VLOOKUP(D29, discount!A:B, 2, FALSE)</f>
        <v>0.2</v>
      </c>
    </row>
    <row r="30" spans="1:14" x14ac:dyDescent="0.3">
      <c r="A30" t="s">
        <v>82</v>
      </c>
      <c r="B30" s="1">
        <v>45700</v>
      </c>
      <c r="C30" t="s">
        <v>42</v>
      </c>
      <c r="D30" t="s">
        <v>20</v>
      </c>
      <c r="E30">
        <v>500</v>
      </c>
      <c r="F30">
        <v>1</v>
      </c>
      <c r="G30">
        <v>500</v>
      </c>
      <c r="H30" t="s">
        <v>43</v>
      </c>
      <c r="I30" t="s">
        <v>26</v>
      </c>
      <c r="J30" t="s">
        <v>31</v>
      </c>
      <c r="K30" t="s">
        <v>17</v>
      </c>
      <c r="L30" t="str">
        <f t="shared" si="0"/>
        <v>High Sale</v>
      </c>
      <c r="M30" t="str">
        <f t="shared" si="1"/>
        <v>Average</v>
      </c>
      <c r="N30" s="4">
        <f>VLOOKUP(D30, discount!A:B, 2, FALSE)</f>
        <v>0.2</v>
      </c>
    </row>
    <row r="31" spans="1:14" x14ac:dyDescent="0.3">
      <c r="A31" t="s">
        <v>83</v>
      </c>
      <c r="B31" s="1">
        <v>45698</v>
      </c>
      <c r="C31" t="s">
        <v>60</v>
      </c>
      <c r="D31" t="s">
        <v>61</v>
      </c>
      <c r="E31">
        <v>600</v>
      </c>
      <c r="F31">
        <v>3</v>
      </c>
      <c r="G31">
        <v>1800</v>
      </c>
      <c r="H31" t="s">
        <v>21</v>
      </c>
      <c r="I31" t="s">
        <v>30</v>
      </c>
      <c r="J31" t="s">
        <v>58</v>
      </c>
      <c r="K31" t="s">
        <v>17</v>
      </c>
      <c r="L31" t="str">
        <f t="shared" si="0"/>
        <v>High Sale</v>
      </c>
      <c r="M31" t="str">
        <f t="shared" si="1"/>
        <v>Good</v>
      </c>
      <c r="N31" s="4">
        <f>VLOOKUP(D31, discount!A:B, 2, FALSE)</f>
        <v>0.18</v>
      </c>
    </row>
    <row r="32" spans="1:14" x14ac:dyDescent="0.3">
      <c r="A32" t="s">
        <v>84</v>
      </c>
      <c r="B32" s="1">
        <v>45740</v>
      </c>
      <c r="C32" t="s">
        <v>42</v>
      </c>
      <c r="D32" t="s">
        <v>20</v>
      </c>
      <c r="E32">
        <v>500</v>
      </c>
      <c r="F32">
        <v>1</v>
      </c>
      <c r="G32">
        <v>500</v>
      </c>
      <c r="H32" t="s">
        <v>25</v>
      </c>
      <c r="I32" t="s">
        <v>38</v>
      </c>
      <c r="J32" t="s">
        <v>58</v>
      </c>
      <c r="K32" t="s">
        <v>23</v>
      </c>
      <c r="L32" t="str">
        <f t="shared" si="0"/>
        <v>High Sale</v>
      </c>
      <c r="M32" t="str">
        <f t="shared" si="1"/>
        <v>Average</v>
      </c>
      <c r="N32" s="4">
        <f>VLOOKUP(D32, discount!A:B, 2, FALSE)</f>
        <v>0.2</v>
      </c>
    </row>
    <row r="33" spans="1:14" x14ac:dyDescent="0.3">
      <c r="A33" t="s">
        <v>85</v>
      </c>
      <c r="B33" s="1">
        <v>45726</v>
      </c>
      <c r="C33" t="s">
        <v>42</v>
      </c>
      <c r="D33" t="s">
        <v>20</v>
      </c>
      <c r="E33">
        <v>500</v>
      </c>
      <c r="F33">
        <v>4</v>
      </c>
      <c r="G33">
        <v>2000</v>
      </c>
      <c r="H33" t="s">
        <v>54</v>
      </c>
      <c r="I33" t="s">
        <v>63</v>
      </c>
      <c r="J33" t="s">
        <v>39</v>
      </c>
      <c r="K33" t="s">
        <v>23</v>
      </c>
      <c r="L33" t="str">
        <f t="shared" si="0"/>
        <v>High Sale</v>
      </c>
      <c r="M33" t="str">
        <f t="shared" si="1"/>
        <v>Good</v>
      </c>
      <c r="N33" s="4">
        <f>VLOOKUP(D33, discount!A:B, 2, FALSE)</f>
        <v>0.2</v>
      </c>
    </row>
    <row r="34" spans="1:14" x14ac:dyDescent="0.3">
      <c r="A34" t="s">
        <v>86</v>
      </c>
      <c r="B34" s="1">
        <v>45692</v>
      </c>
      <c r="C34" t="s">
        <v>49</v>
      </c>
      <c r="D34" t="s">
        <v>50</v>
      </c>
      <c r="E34">
        <v>15</v>
      </c>
      <c r="F34">
        <v>1</v>
      </c>
      <c r="G34">
        <v>15</v>
      </c>
      <c r="H34" t="s">
        <v>29</v>
      </c>
      <c r="I34" t="s">
        <v>15</v>
      </c>
      <c r="J34" t="s">
        <v>16</v>
      </c>
      <c r="K34" t="s">
        <v>17</v>
      </c>
      <c r="L34" t="str">
        <f t="shared" si="0"/>
        <v>Normal Sale</v>
      </c>
      <c r="M34" t="str">
        <f t="shared" si="1"/>
        <v>Average</v>
      </c>
      <c r="N34" s="4">
        <f>VLOOKUP(D34, discount!A:B, 2, FALSE)</f>
        <v>0.1</v>
      </c>
    </row>
    <row r="35" spans="1:14" x14ac:dyDescent="0.3">
      <c r="A35" t="s">
        <v>87</v>
      </c>
      <c r="B35" s="1">
        <v>45749</v>
      </c>
      <c r="C35" t="s">
        <v>35</v>
      </c>
      <c r="D35" t="s">
        <v>36</v>
      </c>
      <c r="E35">
        <v>20</v>
      </c>
      <c r="F35">
        <v>5</v>
      </c>
      <c r="G35">
        <v>100</v>
      </c>
      <c r="H35" t="s">
        <v>80</v>
      </c>
      <c r="I35" t="s">
        <v>15</v>
      </c>
      <c r="J35" t="s">
        <v>31</v>
      </c>
      <c r="K35" t="s">
        <v>23</v>
      </c>
      <c r="L35" t="str">
        <f t="shared" si="0"/>
        <v>Normal Sale</v>
      </c>
      <c r="M35" t="str">
        <f t="shared" si="1"/>
        <v>Average</v>
      </c>
      <c r="N35" s="4">
        <f>VLOOKUP(D35, discount!A:B, 2, FALSE)</f>
        <v>0.15</v>
      </c>
    </row>
    <row r="36" spans="1:14" x14ac:dyDescent="0.3">
      <c r="A36" t="s">
        <v>88</v>
      </c>
      <c r="B36" s="1">
        <v>45749</v>
      </c>
      <c r="C36" t="s">
        <v>56</v>
      </c>
      <c r="D36" t="s">
        <v>20</v>
      </c>
      <c r="E36">
        <v>800</v>
      </c>
      <c r="F36">
        <v>3</v>
      </c>
      <c r="G36">
        <v>2400</v>
      </c>
      <c r="H36" t="s">
        <v>14</v>
      </c>
      <c r="I36" t="s">
        <v>26</v>
      </c>
      <c r="J36" t="s">
        <v>27</v>
      </c>
      <c r="K36" t="s">
        <v>40</v>
      </c>
      <c r="L36" t="str">
        <f t="shared" si="0"/>
        <v>High Sale</v>
      </c>
      <c r="M36" t="str">
        <f t="shared" si="1"/>
        <v>Excellent</v>
      </c>
      <c r="N36" s="4">
        <f>VLOOKUP(D36, discount!A:B, 2, FALSE)</f>
        <v>0.2</v>
      </c>
    </row>
    <row r="37" spans="1:14" x14ac:dyDescent="0.3">
      <c r="A37" t="s">
        <v>89</v>
      </c>
      <c r="B37" s="1">
        <v>45697</v>
      </c>
      <c r="C37" t="s">
        <v>65</v>
      </c>
      <c r="D37" t="s">
        <v>61</v>
      </c>
      <c r="E37">
        <v>1200</v>
      </c>
      <c r="F37">
        <v>2</v>
      </c>
      <c r="G37">
        <v>2400</v>
      </c>
      <c r="H37" t="s">
        <v>43</v>
      </c>
      <c r="I37" t="s">
        <v>46</v>
      </c>
      <c r="J37" t="s">
        <v>39</v>
      </c>
      <c r="K37" t="s">
        <v>17</v>
      </c>
      <c r="L37" t="str">
        <f t="shared" si="0"/>
        <v>High Sale</v>
      </c>
      <c r="M37" t="str">
        <f t="shared" si="1"/>
        <v>Excellent</v>
      </c>
      <c r="N37" s="4">
        <f>VLOOKUP(D37, discount!A:B, 2, FALSE)</f>
        <v>0.18</v>
      </c>
    </row>
    <row r="38" spans="1:14" x14ac:dyDescent="0.3">
      <c r="A38" t="s">
        <v>90</v>
      </c>
      <c r="B38" s="1">
        <v>45704</v>
      </c>
      <c r="C38" t="s">
        <v>19</v>
      </c>
      <c r="D38" t="s">
        <v>20</v>
      </c>
      <c r="E38">
        <v>100</v>
      </c>
      <c r="F38">
        <v>3</v>
      </c>
      <c r="G38">
        <v>300</v>
      </c>
      <c r="H38" t="s">
        <v>54</v>
      </c>
      <c r="I38" t="s">
        <v>15</v>
      </c>
      <c r="J38" t="s">
        <v>16</v>
      </c>
      <c r="K38" t="s">
        <v>17</v>
      </c>
      <c r="L38" t="str">
        <f t="shared" si="0"/>
        <v>Normal Sale</v>
      </c>
      <c r="M38" t="str">
        <f t="shared" si="1"/>
        <v>Average</v>
      </c>
      <c r="N38" s="4">
        <f>VLOOKUP(D38, discount!A:B, 2, FALSE)</f>
        <v>0.2</v>
      </c>
    </row>
    <row r="39" spans="1:14" x14ac:dyDescent="0.3">
      <c r="A39" t="s">
        <v>91</v>
      </c>
      <c r="B39" s="1">
        <v>45742</v>
      </c>
      <c r="C39" t="s">
        <v>56</v>
      </c>
      <c r="D39" t="s">
        <v>20</v>
      </c>
      <c r="E39">
        <v>800</v>
      </c>
      <c r="F39">
        <v>3</v>
      </c>
      <c r="G39">
        <v>2400</v>
      </c>
      <c r="H39" t="s">
        <v>29</v>
      </c>
      <c r="I39" t="s">
        <v>81</v>
      </c>
      <c r="J39" t="s">
        <v>27</v>
      </c>
      <c r="K39" t="s">
        <v>40</v>
      </c>
      <c r="L39" t="str">
        <f t="shared" si="0"/>
        <v>High Sale</v>
      </c>
      <c r="M39" t="str">
        <f t="shared" si="1"/>
        <v>Excellent</v>
      </c>
      <c r="N39" s="4">
        <f>VLOOKUP(D39, discount!A:B, 2, FALSE)</f>
        <v>0.2</v>
      </c>
    </row>
    <row r="40" spans="1:14" x14ac:dyDescent="0.3">
      <c r="A40" t="s">
        <v>92</v>
      </c>
      <c r="B40" s="1">
        <v>45718</v>
      </c>
      <c r="C40" t="s">
        <v>56</v>
      </c>
      <c r="D40" t="s">
        <v>20</v>
      </c>
      <c r="E40">
        <v>800</v>
      </c>
      <c r="F40">
        <v>2</v>
      </c>
      <c r="G40">
        <v>1600</v>
      </c>
      <c r="H40" t="s">
        <v>29</v>
      </c>
      <c r="I40" t="s">
        <v>22</v>
      </c>
      <c r="J40" t="s">
        <v>39</v>
      </c>
      <c r="K40" t="s">
        <v>40</v>
      </c>
      <c r="L40" t="str">
        <f t="shared" si="0"/>
        <v>High Sale</v>
      </c>
      <c r="M40" t="str">
        <f t="shared" si="1"/>
        <v>Good</v>
      </c>
      <c r="N40" s="4">
        <f>VLOOKUP(D40, discount!A:B, 2, FALSE)</f>
        <v>0.2</v>
      </c>
    </row>
    <row r="41" spans="1:14" x14ac:dyDescent="0.3">
      <c r="A41" t="s">
        <v>93</v>
      </c>
      <c r="B41" s="1">
        <v>45742</v>
      </c>
      <c r="C41" t="s">
        <v>33</v>
      </c>
      <c r="D41" t="s">
        <v>20</v>
      </c>
      <c r="E41">
        <v>150</v>
      </c>
      <c r="F41">
        <v>1</v>
      </c>
      <c r="G41">
        <v>150</v>
      </c>
      <c r="H41" t="s">
        <v>21</v>
      </c>
      <c r="I41" t="s">
        <v>63</v>
      </c>
      <c r="J41" t="s">
        <v>58</v>
      </c>
      <c r="K41" t="s">
        <v>23</v>
      </c>
      <c r="L41" t="str">
        <f t="shared" si="0"/>
        <v>Normal Sale</v>
      </c>
      <c r="M41" t="str">
        <f t="shared" si="1"/>
        <v>Average</v>
      </c>
      <c r="N41" s="4">
        <f>VLOOKUP(D41, discount!A:B, 2, FALSE)</f>
        <v>0.2</v>
      </c>
    </row>
    <row r="42" spans="1:14" x14ac:dyDescent="0.3">
      <c r="A42" t="s">
        <v>94</v>
      </c>
      <c r="B42" s="1">
        <v>45708</v>
      </c>
      <c r="C42" t="s">
        <v>49</v>
      </c>
      <c r="D42" t="s">
        <v>50</v>
      </c>
      <c r="E42">
        <v>15</v>
      </c>
      <c r="F42">
        <v>1</v>
      </c>
      <c r="G42">
        <v>15</v>
      </c>
      <c r="H42" t="s">
        <v>80</v>
      </c>
      <c r="I42" t="s">
        <v>44</v>
      </c>
      <c r="J42" t="s">
        <v>31</v>
      </c>
      <c r="K42" t="s">
        <v>17</v>
      </c>
      <c r="L42" t="str">
        <f t="shared" si="0"/>
        <v>Normal Sale</v>
      </c>
      <c r="M42" t="str">
        <f t="shared" si="1"/>
        <v>Average</v>
      </c>
      <c r="N42" s="4">
        <f>VLOOKUP(D42, discount!A:B, 2, FALSE)</f>
        <v>0.1</v>
      </c>
    </row>
    <row r="43" spans="1:14" x14ac:dyDescent="0.3">
      <c r="A43" t="s">
        <v>95</v>
      </c>
      <c r="B43" s="1">
        <v>45733</v>
      </c>
      <c r="C43" t="s">
        <v>19</v>
      </c>
      <c r="D43" t="s">
        <v>20</v>
      </c>
      <c r="E43">
        <v>100</v>
      </c>
      <c r="F43">
        <v>3</v>
      </c>
      <c r="G43">
        <v>300</v>
      </c>
      <c r="H43" t="s">
        <v>80</v>
      </c>
      <c r="I43" t="s">
        <v>81</v>
      </c>
      <c r="J43" t="s">
        <v>27</v>
      </c>
      <c r="K43" t="s">
        <v>17</v>
      </c>
      <c r="L43" t="str">
        <f t="shared" si="0"/>
        <v>Normal Sale</v>
      </c>
      <c r="M43" t="str">
        <f t="shared" si="1"/>
        <v>Average</v>
      </c>
      <c r="N43" s="4">
        <f>VLOOKUP(D43, discount!A:B, 2, FALSE)</f>
        <v>0.2</v>
      </c>
    </row>
    <row r="44" spans="1:14" x14ac:dyDescent="0.3">
      <c r="A44" t="s">
        <v>96</v>
      </c>
      <c r="B44" s="1">
        <v>45696</v>
      </c>
      <c r="C44" t="s">
        <v>35</v>
      </c>
      <c r="D44" t="s">
        <v>36</v>
      </c>
      <c r="E44">
        <v>20</v>
      </c>
      <c r="F44">
        <v>4</v>
      </c>
      <c r="G44">
        <v>80</v>
      </c>
      <c r="H44" t="s">
        <v>80</v>
      </c>
      <c r="I44" t="s">
        <v>26</v>
      </c>
      <c r="J44" t="s">
        <v>31</v>
      </c>
      <c r="K44" t="s">
        <v>23</v>
      </c>
      <c r="L44" t="str">
        <f t="shared" si="0"/>
        <v>Normal Sale</v>
      </c>
      <c r="M44" t="str">
        <f t="shared" si="1"/>
        <v>Average</v>
      </c>
      <c r="N44" s="4">
        <f>VLOOKUP(D44, discount!A:B, 2, FALSE)</f>
        <v>0.15</v>
      </c>
    </row>
    <row r="45" spans="1:14" x14ac:dyDescent="0.3">
      <c r="A45" t="s">
        <v>97</v>
      </c>
      <c r="B45" s="1">
        <v>45740</v>
      </c>
      <c r="C45" t="s">
        <v>33</v>
      </c>
      <c r="D45" t="s">
        <v>20</v>
      </c>
      <c r="E45">
        <v>150</v>
      </c>
      <c r="F45">
        <v>1</v>
      </c>
      <c r="G45">
        <v>150</v>
      </c>
      <c r="H45" t="s">
        <v>72</v>
      </c>
      <c r="I45" t="s">
        <v>38</v>
      </c>
      <c r="J45" t="s">
        <v>16</v>
      </c>
      <c r="K45" t="s">
        <v>23</v>
      </c>
      <c r="L45" t="str">
        <f t="shared" si="0"/>
        <v>Normal Sale</v>
      </c>
      <c r="M45" t="str">
        <f t="shared" si="1"/>
        <v>Average</v>
      </c>
      <c r="N45" s="4">
        <f>VLOOKUP(D45, discount!A:B, 2, FALSE)</f>
        <v>0.2</v>
      </c>
    </row>
    <row r="46" spans="1:14" x14ac:dyDescent="0.3">
      <c r="A46" t="s">
        <v>98</v>
      </c>
      <c r="B46" s="1">
        <v>45731</v>
      </c>
      <c r="C46" t="s">
        <v>65</v>
      </c>
      <c r="D46" t="s">
        <v>61</v>
      </c>
      <c r="E46">
        <v>1200</v>
      </c>
      <c r="F46">
        <v>3</v>
      </c>
      <c r="G46">
        <v>3600</v>
      </c>
      <c r="H46" t="s">
        <v>57</v>
      </c>
      <c r="I46" t="s">
        <v>15</v>
      </c>
      <c r="J46" t="s">
        <v>31</v>
      </c>
      <c r="K46" t="s">
        <v>23</v>
      </c>
      <c r="L46" t="str">
        <f t="shared" si="0"/>
        <v>High Sale</v>
      </c>
      <c r="M46" t="str">
        <f t="shared" si="1"/>
        <v>Excellent</v>
      </c>
      <c r="N46" s="4">
        <f>VLOOKUP(D46, discount!A:B, 2, FALSE)</f>
        <v>0.18</v>
      </c>
    </row>
    <row r="47" spans="1:14" x14ac:dyDescent="0.3">
      <c r="A47" t="s">
        <v>99</v>
      </c>
      <c r="B47" s="1">
        <v>45722</v>
      </c>
      <c r="C47" t="s">
        <v>12</v>
      </c>
      <c r="D47" t="s">
        <v>13</v>
      </c>
      <c r="E47">
        <v>60</v>
      </c>
      <c r="F47">
        <v>2</v>
      </c>
      <c r="G47">
        <v>120</v>
      </c>
      <c r="H47" t="s">
        <v>51</v>
      </c>
      <c r="I47" t="s">
        <v>38</v>
      </c>
      <c r="J47" t="s">
        <v>16</v>
      </c>
      <c r="K47" t="s">
        <v>17</v>
      </c>
      <c r="L47" t="str">
        <f t="shared" si="0"/>
        <v>Normal Sale</v>
      </c>
      <c r="M47" t="str">
        <f t="shared" si="1"/>
        <v>Average</v>
      </c>
      <c r="N47" s="4">
        <f>VLOOKUP(D47, discount!A:B, 2, FALSE)</f>
        <v>0.08</v>
      </c>
    </row>
    <row r="48" spans="1:14" x14ac:dyDescent="0.3">
      <c r="A48" t="s">
        <v>100</v>
      </c>
      <c r="B48" s="1">
        <v>45742</v>
      </c>
      <c r="C48" t="s">
        <v>35</v>
      </c>
      <c r="D48" t="s">
        <v>36</v>
      </c>
      <c r="E48">
        <v>20</v>
      </c>
      <c r="F48">
        <v>2</v>
      </c>
      <c r="G48">
        <v>40</v>
      </c>
      <c r="H48" t="s">
        <v>72</v>
      </c>
      <c r="I48" t="s">
        <v>44</v>
      </c>
      <c r="J48" t="s">
        <v>58</v>
      </c>
      <c r="K48" t="s">
        <v>17</v>
      </c>
      <c r="L48" t="str">
        <f t="shared" si="0"/>
        <v>Normal Sale</v>
      </c>
      <c r="M48" t="str">
        <f t="shared" si="1"/>
        <v>Average</v>
      </c>
      <c r="N48" s="4">
        <f>VLOOKUP(D48, discount!A:B, 2, FALSE)</f>
        <v>0.15</v>
      </c>
    </row>
    <row r="49" spans="1:14" x14ac:dyDescent="0.3">
      <c r="A49" t="s">
        <v>101</v>
      </c>
      <c r="B49" s="1">
        <v>45699</v>
      </c>
      <c r="C49" t="s">
        <v>35</v>
      </c>
      <c r="D49" t="s">
        <v>36</v>
      </c>
      <c r="E49">
        <v>20</v>
      </c>
      <c r="F49">
        <v>5</v>
      </c>
      <c r="G49">
        <v>100</v>
      </c>
      <c r="H49" t="s">
        <v>80</v>
      </c>
      <c r="I49" t="s">
        <v>26</v>
      </c>
      <c r="J49" t="s">
        <v>27</v>
      </c>
      <c r="K49" t="s">
        <v>40</v>
      </c>
      <c r="L49" t="str">
        <f t="shared" si="0"/>
        <v>Normal Sale</v>
      </c>
      <c r="M49" t="str">
        <f t="shared" si="1"/>
        <v>Average</v>
      </c>
      <c r="N49" s="4">
        <f>VLOOKUP(D49, discount!A:B, 2, FALSE)</f>
        <v>0.15</v>
      </c>
    </row>
    <row r="50" spans="1:14" x14ac:dyDescent="0.3">
      <c r="A50" t="s">
        <v>102</v>
      </c>
      <c r="B50" s="1">
        <v>45706</v>
      </c>
      <c r="C50" t="s">
        <v>42</v>
      </c>
      <c r="D50" t="s">
        <v>20</v>
      </c>
      <c r="E50">
        <v>500</v>
      </c>
      <c r="F50">
        <v>4</v>
      </c>
      <c r="G50">
        <v>2000</v>
      </c>
      <c r="H50" t="s">
        <v>14</v>
      </c>
      <c r="I50" t="s">
        <v>81</v>
      </c>
      <c r="J50" t="s">
        <v>16</v>
      </c>
      <c r="K50" t="s">
        <v>40</v>
      </c>
      <c r="L50" t="str">
        <f t="shared" si="0"/>
        <v>High Sale</v>
      </c>
      <c r="M50" t="str">
        <f t="shared" si="1"/>
        <v>Good</v>
      </c>
      <c r="N50" s="4">
        <f>VLOOKUP(D50, discount!A:B, 2, FALSE)</f>
        <v>0.2</v>
      </c>
    </row>
    <row r="51" spans="1:14" x14ac:dyDescent="0.3">
      <c r="A51" t="s">
        <v>103</v>
      </c>
      <c r="B51" s="1">
        <v>45730</v>
      </c>
      <c r="C51" t="s">
        <v>53</v>
      </c>
      <c r="D51" t="s">
        <v>36</v>
      </c>
      <c r="E51">
        <v>40</v>
      </c>
      <c r="F51">
        <v>3</v>
      </c>
      <c r="G51">
        <v>120</v>
      </c>
      <c r="H51" t="s">
        <v>25</v>
      </c>
      <c r="I51" t="s">
        <v>46</v>
      </c>
      <c r="J51" t="s">
        <v>58</v>
      </c>
      <c r="K51" t="s">
        <v>40</v>
      </c>
      <c r="L51" t="str">
        <f t="shared" si="0"/>
        <v>Normal Sale</v>
      </c>
      <c r="M51" t="str">
        <f t="shared" si="1"/>
        <v>Average</v>
      </c>
      <c r="N51" s="4">
        <f>VLOOKUP(D51, discount!A:B, 2, FALSE)</f>
        <v>0.15</v>
      </c>
    </row>
    <row r="52" spans="1:14" x14ac:dyDescent="0.3">
      <c r="A52" t="s">
        <v>104</v>
      </c>
      <c r="B52" s="1">
        <v>45707</v>
      </c>
      <c r="C52" t="s">
        <v>49</v>
      </c>
      <c r="D52" t="s">
        <v>50</v>
      </c>
      <c r="E52">
        <v>15</v>
      </c>
      <c r="F52">
        <v>1</v>
      </c>
      <c r="G52">
        <v>15</v>
      </c>
      <c r="H52" t="s">
        <v>14</v>
      </c>
      <c r="I52" t="s">
        <v>38</v>
      </c>
      <c r="J52" t="s">
        <v>58</v>
      </c>
      <c r="K52" t="s">
        <v>17</v>
      </c>
      <c r="L52" t="str">
        <f t="shared" si="0"/>
        <v>Normal Sale</v>
      </c>
      <c r="M52" t="str">
        <f t="shared" si="1"/>
        <v>Average</v>
      </c>
      <c r="N52" s="4">
        <f>VLOOKUP(D52, discount!A:B, 2, FALSE)</f>
        <v>0.1</v>
      </c>
    </row>
    <row r="53" spans="1:14" x14ac:dyDescent="0.3">
      <c r="A53" t="s">
        <v>105</v>
      </c>
      <c r="B53" s="1">
        <v>45712</v>
      </c>
      <c r="C53" t="s">
        <v>56</v>
      </c>
      <c r="D53" t="s">
        <v>20</v>
      </c>
      <c r="E53">
        <v>800</v>
      </c>
      <c r="F53">
        <v>3</v>
      </c>
      <c r="G53">
        <v>2400</v>
      </c>
      <c r="H53" t="s">
        <v>25</v>
      </c>
      <c r="I53" t="s">
        <v>22</v>
      </c>
      <c r="J53" t="s">
        <v>31</v>
      </c>
      <c r="K53" t="s">
        <v>23</v>
      </c>
      <c r="L53" t="str">
        <f t="shared" si="0"/>
        <v>High Sale</v>
      </c>
      <c r="M53" t="str">
        <f t="shared" si="1"/>
        <v>Excellent</v>
      </c>
      <c r="N53" s="4">
        <f>VLOOKUP(D53, discount!A:B, 2, FALSE)</f>
        <v>0.2</v>
      </c>
    </row>
    <row r="54" spans="1:14" x14ac:dyDescent="0.3">
      <c r="A54" t="s">
        <v>106</v>
      </c>
      <c r="B54" s="1">
        <v>45740</v>
      </c>
      <c r="C54" t="s">
        <v>12</v>
      </c>
      <c r="D54" t="s">
        <v>13</v>
      </c>
      <c r="E54">
        <v>60</v>
      </c>
      <c r="F54">
        <v>4</v>
      </c>
      <c r="G54">
        <v>240</v>
      </c>
      <c r="H54" t="s">
        <v>21</v>
      </c>
      <c r="I54" t="s">
        <v>68</v>
      </c>
      <c r="J54" t="s">
        <v>39</v>
      </c>
      <c r="K54" t="s">
        <v>40</v>
      </c>
      <c r="L54" t="str">
        <f t="shared" si="0"/>
        <v>Normal Sale</v>
      </c>
      <c r="M54" t="str">
        <f t="shared" si="1"/>
        <v>Average</v>
      </c>
      <c r="N54" s="4">
        <f>VLOOKUP(D54, discount!A:B, 2, FALSE)</f>
        <v>0.08</v>
      </c>
    </row>
    <row r="55" spans="1:14" x14ac:dyDescent="0.3">
      <c r="A55" t="s">
        <v>107</v>
      </c>
      <c r="B55" s="1">
        <v>45731</v>
      </c>
      <c r="C55" t="s">
        <v>33</v>
      </c>
      <c r="D55" t="s">
        <v>20</v>
      </c>
      <c r="E55">
        <v>150</v>
      </c>
      <c r="F55">
        <v>3</v>
      </c>
      <c r="G55">
        <v>450</v>
      </c>
      <c r="H55" t="s">
        <v>51</v>
      </c>
      <c r="I55" t="s">
        <v>46</v>
      </c>
      <c r="J55" t="s">
        <v>58</v>
      </c>
      <c r="K55" t="s">
        <v>23</v>
      </c>
      <c r="L55" t="str">
        <f t="shared" si="0"/>
        <v>High Sale</v>
      </c>
      <c r="M55" t="str">
        <f t="shared" si="1"/>
        <v>Average</v>
      </c>
      <c r="N55" s="4">
        <f>VLOOKUP(D55, discount!A:B, 2, FALSE)</f>
        <v>0.2</v>
      </c>
    </row>
    <row r="56" spans="1:14" x14ac:dyDescent="0.3">
      <c r="A56" t="s">
        <v>108</v>
      </c>
      <c r="B56" s="1">
        <v>45731</v>
      </c>
      <c r="C56" t="s">
        <v>53</v>
      </c>
      <c r="D56" t="s">
        <v>36</v>
      </c>
      <c r="E56">
        <v>40</v>
      </c>
      <c r="F56">
        <v>2</v>
      </c>
      <c r="G56">
        <v>80</v>
      </c>
      <c r="H56" t="s">
        <v>43</v>
      </c>
      <c r="I56" t="s">
        <v>30</v>
      </c>
      <c r="J56" t="s">
        <v>39</v>
      </c>
      <c r="K56" t="s">
        <v>40</v>
      </c>
      <c r="L56" t="str">
        <f t="shared" si="0"/>
        <v>Normal Sale</v>
      </c>
      <c r="M56" t="str">
        <f t="shared" si="1"/>
        <v>Average</v>
      </c>
      <c r="N56" s="4">
        <f>VLOOKUP(D56, discount!A:B, 2, FALSE)</f>
        <v>0.15</v>
      </c>
    </row>
    <row r="57" spans="1:14" x14ac:dyDescent="0.3">
      <c r="A57" t="s">
        <v>109</v>
      </c>
      <c r="B57" s="1">
        <v>45735</v>
      </c>
      <c r="C57" t="s">
        <v>33</v>
      </c>
      <c r="D57" t="s">
        <v>20</v>
      </c>
      <c r="E57">
        <v>150</v>
      </c>
      <c r="F57">
        <v>2</v>
      </c>
      <c r="G57">
        <v>300</v>
      </c>
      <c r="H57" t="s">
        <v>14</v>
      </c>
      <c r="I57" t="s">
        <v>30</v>
      </c>
      <c r="J57" t="s">
        <v>31</v>
      </c>
      <c r="K57" t="s">
        <v>40</v>
      </c>
      <c r="L57" t="str">
        <f t="shared" si="0"/>
        <v>Normal Sale</v>
      </c>
      <c r="M57" t="str">
        <f t="shared" si="1"/>
        <v>Average</v>
      </c>
      <c r="N57" s="4">
        <f>VLOOKUP(D57, discount!A:B, 2, FALSE)</f>
        <v>0.2</v>
      </c>
    </row>
    <row r="58" spans="1:14" x14ac:dyDescent="0.3">
      <c r="A58" t="s">
        <v>110</v>
      </c>
      <c r="B58" s="1">
        <v>45731</v>
      </c>
      <c r="C58" t="s">
        <v>42</v>
      </c>
      <c r="D58" t="s">
        <v>20</v>
      </c>
      <c r="E58">
        <v>500</v>
      </c>
      <c r="F58">
        <v>1</v>
      </c>
      <c r="G58">
        <v>500</v>
      </c>
      <c r="H58" t="s">
        <v>80</v>
      </c>
      <c r="I58" t="s">
        <v>68</v>
      </c>
      <c r="J58" t="s">
        <v>16</v>
      </c>
      <c r="K58" t="s">
        <v>17</v>
      </c>
      <c r="L58" t="str">
        <f t="shared" si="0"/>
        <v>High Sale</v>
      </c>
      <c r="M58" t="str">
        <f t="shared" si="1"/>
        <v>Average</v>
      </c>
      <c r="N58" s="4">
        <f>VLOOKUP(D58, discount!A:B, 2, FALSE)</f>
        <v>0.2</v>
      </c>
    </row>
    <row r="59" spans="1:14" x14ac:dyDescent="0.3">
      <c r="A59" t="s">
        <v>111</v>
      </c>
      <c r="B59" s="1">
        <v>45729</v>
      </c>
      <c r="C59" t="s">
        <v>42</v>
      </c>
      <c r="D59" t="s">
        <v>20</v>
      </c>
      <c r="E59">
        <v>500</v>
      </c>
      <c r="F59">
        <v>1</v>
      </c>
      <c r="G59">
        <v>500</v>
      </c>
      <c r="H59" t="s">
        <v>80</v>
      </c>
      <c r="I59" t="s">
        <v>81</v>
      </c>
      <c r="J59" t="s">
        <v>39</v>
      </c>
      <c r="K59" t="s">
        <v>17</v>
      </c>
      <c r="L59" t="str">
        <f t="shared" si="0"/>
        <v>High Sale</v>
      </c>
      <c r="M59" t="str">
        <f t="shared" si="1"/>
        <v>Average</v>
      </c>
      <c r="N59" s="4">
        <f>VLOOKUP(D59, discount!A:B, 2, FALSE)</f>
        <v>0.2</v>
      </c>
    </row>
    <row r="60" spans="1:14" x14ac:dyDescent="0.3">
      <c r="A60" t="s">
        <v>112</v>
      </c>
      <c r="B60" s="1">
        <v>45748</v>
      </c>
      <c r="C60" t="s">
        <v>33</v>
      </c>
      <c r="D60" t="s">
        <v>20</v>
      </c>
      <c r="E60">
        <v>150</v>
      </c>
      <c r="F60">
        <v>2</v>
      </c>
      <c r="G60">
        <v>300</v>
      </c>
      <c r="H60" t="s">
        <v>57</v>
      </c>
      <c r="I60" t="s">
        <v>30</v>
      </c>
      <c r="J60" t="s">
        <v>31</v>
      </c>
      <c r="K60" t="s">
        <v>17</v>
      </c>
      <c r="L60" t="str">
        <f t="shared" si="0"/>
        <v>Normal Sale</v>
      </c>
      <c r="M60" t="str">
        <f t="shared" si="1"/>
        <v>Average</v>
      </c>
      <c r="N60" s="4">
        <f>VLOOKUP(D60, discount!A:B, 2, FALSE)</f>
        <v>0.2</v>
      </c>
    </row>
    <row r="61" spans="1:14" x14ac:dyDescent="0.3">
      <c r="A61" t="s">
        <v>113</v>
      </c>
      <c r="B61" s="1">
        <v>45728</v>
      </c>
      <c r="C61" t="s">
        <v>49</v>
      </c>
      <c r="D61" t="s">
        <v>50</v>
      </c>
      <c r="E61">
        <v>15</v>
      </c>
      <c r="F61">
        <v>5</v>
      </c>
      <c r="G61">
        <v>75</v>
      </c>
      <c r="H61" t="s">
        <v>80</v>
      </c>
      <c r="I61" t="s">
        <v>30</v>
      </c>
      <c r="J61" t="s">
        <v>31</v>
      </c>
      <c r="K61" t="s">
        <v>23</v>
      </c>
      <c r="L61" t="str">
        <f t="shared" si="0"/>
        <v>Normal Sale</v>
      </c>
      <c r="M61" t="str">
        <f t="shared" si="1"/>
        <v>Average</v>
      </c>
      <c r="N61" s="4">
        <f>VLOOKUP(D61, discount!A:B, 2, FALSE)</f>
        <v>0.1</v>
      </c>
    </row>
    <row r="62" spans="1:14" x14ac:dyDescent="0.3">
      <c r="A62" t="s">
        <v>114</v>
      </c>
      <c r="B62" s="1">
        <v>45727</v>
      </c>
      <c r="C62" t="s">
        <v>65</v>
      </c>
      <c r="D62" t="s">
        <v>61</v>
      </c>
      <c r="E62">
        <v>1200</v>
      </c>
      <c r="F62">
        <v>1</v>
      </c>
      <c r="G62">
        <v>1200</v>
      </c>
      <c r="H62" t="s">
        <v>80</v>
      </c>
      <c r="I62" t="s">
        <v>15</v>
      </c>
      <c r="J62" t="s">
        <v>39</v>
      </c>
      <c r="K62" t="s">
        <v>17</v>
      </c>
      <c r="L62" t="str">
        <f t="shared" si="0"/>
        <v>High Sale</v>
      </c>
      <c r="M62" t="str">
        <f t="shared" si="1"/>
        <v>Good</v>
      </c>
      <c r="N62" s="4">
        <f>VLOOKUP(D62, discount!A:B, 2, FALSE)</f>
        <v>0.18</v>
      </c>
    </row>
    <row r="63" spans="1:14" x14ac:dyDescent="0.3">
      <c r="A63" t="s">
        <v>115</v>
      </c>
      <c r="B63" s="1">
        <v>45698</v>
      </c>
      <c r="C63" t="s">
        <v>56</v>
      </c>
      <c r="D63" t="s">
        <v>20</v>
      </c>
      <c r="E63">
        <v>800</v>
      </c>
      <c r="F63">
        <v>5</v>
      </c>
      <c r="G63">
        <v>4000</v>
      </c>
      <c r="H63" t="s">
        <v>29</v>
      </c>
      <c r="I63" t="s">
        <v>22</v>
      </c>
      <c r="J63" t="s">
        <v>39</v>
      </c>
      <c r="K63" t="s">
        <v>40</v>
      </c>
      <c r="L63" t="str">
        <f t="shared" si="0"/>
        <v>High Sale</v>
      </c>
      <c r="M63" t="str">
        <f t="shared" si="1"/>
        <v>Excellent</v>
      </c>
      <c r="N63" s="4">
        <f>VLOOKUP(D63, discount!A:B, 2, FALSE)</f>
        <v>0.2</v>
      </c>
    </row>
    <row r="64" spans="1:14" x14ac:dyDescent="0.3">
      <c r="A64" t="s">
        <v>116</v>
      </c>
      <c r="B64" s="1">
        <v>45746</v>
      </c>
      <c r="C64" t="s">
        <v>42</v>
      </c>
      <c r="D64" t="s">
        <v>20</v>
      </c>
      <c r="E64">
        <v>500</v>
      </c>
      <c r="F64">
        <v>5</v>
      </c>
      <c r="G64">
        <v>2500</v>
      </c>
      <c r="H64" t="s">
        <v>14</v>
      </c>
      <c r="I64" t="s">
        <v>44</v>
      </c>
      <c r="J64" t="s">
        <v>58</v>
      </c>
      <c r="K64" t="s">
        <v>40</v>
      </c>
      <c r="L64" t="str">
        <f t="shared" si="0"/>
        <v>High Sale</v>
      </c>
      <c r="M64" t="str">
        <f t="shared" si="1"/>
        <v>Excellent</v>
      </c>
      <c r="N64" s="4">
        <f>VLOOKUP(D64, discount!A:B, 2, FALSE)</f>
        <v>0.2</v>
      </c>
    </row>
    <row r="65" spans="1:14" x14ac:dyDescent="0.3">
      <c r="A65" t="s">
        <v>117</v>
      </c>
      <c r="B65" s="1">
        <v>45701</v>
      </c>
      <c r="C65" t="s">
        <v>65</v>
      </c>
      <c r="D65" t="s">
        <v>61</v>
      </c>
      <c r="E65">
        <v>1200</v>
      </c>
      <c r="F65">
        <v>4</v>
      </c>
      <c r="G65">
        <v>4800</v>
      </c>
      <c r="H65" t="s">
        <v>21</v>
      </c>
      <c r="I65" t="s">
        <v>26</v>
      </c>
      <c r="J65" t="s">
        <v>39</v>
      </c>
      <c r="K65" t="s">
        <v>23</v>
      </c>
      <c r="L65" t="str">
        <f t="shared" si="0"/>
        <v>High Sale</v>
      </c>
      <c r="M65" t="str">
        <f t="shared" si="1"/>
        <v>Excellent</v>
      </c>
      <c r="N65" s="4">
        <f>VLOOKUP(D65, discount!A:B, 2, FALSE)</f>
        <v>0.18</v>
      </c>
    </row>
    <row r="66" spans="1:14" x14ac:dyDescent="0.3">
      <c r="A66" t="s">
        <v>118</v>
      </c>
      <c r="B66" s="1">
        <v>45732</v>
      </c>
      <c r="C66" t="s">
        <v>49</v>
      </c>
      <c r="D66" t="s">
        <v>50</v>
      </c>
      <c r="E66">
        <v>15</v>
      </c>
      <c r="F66">
        <v>3</v>
      </c>
      <c r="G66">
        <v>45</v>
      </c>
      <c r="H66" t="s">
        <v>14</v>
      </c>
      <c r="I66" t="s">
        <v>22</v>
      </c>
      <c r="J66" t="s">
        <v>27</v>
      </c>
      <c r="K66" t="s">
        <v>23</v>
      </c>
      <c r="L66" t="str">
        <f t="shared" ref="L66:L129" si="2">IF(G66&gt;300, "High Sale", "Normal Sale")</f>
        <v>Normal Sale</v>
      </c>
      <c r="M66" t="str">
        <f t="shared" ref="M66:M129" si="3">IF(G66&gt;2000, "Excellent", IF(G66&gt;1000, "Good", "Average"))</f>
        <v>Average</v>
      </c>
      <c r="N66" s="4">
        <f>VLOOKUP(D66, discount!A:B, 2, FALSE)</f>
        <v>0.1</v>
      </c>
    </row>
    <row r="67" spans="1:14" x14ac:dyDescent="0.3">
      <c r="A67" t="s">
        <v>119</v>
      </c>
      <c r="B67" s="1">
        <v>45730</v>
      </c>
      <c r="C67" t="s">
        <v>33</v>
      </c>
      <c r="D67" t="s">
        <v>20</v>
      </c>
      <c r="E67">
        <v>150</v>
      </c>
      <c r="F67">
        <v>2</v>
      </c>
      <c r="G67">
        <v>300</v>
      </c>
      <c r="H67" t="s">
        <v>54</v>
      </c>
      <c r="I67" t="s">
        <v>26</v>
      </c>
      <c r="J67" t="s">
        <v>39</v>
      </c>
      <c r="K67" t="s">
        <v>23</v>
      </c>
      <c r="L67" t="str">
        <f t="shared" si="2"/>
        <v>Normal Sale</v>
      </c>
      <c r="M67" t="str">
        <f t="shared" si="3"/>
        <v>Average</v>
      </c>
      <c r="N67" s="4">
        <f>VLOOKUP(D67, discount!A:B, 2, FALSE)</f>
        <v>0.2</v>
      </c>
    </row>
    <row r="68" spans="1:14" x14ac:dyDescent="0.3">
      <c r="A68" t="s">
        <v>120</v>
      </c>
      <c r="B68" s="1">
        <v>45747</v>
      </c>
      <c r="C68" t="s">
        <v>19</v>
      </c>
      <c r="D68" t="s">
        <v>20</v>
      </c>
      <c r="E68">
        <v>100</v>
      </c>
      <c r="F68">
        <v>3</v>
      </c>
      <c r="G68">
        <v>300</v>
      </c>
      <c r="H68" t="s">
        <v>72</v>
      </c>
      <c r="I68" t="s">
        <v>15</v>
      </c>
      <c r="J68" t="s">
        <v>16</v>
      </c>
      <c r="K68" t="s">
        <v>23</v>
      </c>
      <c r="L68" t="str">
        <f t="shared" si="2"/>
        <v>Normal Sale</v>
      </c>
      <c r="M68" t="str">
        <f t="shared" si="3"/>
        <v>Average</v>
      </c>
      <c r="N68" s="4">
        <f>VLOOKUP(D68, discount!A:B, 2, FALSE)</f>
        <v>0.2</v>
      </c>
    </row>
    <row r="69" spans="1:14" x14ac:dyDescent="0.3">
      <c r="A69" t="s">
        <v>121</v>
      </c>
      <c r="B69" s="1">
        <v>45711</v>
      </c>
      <c r="C69" t="s">
        <v>19</v>
      </c>
      <c r="D69" t="s">
        <v>20</v>
      </c>
      <c r="E69">
        <v>100</v>
      </c>
      <c r="F69">
        <v>1</v>
      </c>
      <c r="G69">
        <v>100</v>
      </c>
      <c r="H69" t="s">
        <v>51</v>
      </c>
      <c r="I69" t="s">
        <v>38</v>
      </c>
      <c r="J69" t="s">
        <v>16</v>
      </c>
      <c r="K69" t="s">
        <v>17</v>
      </c>
      <c r="L69" t="str">
        <f t="shared" si="2"/>
        <v>Normal Sale</v>
      </c>
      <c r="M69" t="str">
        <f t="shared" si="3"/>
        <v>Average</v>
      </c>
      <c r="N69" s="4">
        <f>VLOOKUP(D69, discount!A:B, 2, FALSE)</f>
        <v>0.2</v>
      </c>
    </row>
    <row r="70" spans="1:14" x14ac:dyDescent="0.3">
      <c r="A70" t="s">
        <v>122</v>
      </c>
      <c r="B70" s="1">
        <v>45713</v>
      </c>
      <c r="C70" t="s">
        <v>65</v>
      </c>
      <c r="D70" t="s">
        <v>61</v>
      </c>
      <c r="E70">
        <v>1200</v>
      </c>
      <c r="F70">
        <v>4</v>
      </c>
      <c r="G70">
        <v>4800</v>
      </c>
      <c r="H70" t="s">
        <v>51</v>
      </c>
      <c r="I70" t="s">
        <v>46</v>
      </c>
      <c r="J70" t="s">
        <v>58</v>
      </c>
      <c r="K70" t="s">
        <v>23</v>
      </c>
      <c r="L70" t="str">
        <f t="shared" si="2"/>
        <v>High Sale</v>
      </c>
      <c r="M70" t="str">
        <f t="shared" si="3"/>
        <v>Excellent</v>
      </c>
      <c r="N70" s="4">
        <f>VLOOKUP(D70, discount!A:B, 2, FALSE)</f>
        <v>0.18</v>
      </c>
    </row>
    <row r="71" spans="1:14" x14ac:dyDescent="0.3">
      <c r="A71" t="s">
        <v>123</v>
      </c>
      <c r="B71" s="1">
        <v>45726</v>
      </c>
      <c r="C71" t="s">
        <v>49</v>
      </c>
      <c r="D71" t="s">
        <v>50</v>
      </c>
      <c r="E71">
        <v>15</v>
      </c>
      <c r="F71">
        <v>1</v>
      </c>
      <c r="G71">
        <v>15</v>
      </c>
      <c r="H71" t="s">
        <v>21</v>
      </c>
      <c r="I71" t="s">
        <v>46</v>
      </c>
      <c r="J71" t="s">
        <v>31</v>
      </c>
      <c r="K71" t="s">
        <v>40</v>
      </c>
      <c r="L71" t="str">
        <f t="shared" si="2"/>
        <v>Normal Sale</v>
      </c>
      <c r="M71" t="str">
        <f t="shared" si="3"/>
        <v>Average</v>
      </c>
      <c r="N71" s="4">
        <f>VLOOKUP(D71, discount!A:B, 2, FALSE)</f>
        <v>0.1</v>
      </c>
    </row>
    <row r="72" spans="1:14" x14ac:dyDescent="0.3">
      <c r="A72" t="s">
        <v>124</v>
      </c>
      <c r="B72" s="1">
        <v>45732</v>
      </c>
      <c r="C72" t="s">
        <v>33</v>
      </c>
      <c r="D72" t="s">
        <v>20</v>
      </c>
      <c r="E72">
        <v>150</v>
      </c>
      <c r="F72">
        <v>5</v>
      </c>
      <c r="G72">
        <v>750</v>
      </c>
      <c r="H72" t="s">
        <v>25</v>
      </c>
      <c r="I72" t="s">
        <v>26</v>
      </c>
      <c r="J72" t="s">
        <v>31</v>
      </c>
      <c r="K72" t="s">
        <v>23</v>
      </c>
      <c r="L72" t="str">
        <f t="shared" si="2"/>
        <v>High Sale</v>
      </c>
      <c r="M72" t="str">
        <f t="shared" si="3"/>
        <v>Average</v>
      </c>
      <c r="N72" s="4">
        <f>VLOOKUP(D72, discount!A:B, 2, FALSE)</f>
        <v>0.2</v>
      </c>
    </row>
    <row r="73" spans="1:14" x14ac:dyDescent="0.3">
      <c r="A73" t="s">
        <v>125</v>
      </c>
      <c r="B73" s="1">
        <v>45723</v>
      </c>
      <c r="C73" t="s">
        <v>56</v>
      </c>
      <c r="D73" t="s">
        <v>20</v>
      </c>
      <c r="E73">
        <v>800</v>
      </c>
      <c r="F73">
        <v>3</v>
      </c>
      <c r="G73">
        <v>2400</v>
      </c>
      <c r="H73" t="s">
        <v>57</v>
      </c>
      <c r="I73" t="s">
        <v>38</v>
      </c>
      <c r="J73" t="s">
        <v>31</v>
      </c>
      <c r="K73" t="s">
        <v>23</v>
      </c>
      <c r="L73" t="str">
        <f t="shared" si="2"/>
        <v>High Sale</v>
      </c>
      <c r="M73" t="str">
        <f t="shared" si="3"/>
        <v>Excellent</v>
      </c>
      <c r="N73" s="4">
        <f>VLOOKUP(D73, discount!A:B, 2, FALSE)</f>
        <v>0.2</v>
      </c>
    </row>
    <row r="74" spans="1:14" x14ac:dyDescent="0.3">
      <c r="A74" t="s">
        <v>126</v>
      </c>
      <c r="B74" s="1">
        <v>45708</v>
      </c>
      <c r="C74" t="s">
        <v>42</v>
      </c>
      <c r="D74" t="s">
        <v>20</v>
      </c>
      <c r="E74">
        <v>500</v>
      </c>
      <c r="F74">
        <v>5</v>
      </c>
      <c r="G74">
        <v>2500</v>
      </c>
      <c r="H74" t="s">
        <v>21</v>
      </c>
      <c r="I74" t="s">
        <v>44</v>
      </c>
      <c r="J74" t="s">
        <v>31</v>
      </c>
      <c r="K74" t="s">
        <v>17</v>
      </c>
      <c r="L74" t="str">
        <f t="shared" si="2"/>
        <v>High Sale</v>
      </c>
      <c r="M74" t="str">
        <f t="shared" si="3"/>
        <v>Excellent</v>
      </c>
      <c r="N74" s="4">
        <f>VLOOKUP(D74, discount!A:B, 2, FALSE)</f>
        <v>0.2</v>
      </c>
    </row>
    <row r="75" spans="1:14" x14ac:dyDescent="0.3">
      <c r="A75" t="s">
        <v>127</v>
      </c>
      <c r="B75" s="1">
        <v>45741</v>
      </c>
      <c r="C75" t="s">
        <v>65</v>
      </c>
      <c r="D75" t="s">
        <v>61</v>
      </c>
      <c r="E75">
        <v>1200</v>
      </c>
      <c r="F75">
        <v>4</v>
      </c>
      <c r="G75">
        <v>4800</v>
      </c>
      <c r="H75" t="s">
        <v>80</v>
      </c>
      <c r="I75" t="s">
        <v>30</v>
      </c>
      <c r="J75" t="s">
        <v>58</v>
      </c>
      <c r="K75" t="s">
        <v>17</v>
      </c>
      <c r="L75" t="str">
        <f t="shared" si="2"/>
        <v>High Sale</v>
      </c>
      <c r="M75" t="str">
        <f t="shared" si="3"/>
        <v>Excellent</v>
      </c>
      <c r="N75" s="4">
        <f>VLOOKUP(D75, discount!A:B, 2, FALSE)</f>
        <v>0.18</v>
      </c>
    </row>
    <row r="76" spans="1:14" x14ac:dyDescent="0.3">
      <c r="A76" t="s">
        <v>128</v>
      </c>
      <c r="B76" s="1">
        <v>45714</v>
      </c>
      <c r="C76" t="s">
        <v>19</v>
      </c>
      <c r="D76" t="s">
        <v>20</v>
      </c>
      <c r="E76">
        <v>100</v>
      </c>
      <c r="F76">
        <v>2</v>
      </c>
      <c r="G76">
        <v>200</v>
      </c>
      <c r="H76" t="s">
        <v>57</v>
      </c>
      <c r="I76" t="s">
        <v>46</v>
      </c>
      <c r="J76" t="s">
        <v>39</v>
      </c>
      <c r="K76" t="s">
        <v>23</v>
      </c>
      <c r="L76" t="str">
        <f t="shared" si="2"/>
        <v>Normal Sale</v>
      </c>
      <c r="M76" t="str">
        <f t="shared" si="3"/>
        <v>Average</v>
      </c>
      <c r="N76" s="4">
        <f>VLOOKUP(D76, discount!A:B, 2, FALSE)</f>
        <v>0.2</v>
      </c>
    </row>
    <row r="77" spans="1:14" x14ac:dyDescent="0.3">
      <c r="A77" t="s">
        <v>129</v>
      </c>
      <c r="B77" s="1">
        <v>45712</v>
      </c>
      <c r="C77" t="s">
        <v>60</v>
      </c>
      <c r="D77" t="s">
        <v>61</v>
      </c>
      <c r="E77">
        <v>600</v>
      </c>
      <c r="F77">
        <v>1</v>
      </c>
      <c r="G77">
        <v>600</v>
      </c>
      <c r="H77" t="s">
        <v>80</v>
      </c>
      <c r="I77" t="s">
        <v>30</v>
      </c>
      <c r="J77" t="s">
        <v>27</v>
      </c>
      <c r="K77" t="s">
        <v>40</v>
      </c>
      <c r="L77" t="str">
        <f t="shared" si="2"/>
        <v>High Sale</v>
      </c>
      <c r="M77" t="str">
        <f t="shared" si="3"/>
        <v>Average</v>
      </c>
      <c r="N77" s="4">
        <f>VLOOKUP(D77, discount!A:B, 2, FALSE)</f>
        <v>0.18</v>
      </c>
    </row>
    <row r="78" spans="1:14" x14ac:dyDescent="0.3">
      <c r="A78" t="s">
        <v>130</v>
      </c>
      <c r="B78" s="1">
        <v>45736</v>
      </c>
      <c r="C78" t="s">
        <v>19</v>
      </c>
      <c r="D78" t="s">
        <v>20</v>
      </c>
      <c r="E78">
        <v>100</v>
      </c>
      <c r="F78">
        <v>2</v>
      </c>
      <c r="G78">
        <v>200</v>
      </c>
      <c r="H78" t="s">
        <v>57</v>
      </c>
      <c r="I78" t="s">
        <v>38</v>
      </c>
      <c r="J78" t="s">
        <v>31</v>
      </c>
      <c r="K78" t="s">
        <v>40</v>
      </c>
      <c r="L78" t="str">
        <f t="shared" si="2"/>
        <v>Normal Sale</v>
      </c>
      <c r="M78" t="str">
        <f t="shared" si="3"/>
        <v>Average</v>
      </c>
      <c r="N78" s="4">
        <f>VLOOKUP(D78, discount!A:B, 2, FALSE)</f>
        <v>0.2</v>
      </c>
    </row>
    <row r="79" spans="1:14" x14ac:dyDescent="0.3">
      <c r="A79" t="s">
        <v>131</v>
      </c>
      <c r="B79" s="1">
        <v>45734</v>
      </c>
      <c r="C79" t="s">
        <v>33</v>
      </c>
      <c r="D79" t="s">
        <v>20</v>
      </c>
      <c r="E79">
        <v>150</v>
      </c>
      <c r="F79">
        <v>2</v>
      </c>
      <c r="G79">
        <v>300</v>
      </c>
      <c r="H79" t="s">
        <v>14</v>
      </c>
      <c r="I79" t="s">
        <v>68</v>
      </c>
      <c r="J79" t="s">
        <v>58</v>
      </c>
      <c r="K79" t="s">
        <v>17</v>
      </c>
      <c r="L79" t="str">
        <f t="shared" si="2"/>
        <v>Normal Sale</v>
      </c>
      <c r="M79" t="str">
        <f t="shared" si="3"/>
        <v>Average</v>
      </c>
      <c r="N79" s="4">
        <f>VLOOKUP(D79, discount!A:B, 2, FALSE)</f>
        <v>0.2</v>
      </c>
    </row>
    <row r="80" spans="1:14" x14ac:dyDescent="0.3">
      <c r="A80" t="s">
        <v>132</v>
      </c>
      <c r="B80" s="1">
        <v>45725</v>
      </c>
      <c r="C80" t="s">
        <v>12</v>
      </c>
      <c r="D80" t="s">
        <v>13</v>
      </c>
      <c r="E80">
        <v>60</v>
      </c>
      <c r="F80">
        <v>2</v>
      </c>
      <c r="G80">
        <v>120</v>
      </c>
      <c r="H80" t="s">
        <v>21</v>
      </c>
      <c r="I80" t="s">
        <v>26</v>
      </c>
      <c r="J80" t="s">
        <v>58</v>
      </c>
      <c r="K80" t="s">
        <v>17</v>
      </c>
      <c r="L80" t="str">
        <f t="shared" si="2"/>
        <v>Normal Sale</v>
      </c>
      <c r="M80" t="str">
        <f t="shared" si="3"/>
        <v>Average</v>
      </c>
      <c r="N80" s="4">
        <f>VLOOKUP(D80, discount!A:B, 2, FALSE)</f>
        <v>0.08</v>
      </c>
    </row>
    <row r="81" spans="1:14" x14ac:dyDescent="0.3">
      <c r="A81" t="s">
        <v>133</v>
      </c>
      <c r="B81" s="1">
        <v>45711</v>
      </c>
      <c r="C81" t="s">
        <v>12</v>
      </c>
      <c r="D81" t="s">
        <v>13</v>
      </c>
      <c r="E81">
        <v>60</v>
      </c>
      <c r="F81">
        <v>4</v>
      </c>
      <c r="G81">
        <v>240</v>
      </c>
      <c r="H81" t="s">
        <v>43</v>
      </c>
      <c r="I81" t="s">
        <v>22</v>
      </c>
      <c r="J81" t="s">
        <v>16</v>
      </c>
      <c r="K81" t="s">
        <v>23</v>
      </c>
      <c r="L81" t="str">
        <f t="shared" si="2"/>
        <v>Normal Sale</v>
      </c>
      <c r="M81" t="str">
        <f t="shared" si="3"/>
        <v>Average</v>
      </c>
      <c r="N81" s="4">
        <f>VLOOKUP(D81, discount!A:B, 2, FALSE)</f>
        <v>0.08</v>
      </c>
    </row>
    <row r="82" spans="1:14" x14ac:dyDescent="0.3">
      <c r="A82" t="s">
        <v>134</v>
      </c>
      <c r="B82" s="1">
        <v>45714</v>
      </c>
      <c r="C82" t="s">
        <v>19</v>
      </c>
      <c r="D82" t="s">
        <v>20</v>
      </c>
      <c r="E82">
        <v>100</v>
      </c>
      <c r="F82">
        <v>3</v>
      </c>
      <c r="G82">
        <v>300</v>
      </c>
      <c r="H82" t="s">
        <v>54</v>
      </c>
      <c r="I82" t="s">
        <v>81</v>
      </c>
      <c r="J82" t="s">
        <v>39</v>
      </c>
      <c r="K82" t="s">
        <v>17</v>
      </c>
      <c r="L82" t="str">
        <f t="shared" si="2"/>
        <v>Normal Sale</v>
      </c>
      <c r="M82" t="str">
        <f t="shared" si="3"/>
        <v>Average</v>
      </c>
      <c r="N82" s="4">
        <f>VLOOKUP(D82, discount!A:B, 2, FALSE)</f>
        <v>0.2</v>
      </c>
    </row>
    <row r="83" spans="1:14" x14ac:dyDescent="0.3">
      <c r="A83" t="s">
        <v>135</v>
      </c>
      <c r="B83" s="1">
        <v>45712</v>
      </c>
      <c r="C83" t="s">
        <v>42</v>
      </c>
      <c r="D83" t="s">
        <v>20</v>
      </c>
      <c r="E83">
        <v>500</v>
      </c>
      <c r="F83">
        <v>3</v>
      </c>
      <c r="G83">
        <v>1500</v>
      </c>
      <c r="H83" t="s">
        <v>80</v>
      </c>
      <c r="I83" t="s">
        <v>63</v>
      </c>
      <c r="J83" t="s">
        <v>16</v>
      </c>
      <c r="K83" t="s">
        <v>17</v>
      </c>
      <c r="L83" t="str">
        <f t="shared" si="2"/>
        <v>High Sale</v>
      </c>
      <c r="M83" t="str">
        <f t="shared" si="3"/>
        <v>Good</v>
      </c>
      <c r="N83" s="4">
        <f>VLOOKUP(D83, discount!A:B, 2, FALSE)</f>
        <v>0.2</v>
      </c>
    </row>
    <row r="84" spans="1:14" x14ac:dyDescent="0.3">
      <c r="A84" t="s">
        <v>136</v>
      </c>
      <c r="B84" s="1">
        <v>45716</v>
      </c>
      <c r="C84" t="s">
        <v>60</v>
      </c>
      <c r="D84" t="s">
        <v>61</v>
      </c>
      <c r="E84">
        <v>600</v>
      </c>
      <c r="F84">
        <v>4</v>
      </c>
      <c r="G84">
        <v>2400</v>
      </c>
      <c r="H84" t="s">
        <v>14</v>
      </c>
      <c r="I84" t="s">
        <v>38</v>
      </c>
      <c r="J84" t="s">
        <v>58</v>
      </c>
      <c r="K84" t="s">
        <v>17</v>
      </c>
      <c r="L84" t="str">
        <f t="shared" si="2"/>
        <v>High Sale</v>
      </c>
      <c r="M84" t="str">
        <f t="shared" si="3"/>
        <v>Excellent</v>
      </c>
      <c r="N84" s="4">
        <f>VLOOKUP(D84, discount!A:B, 2, FALSE)</f>
        <v>0.18</v>
      </c>
    </row>
    <row r="85" spans="1:14" x14ac:dyDescent="0.3">
      <c r="A85" t="s">
        <v>137</v>
      </c>
      <c r="B85" s="1">
        <v>45702</v>
      </c>
      <c r="C85" t="s">
        <v>35</v>
      </c>
      <c r="D85" t="s">
        <v>36</v>
      </c>
      <c r="E85">
        <v>20</v>
      </c>
      <c r="F85">
        <v>5</v>
      </c>
      <c r="G85">
        <v>100</v>
      </c>
      <c r="H85" t="s">
        <v>29</v>
      </c>
      <c r="I85" t="s">
        <v>46</v>
      </c>
      <c r="J85" t="s">
        <v>39</v>
      </c>
      <c r="K85" t="s">
        <v>40</v>
      </c>
      <c r="L85" t="str">
        <f t="shared" si="2"/>
        <v>Normal Sale</v>
      </c>
      <c r="M85" t="str">
        <f t="shared" si="3"/>
        <v>Average</v>
      </c>
      <c r="N85" s="4">
        <f>VLOOKUP(D85, discount!A:B, 2, FALSE)</f>
        <v>0.15</v>
      </c>
    </row>
    <row r="86" spans="1:14" x14ac:dyDescent="0.3">
      <c r="A86" t="s">
        <v>138</v>
      </c>
      <c r="B86" s="1">
        <v>45694</v>
      </c>
      <c r="C86" t="s">
        <v>42</v>
      </c>
      <c r="D86" t="s">
        <v>20</v>
      </c>
      <c r="E86">
        <v>500</v>
      </c>
      <c r="F86">
        <v>5</v>
      </c>
      <c r="G86">
        <v>2500</v>
      </c>
      <c r="H86" t="s">
        <v>54</v>
      </c>
      <c r="I86" t="s">
        <v>38</v>
      </c>
      <c r="J86" t="s">
        <v>39</v>
      </c>
      <c r="K86" t="s">
        <v>40</v>
      </c>
      <c r="L86" t="str">
        <f t="shared" si="2"/>
        <v>High Sale</v>
      </c>
      <c r="M86" t="str">
        <f t="shared" si="3"/>
        <v>Excellent</v>
      </c>
      <c r="N86" s="4">
        <f>VLOOKUP(D86, discount!A:B, 2, FALSE)</f>
        <v>0.2</v>
      </c>
    </row>
    <row r="87" spans="1:14" x14ac:dyDescent="0.3">
      <c r="A87" t="s">
        <v>139</v>
      </c>
      <c r="B87" s="1">
        <v>45713</v>
      </c>
      <c r="C87" t="s">
        <v>33</v>
      </c>
      <c r="D87" t="s">
        <v>20</v>
      </c>
      <c r="E87">
        <v>150</v>
      </c>
      <c r="F87">
        <v>5</v>
      </c>
      <c r="G87">
        <v>750</v>
      </c>
      <c r="H87" t="s">
        <v>80</v>
      </c>
      <c r="I87" t="s">
        <v>30</v>
      </c>
      <c r="J87" t="s">
        <v>39</v>
      </c>
      <c r="K87" t="s">
        <v>17</v>
      </c>
      <c r="L87" t="str">
        <f t="shared" si="2"/>
        <v>High Sale</v>
      </c>
      <c r="M87" t="str">
        <f t="shared" si="3"/>
        <v>Average</v>
      </c>
      <c r="N87" s="4">
        <f>VLOOKUP(D87, discount!A:B, 2, FALSE)</f>
        <v>0.2</v>
      </c>
    </row>
    <row r="88" spans="1:14" x14ac:dyDescent="0.3">
      <c r="A88" t="s">
        <v>140</v>
      </c>
      <c r="B88" s="1">
        <v>45729</v>
      </c>
      <c r="C88" t="s">
        <v>12</v>
      </c>
      <c r="D88" t="s">
        <v>13</v>
      </c>
      <c r="E88">
        <v>60</v>
      </c>
      <c r="F88">
        <v>5</v>
      </c>
      <c r="G88">
        <v>300</v>
      </c>
      <c r="H88" t="s">
        <v>14</v>
      </c>
      <c r="I88" t="s">
        <v>44</v>
      </c>
      <c r="J88" t="s">
        <v>16</v>
      </c>
      <c r="K88" t="s">
        <v>40</v>
      </c>
      <c r="L88" t="str">
        <f t="shared" si="2"/>
        <v>Normal Sale</v>
      </c>
      <c r="M88" t="str">
        <f t="shared" si="3"/>
        <v>Average</v>
      </c>
      <c r="N88" s="4">
        <f>VLOOKUP(D88, discount!A:B, 2, FALSE)</f>
        <v>0.08</v>
      </c>
    </row>
    <row r="89" spans="1:14" x14ac:dyDescent="0.3">
      <c r="A89" t="s">
        <v>141</v>
      </c>
      <c r="B89" s="1">
        <v>45694</v>
      </c>
      <c r="C89" t="s">
        <v>65</v>
      </c>
      <c r="D89" t="s">
        <v>61</v>
      </c>
      <c r="E89">
        <v>1200</v>
      </c>
      <c r="F89">
        <v>2</v>
      </c>
      <c r="G89">
        <v>2400</v>
      </c>
      <c r="H89" t="s">
        <v>72</v>
      </c>
      <c r="I89" t="s">
        <v>63</v>
      </c>
      <c r="J89" t="s">
        <v>16</v>
      </c>
      <c r="K89" t="s">
        <v>23</v>
      </c>
      <c r="L89" t="str">
        <f t="shared" si="2"/>
        <v>High Sale</v>
      </c>
      <c r="M89" t="str">
        <f t="shared" si="3"/>
        <v>Excellent</v>
      </c>
      <c r="N89" s="4">
        <f>VLOOKUP(D89, discount!A:B, 2, FALSE)</f>
        <v>0.18</v>
      </c>
    </row>
    <row r="90" spans="1:14" x14ac:dyDescent="0.3">
      <c r="A90" t="s">
        <v>142</v>
      </c>
      <c r="B90" s="1">
        <v>45742</v>
      </c>
      <c r="C90" t="s">
        <v>12</v>
      </c>
      <c r="D90" t="s">
        <v>13</v>
      </c>
      <c r="E90">
        <v>60</v>
      </c>
      <c r="F90">
        <v>5</v>
      </c>
      <c r="G90">
        <v>300</v>
      </c>
      <c r="H90" t="s">
        <v>14</v>
      </c>
      <c r="I90" t="s">
        <v>68</v>
      </c>
      <c r="J90" t="s">
        <v>31</v>
      </c>
      <c r="K90" t="s">
        <v>17</v>
      </c>
      <c r="L90" t="str">
        <f t="shared" si="2"/>
        <v>Normal Sale</v>
      </c>
      <c r="M90" t="str">
        <f t="shared" si="3"/>
        <v>Average</v>
      </c>
      <c r="N90" s="4">
        <f>VLOOKUP(D90, discount!A:B, 2, FALSE)</f>
        <v>0.08</v>
      </c>
    </row>
    <row r="91" spans="1:14" x14ac:dyDescent="0.3">
      <c r="A91" t="s">
        <v>143</v>
      </c>
      <c r="B91" s="1">
        <v>45740</v>
      </c>
      <c r="C91" t="s">
        <v>33</v>
      </c>
      <c r="D91" t="s">
        <v>20</v>
      </c>
      <c r="E91">
        <v>150</v>
      </c>
      <c r="F91">
        <v>5</v>
      </c>
      <c r="G91">
        <v>750</v>
      </c>
      <c r="H91" t="s">
        <v>21</v>
      </c>
      <c r="I91" t="s">
        <v>38</v>
      </c>
      <c r="J91" t="s">
        <v>27</v>
      </c>
      <c r="K91" t="s">
        <v>40</v>
      </c>
      <c r="L91" t="str">
        <f t="shared" si="2"/>
        <v>High Sale</v>
      </c>
      <c r="M91" t="str">
        <f t="shared" si="3"/>
        <v>Average</v>
      </c>
      <c r="N91" s="4">
        <f>VLOOKUP(D91, discount!A:B, 2, FALSE)</f>
        <v>0.2</v>
      </c>
    </row>
    <row r="92" spans="1:14" x14ac:dyDescent="0.3">
      <c r="A92" t="s">
        <v>144</v>
      </c>
      <c r="B92" s="1">
        <v>45691</v>
      </c>
      <c r="C92" t="s">
        <v>56</v>
      </c>
      <c r="D92" t="s">
        <v>20</v>
      </c>
      <c r="E92">
        <v>800</v>
      </c>
      <c r="F92">
        <v>4</v>
      </c>
      <c r="G92">
        <v>3200</v>
      </c>
      <c r="H92" t="s">
        <v>57</v>
      </c>
      <c r="I92" t="s">
        <v>38</v>
      </c>
      <c r="J92" t="s">
        <v>58</v>
      </c>
      <c r="K92" t="s">
        <v>23</v>
      </c>
      <c r="L92" t="str">
        <f t="shared" si="2"/>
        <v>High Sale</v>
      </c>
      <c r="M92" t="str">
        <f t="shared" si="3"/>
        <v>Excellent</v>
      </c>
      <c r="N92" s="4">
        <f>VLOOKUP(D92, discount!A:B, 2, FALSE)</f>
        <v>0.2</v>
      </c>
    </row>
    <row r="93" spans="1:14" x14ac:dyDescent="0.3">
      <c r="A93" t="s">
        <v>145</v>
      </c>
      <c r="B93" s="1">
        <v>45731</v>
      </c>
      <c r="C93" t="s">
        <v>42</v>
      </c>
      <c r="D93" t="s">
        <v>20</v>
      </c>
      <c r="E93">
        <v>500</v>
      </c>
      <c r="F93">
        <v>2</v>
      </c>
      <c r="G93">
        <v>1000</v>
      </c>
      <c r="H93" t="s">
        <v>29</v>
      </c>
      <c r="I93" t="s">
        <v>46</v>
      </c>
      <c r="J93" t="s">
        <v>39</v>
      </c>
      <c r="K93" t="s">
        <v>17</v>
      </c>
      <c r="L93" t="str">
        <f t="shared" si="2"/>
        <v>High Sale</v>
      </c>
      <c r="M93" t="str">
        <f t="shared" si="3"/>
        <v>Average</v>
      </c>
      <c r="N93" s="4">
        <f>VLOOKUP(D93, discount!A:B, 2, FALSE)</f>
        <v>0.2</v>
      </c>
    </row>
    <row r="94" spans="1:14" x14ac:dyDescent="0.3">
      <c r="A94" t="s">
        <v>146</v>
      </c>
      <c r="B94" s="1">
        <v>45722</v>
      </c>
      <c r="C94" t="s">
        <v>65</v>
      </c>
      <c r="D94" t="s">
        <v>61</v>
      </c>
      <c r="E94">
        <v>1200</v>
      </c>
      <c r="F94">
        <v>5</v>
      </c>
      <c r="G94">
        <v>6000</v>
      </c>
      <c r="H94" t="s">
        <v>51</v>
      </c>
      <c r="I94" t="s">
        <v>26</v>
      </c>
      <c r="J94" t="s">
        <v>39</v>
      </c>
      <c r="K94" t="s">
        <v>17</v>
      </c>
      <c r="L94" t="str">
        <f t="shared" si="2"/>
        <v>High Sale</v>
      </c>
      <c r="M94" t="str">
        <f t="shared" si="3"/>
        <v>Excellent</v>
      </c>
      <c r="N94" s="4">
        <f>VLOOKUP(D94, discount!A:B, 2, FALSE)</f>
        <v>0.18</v>
      </c>
    </row>
    <row r="95" spans="1:14" x14ac:dyDescent="0.3">
      <c r="A95" t="s">
        <v>147</v>
      </c>
      <c r="B95" s="1">
        <v>45741</v>
      </c>
      <c r="C95" t="s">
        <v>53</v>
      </c>
      <c r="D95" t="s">
        <v>36</v>
      </c>
      <c r="E95">
        <v>40</v>
      </c>
      <c r="F95">
        <v>5</v>
      </c>
      <c r="G95">
        <v>200</v>
      </c>
      <c r="H95" t="s">
        <v>57</v>
      </c>
      <c r="I95" t="s">
        <v>63</v>
      </c>
      <c r="J95" t="s">
        <v>31</v>
      </c>
      <c r="K95" t="s">
        <v>17</v>
      </c>
      <c r="L95" t="str">
        <f t="shared" si="2"/>
        <v>Normal Sale</v>
      </c>
      <c r="M95" t="str">
        <f t="shared" si="3"/>
        <v>Average</v>
      </c>
      <c r="N95" s="4">
        <f>VLOOKUP(D95, discount!A:B, 2, FALSE)</f>
        <v>0.15</v>
      </c>
    </row>
    <row r="96" spans="1:14" x14ac:dyDescent="0.3">
      <c r="A96" t="s">
        <v>148</v>
      </c>
      <c r="B96" s="1">
        <v>45705</v>
      </c>
      <c r="C96" t="s">
        <v>33</v>
      </c>
      <c r="D96" t="s">
        <v>20</v>
      </c>
      <c r="E96">
        <v>150</v>
      </c>
      <c r="F96">
        <v>4</v>
      </c>
      <c r="G96">
        <v>600</v>
      </c>
      <c r="H96" t="s">
        <v>72</v>
      </c>
      <c r="I96" t="s">
        <v>15</v>
      </c>
      <c r="J96" t="s">
        <v>16</v>
      </c>
      <c r="K96" t="s">
        <v>17</v>
      </c>
      <c r="L96" t="str">
        <f t="shared" si="2"/>
        <v>High Sale</v>
      </c>
      <c r="M96" t="str">
        <f t="shared" si="3"/>
        <v>Average</v>
      </c>
      <c r="N96" s="4">
        <f>VLOOKUP(D96, discount!A:B, 2, FALSE)</f>
        <v>0.2</v>
      </c>
    </row>
    <row r="97" spans="1:14" x14ac:dyDescent="0.3">
      <c r="A97" t="s">
        <v>149</v>
      </c>
      <c r="B97" s="1">
        <v>45746</v>
      </c>
      <c r="C97" t="s">
        <v>33</v>
      </c>
      <c r="D97" t="s">
        <v>20</v>
      </c>
      <c r="E97">
        <v>150</v>
      </c>
      <c r="F97">
        <v>3</v>
      </c>
      <c r="G97">
        <v>450</v>
      </c>
      <c r="H97" t="s">
        <v>80</v>
      </c>
      <c r="I97" t="s">
        <v>15</v>
      </c>
      <c r="J97" t="s">
        <v>27</v>
      </c>
      <c r="K97" t="s">
        <v>40</v>
      </c>
      <c r="L97" t="str">
        <f t="shared" si="2"/>
        <v>High Sale</v>
      </c>
      <c r="M97" t="str">
        <f t="shared" si="3"/>
        <v>Average</v>
      </c>
      <c r="N97" s="4">
        <f>VLOOKUP(D97, discount!A:B, 2, FALSE)</f>
        <v>0.2</v>
      </c>
    </row>
    <row r="98" spans="1:14" x14ac:dyDescent="0.3">
      <c r="A98" t="s">
        <v>150</v>
      </c>
      <c r="B98" s="1">
        <v>45741</v>
      </c>
      <c r="C98" t="s">
        <v>49</v>
      </c>
      <c r="D98" t="s">
        <v>50</v>
      </c>
      <c r="E98">
        <v>15</v>
      </c>
      <c r="F98">
        <v>5</v>
      </c>
      <c r="G98">
        <v>75</v>
      </c>
      <c r="H98" t="s">
        <v>29</v>
      </c>
      <c r="I98" t="s">
        <v>81</v>
      </c>
      <c r="J98" t="s">
        <v>27</v>
      </c>
      <c r="K98" t="s">
        <v>23</v>
      </c>
      <c r="L98" t="str">
        <f t="shared" si="2"/>
        <v>Normal Sale</v>
      </c>
      <c r="M98" t="str">
        <f t="shared" si="3"/>
        <v>Average</v>
      </c>
      <c r="N98" s="4">
        <f>VLOOKUP(D98, discount!A:B, 2, FALSE)</f>
        <v>0.1</v>
      </c>
    </row>
    <row r="99" spans="1:14" x14ac:dyDescent="0.3">
      <c r="A99" t="s">
        <v>151</v>
      </c>
      <c r="B99" s="1">
        <v>45702</v>
      </c>
      <c r="C99" t="s">
        <v>33</v>
      </c>
      <c r="D99" t="s">
        <v>20</v>
      </c>
      <c r="E99">
        <v>150</v>
      </c>
      <c r="F99">
        <v>2</v>
      </c>
      <c r="G99">
        <v>300</v>
      </c>
      <c r="H99" t="s">
        <v>72</v>
      </c>
      <c r="I99" t="s">
        <v>44</v>
      </c>
      <c r="J99" t="s">
        <v>39</v>
      </c>
      <c r="K99" t="s">
        <v>23</v>
      </c>
      <c r="L99" t="str">
        <f t="shared" si="2"/>
        <v>Normal Sale</v>
      </c>
      <c r="M99" t="str">
        <f t="shared" si="3"/>
        <v>Average</v>
      </c>
      <c r="N99" s="4">
        <f>VLOOKUP(D99, discount!A:B, 2, FALSE)</f>
        <v>0.2</v>
      </c>
    </row>
    <row r="100" spans="1:14" x14ac:dyDescent="0.3">
      <c r="A100" t="s">
        <v>152</v>
      </c>
      <c r="B100" s="1">
        <v>45706</v>
      </c>
      <c r="C100" t="s">
        <v>60</v>
      </c>
      <c r="D100" t="s">
        <v>61</v>
      </c>
      <c r="E100">
        <v>600</v>
      </c>
      <c r="F100">
        <v>5</v>
      </c>
      <c r="G100">
        <v>3000</v>
      </c>
      <c r="H100" t="s">
        <v>54</v>
      </c>
      <c r="I100" t="s">
        <v>63</v>
      </c>
      <c r="J100" t="s">
        <v>16</v>
      </c>
      <c r="K100" t="s">
        <v>40</v>
      </c>
      <c r="L100" t="str">
        <f t="shared" si="2"/>
        <v>High Sale</v>
      </c>
      <c r="M100" t="str">
        <f t="shared" si="3"/>
        <v>Excellent</v>
      </c>
      <c r="N100" s="4">
        <f>VLOOKUP(D100, discount!A:B, 2, FALSE)</f>
        <v>0.18</v>
      </c>
    </row>
    <row r="101" spans="1:14" x14ac:dyDescent="0.3">
      <c r="A101" t="s">
        <v>153</v>
      </c>
      <c r="B101" s="1">
        <v>45701</v>
      </c>
      <c r="C101" t="s">
        <v>12</v>
      </c>
      <c r="D101" t="s">
        <v>13</v>
      </c>
      <c r="E101">
        <v>60</v>
      </c>
      <c r="F101">
        <v>1</v>
      </c>
      <c r="G101">
        <v>60</v>
      </c>
      <c r="H101" t="s">
        <v>80</v>
      </c>
      <c r="I101" t="s">
        <v>38</v>
      </c>
      <c r="J101" t="s">
        <v>58</v>
      </c>
      <c r="K101" t="s">
        <v>17</v>
      </c>
      <c r="L101" t="str">
        <f t="shared" si="2"/>
        <v>Normal Sale</v>
      </c>
      <c r="M101" t="str">
        <f t="shared" si="3"/>
        <v>Average</v>
      </c>
      <c r="N101" s="4">
        <f>VLOOKUP(D101, discount!A:B, 2, FALSE)</f>
        <v>0.08</v>
      </c>
    </row>
    <row r="102" spans="1:14" x14ac:dyDescent="0.3">
      <c r="A102" t="s">
        <v>154</v>
      </c>
      <c r="B102" s="1">
        <v>45708</v>
      </c>
      <c r="C102" t="s">
        <v>49</v>
      </c>
      <c r="D102" t="s">
        <v>50</v>
      </c>
      <c r="E102">
        <v>15</v>
      </c>
      <c r="F102">
        <v>5</v>
      </c>
      <c r="G102">
        <v>75</v>
      </c>
      <c r="H102" t="s">
        <v>25</v>
      </c>
      <c r="I102" t="s">
        <v>26</v>
      </c>
      <c r="J102" t="s">
        <v>39</v>
      </c>
      <c r="K102" t="s">
        <v>23</v>
      </c>
      <c r="L102" t="str">
        <f t="shared" si="2"/>
        <v>Normal Sale</v>
      </c>
      <c r="M102" t="str">
        <f t="shared" si="3"/>
        <v>Average</v>
      </c>
      <c r="N102" s="4">
        <f>VLOOKUP(D102, discount!A:B, 2, FALSE)</f>
        <v>0.1</v>
      </c>
    </row>
    <row r="103" spans="1:14" x14ac:dyDescent="0.3">
      <c r="A103" t="s">
        <v>155</v>
      </c>
      <c r="B103" s="1">
        <v>45716</v>
      </c>
      <c r="C103" t="s">
        <v>42</v>
      </c>
      <c r="D103" t="s">
        <v>20</v>
      </c>
      <c r="E103">
        <v>500</v>
      </c>
      <c r="F103">
        <v>2</v>
      </c>
      <c r="G103">
        <v>1000</v>
      </c>
      <c r="H103" t="s">
        <v>51</v>
      </c>
      <c r="I103" t="s">
        <v>46</v>
      </c>
      <c r="J103" t="s">
        <v>39</v>
      </c>
      <c r="K103" t="s">
        <v>23</v>
      </c>
      <c r="L103" t="str">
        <f t="shared" si="2"/>
        <v>High Sale</v>
      </c>
      <c r="M103" t="str">
        <f t="shared" si="3"/>
        <v>Average</v>
      </c>
      <c r="N103" s="4">
        <f>VLOOKUP(D103, discount!A:B, 2, FALSE)</f>
        <v>0.2</v>
      </c>
    </row>
    <row r="104" spans="1:14" x14ac:dyDescent="0.3">
      <c r="A104" t="s">
        <v>156</v>
      </c>
      <c r="B104" s="1">
        <v>45730</v>
      </c>
      <c r="C104" t="s">
        <v>35</v>
      </c>
      <c r="D104" t="s">
        <v>36</v>
      </c>
      <c r="E104">
        <v>20</v>
      </c>
      <c r="F104">
        <v>2</v>
      </c>
      <c r="G104">
        <v>40</v>
      </c>
      <c r="H104" t="s">
        <v>54</v>
      </c>
      <c r="I104" t="s">
        <v>81</v>
      </c>
      <c r="J104" t="s">
        <v>39</v>
      </c>
      <c r="K104" t="s">
        <v>23</v>
      </c>
      <c r="L104" t="str">
        <f t="shared" si="2"/>
        <v>Normal Sale</v>
      </c>
      <c r="M104" t="str">
        <f t="shared" si="3"/>
        <v>Average</v>
      </c>
      <c r="N104" s="4">
        <f>VLOOKUP(D104, discount!A:B, 2, FALSE)</f>
        <v>0.15</v>
      </c>
    </row>
    <row r="105" spans="1:14" x14ac:dyDescent="0.3">
      <c r="A105" t="s">
        <v>157</v>
      </c>
      <c r="B105" s="1">
        <v>45710</v>
      </c>
      <c r="C105" t="s">
        <v>53</v>
      </c>
      <c r="D105" t="s">
        <v>36</v>
      </c>
      <c r="E105">
        <v>40</v>
      </c>
      <c r="F105">
        <v>5</v>
      </c>
      <c r="G105">
        <v>200</v>
      </c>
      <c r="H105" t="s">
        <v>80</v>
      </c>
      <c r="I105" t="s">
        <v>30</v>
      </c>
      <c r="J105" t="s">
        <v>16</v>
      </c>
      <c r="K105" t="s">
        <v>23</v>
      </c>
      <c r="L105" t="str">
        <f t="shared" si="2"/>
        <v>Normal Sale</v>
      </c>
      <c r="M105" t="str">
        <f t="shared" si="3"/>
        <v>Average</v>
      </c>
      <c r="N105" s="4">
        <f>VLOOKUP(D105, discount!A:B, 2, FALSE)</f>
        <v>0.15</v>
      </c>
    </row>
    <row r="106" spans="1:14" x14ac:dyDescent="0.3">
      <c r="A106" t="s">
        <v>158</v>
      </c>
      <c r="B106" s="1">
        <v>45732</v>
      </c>
      <c r="C106" t="s">
        <v>53</v>
      </c>
      <c r="D106" t="s">
        <v>36</v>
      </c>
      <c r="E106">
        <v>40</v>
      </c>
      <c r="F106">
        <v>1</v>
      </c>
      <c r="G106">
        <v>40</v>
      </c>
      <c r="H106" t="s">
        <v>80</v>
      </c>
      <c r="I106" t="s">
        <v>46</v>
      </c>
      <c r="J106" t="s">
        <v>16</v>
      </c>
      <c r="K106" t="s">
        <v>23</v>
      </c>
      <c r="L106" t="str">
        <f t="shared" si="2"/>
        <v>Normal Sale</v>
      </c>
      <c r="M106" t="str">
        <f t="shared" si="3"/>
        <v>Average</v>
      </c>
      <c r="N106" s="4">
        <f>VLOOKUP(D106, discount!A:B, 2, FALSE)</f>
        <v>0.15</v>
      </c>
    </row>
    <row r="107" spans="1:14" x14ac:dyDescent="0.3">
      <c r="A107" t="s">
        <v>159</v>
      </c>
      <c r="B107" s="1">
        <v>45731</v>
      </c>
      <c r="C107" t="s">
        <v>35</v>
      </c>
      <c r="D107" t="s">
        <v>36</v>
      </c>
      <c r="E107">
        <v>20</v>
      </c>
      <c r="F107">
        <v>3</v>
      </c>
      <c r="G107">
        <v>60</v>
      </c>
      <c r="H107" t="s">
        <v>29</v>
      </c>
      <c r="I107" t="s">
        <v>81</v>
      </c>
      <c r="J107" t="s">
        <v>39</v>
      </c>
      <c r="K107" t="s">
        <v>23</v>
      </c>
      <c r="L107" t="str">
        <f t="shared" si="2"/>
        <v>Normal Sale</v>
      </c>
      <c r="M107" t="str">
        <f t="shared" si="3"/>
        <v>Average</v>
      </c>
      <c r="N107" s="4">
        <f>VLOOKUP(D107, discount!A:B, 2, FALSE)</f>
        <v>0.15</v>
      </c>
    </row>
    <row r="108" spans="1:14" x14ac:dyDescent="0.3">
      <c r="A108" t="s">
        <v>160</v>
      </c>
      <c r="B108" s="1">
        <v>45735</v>
      </c>
      <c r="C108" t="s">
        <v>53</v>
      </c>
      <c r="D108" t="s">
        <v>36</v>
      </c>
      <c r="E108">
        <v>40</v>
      </c>
      <c r="F108">
        <v>3</v>
      </c>
      <c r="G108">
        <v>120</v>
      </c>
      <c r="H108" t="s">
        <v>29</v>
      </c>
      <c r="I108" t="s">
        <v>30</v>
      </c>
      <c r="J108" t="s">
        <v>31</v>
      </c>
      <c r="K108" t="s">
        <v>17</v>
      </c>
      <c r="L108" t="str">
        <f t="shared" si="2"/>
        <v>Normal Sale</v>
      </c>
      <c r="M108" t="str">
        <f t="shared" si="3"/>
        <v>Average</v>
      </c>
      <c r="N108" s="4">
        <f>VLOOKUP(D108, discount!A:B, 2, FALSE)</f>
        <v>0.15</v>
      </c>
    </row>
    <row r="109" spans="1:14" x14ac:dyDescent="0.3">
      <c r="A109" t="s">
        <v>161</v>
      </c>
      <c r="B109" s="1">
        <v>45732</v>
      </c>
      <c r="C109" t="s">
        <v>19</v>
      </c>
      <c r="D109" t="s">
        <v>20</v>
      </c>
      <c r="E109">
        <v>100</v>
      </c>
      <c r="F109">
        <v>2</v>
      </c>
      <c r="G109">
        <v>200</v>
      </c>
      <c r="H109" t="s">
        <v>57</v>
      </c>
      <c r="I109" t="s">
        <v>44</v>
      </c>
      <c r="J109" t="s">
        <v>39</v>
      </c>
      <c r="K109" t="s">
        <v>23</v>
      </c>
      <c r="L109" t="str">
        <f t="shared" si="2"/>
        <v>Normal Sale</v>
      </c>
      <c r="M109" t="str">
        <f t="shared" si="3"/>
        <v>Average</v>
      </c>
      <c r="N109" s="4">
        <f>VLOOKUP(D109, discount!A:B, 2, FALSE)</f>
        <v>0.2</v>
      </c>
    </row>
    <row r="110" spans="1:14" x14ac:dyDescent="0.3">
      <c r="A110" t="s">
        <v>162</v>
      </c>
      <c r="B110" s="1">
        <v>45733</v>
      </c>
      <c r="C110" t="s">
        <v>53</v>
      </c>
      <c r="D110" t="s">
        <v>36</v>
      </c>
      <c r="E110">
        <v>40</v>
      </c>
      <c r="F110">
        <v>5</v>
      </c>
      <c r="G110">
        <v>200</v>
      </c>
      <c r="H110" t="s">
        <v>54</v>
      </c>
      <c r="I110" t="s">
        <v>15</v>
      </c>
      <c r="J110" t="s">
        <v>39</v>
      </c>
      <c r="K110" t="s">
        <v>40</v>
      </c>
      <c r="L110" t="str">
        <f t="shared" si="2"/>
        <v>Normal Sale</v>
      </c>
      <c r="M110" t="str">
        <f t="shared" si="3"/>
        <v>Average</v>
      </c>
      <c r="N110" s="4">
        <f>VLOOKUP(D110, discount!A:B, 2, FALSE)</f>
        <v>0.15</v>
      </c>
    </row>
    <row r="111" spans="1:14" x14ac:dyDescent="0.3">
      <c r="A111" t="s">
        <v>163</v>
      </c>
      <c r="B111" s="1">
        <v>45706</v>
      </c>
      <c r="C111" t="s">
        <v>42</v>
      </c>
      <c r="D111" t="s">
        <v>20</v>
      </c>
      <c r="E111">
        <v>500</v>
      </c>
      <c r="F111">
        <v>5</v>
      </c>
      <c r="G111">
        <v>2500</v>
      </c>
      <c r="H111" t="s">
        <v>29</v>
      </c>
      <c r="I111" t="s">
        <v>30</v>
      </c>
      <c r="J111" t="s">
        <v>27</v>
      </c>
      <c r="K111" t="s">
        <v>23</v>
      </c>
      <c r="L111" t="str">
        <f t="shared" si="2"/>
        <v>High Sale</v>
      </c>
      <c r="M111" t="str">
        <f t="shared" si="3"/>
        <v>Excellent</v>
      </c>
      <c r="N111" s="4">
        <f>VLOOKUP(D111, discount!A:B, 2, FALSE)</f>
        <v>0.2</v>
      </c>
    </row>
    <row r="112" spans="1:14" x14ac:dyDescent="0.3">
      <c r="A112" t="s">
        <v>164</v>
      </c>
      <c r="B112" s="1">
        <v>45747</v>
      </c>
      <c r="C112" t="s">
        <v>56</v>
      </c>
      <c r="D112" t="s">
        <v>20</v>
      </c>
      <c r="E112">
        <v>800</v>
      </c>
      <c r="F112">
        <v>4</v>
      </c>
      <c r="G112">
        <v>3200</v>
      </c>
      <c r="H112" t="s">
        <v>14</v>
      </c>
      <c r="I112" t="s">
        <v>68</v>
      </c>
      <c r="J112" t="s">
        <v>31</v>
      </c>
      <c r="K112" t="s">
        <v>40</v>
      </c>
      <c r="L112" t="str">
        <f t="shared" si="2"/>
        <v>High Sale</v>
      </c>
      <c r="M112" t="str">
        <f t="shared" si="3"/>
        <v>Excellent</v>
      </c>
      <c r="N112" s="4">
        <f>VLOOKUP(D112, discount!A:B, 2, FALSE)</f>
        <v>0.2</v>
      </c>
    </row>
    <row r="113" spans="1:14" x14ac:dyDescent="0.3">
      <c r="A113" t="s">
        <v>165</v>
      </c>
      <c r="B113" s="1">
        <v>45722</v>
      </c>
      <c r="C113" t="s">
        <v>60</v>
      </c>
      <c r="D113" t="s">
        <v>61</v>
      </c>
      <c r="E113">
        <v>600</v>
      </c>
      <c r="F113">
        <v>2</v>
      </c>
      <c r="G113">
        <v>1200</v>
      </c>
      <c r="H113" t="s">
        <v>51</v>
      </c>
      <c r="I113" t="s">
        <v>30</v>
      </c>
      <c r="J113" t="s">
        <v>58</v>
      </c>
      <c r="K113" t="s">
        <v>17</v>
      </c>
      <c r="L113" t="str">
        <f t="shared" si="2"/>
        <v>High Sale</v>
      </c>
      <c r="M113" t="str">
        <f t="shared" si="3"/>
        <v>Good</v>
      </c>
      <c r="N113" s="4">
        <f>VLOOKUP(D113, discount!A:B, 2, FALSE)</f>
        <v>0.18</v>
      </c>
    </row>
    <row r="114" spans="1:14" x14ac:dyDescent="0.3">
      <c r="A114" t="s">
        <v>166</v>
      </c>
      <c r="B114" s="1">
        <v>45735</v>
      </c>
      <c r="C114" t="s">
        <v>49</v>
      </c>
      <c r="D114" t="s">
        <v>50</v>
      </c>
      <c r="E114">
        <v>15</v>
      </c>
      <c r="F114">
        <v>5</v>
      </c>
      <c r="G114">
        <v>75</v>
      </c>
      <c r="H114" t="s">
        <v>51</v>
      </c>
      <c r="I114" t="s">
        <v>22</v>
      </c>
      <c r="J114" t="s">
        <v>16</v>
      </c>
      <c r="K114" t="s">
        <v>23</v>
      </c>
      <c r="L114" t="str">
        <f t="shared" si="2"/>
        <v>Normal Sale</v>
      </c>
      <c r="M114" t="str">
        <f t="shared" si="3"/>
        <v>Average</v>
      </c>
      <c r="N114" s="4">
        <f>VLOOKUP(D114, discount!A:B, 2, FALSE)</f>
        <v>0.1</v>
      </c>
    </row>
    <row r="115" spans="1:14" x14ac:dyDescent="0.3">
      <c r="A115" t="s">
        <v>167</v>
      </c>
      <c r="B115" s="1">
        <v>45711</v>
      </c>
      <c r="C115" t="s">
        <v>12</v>
      </c>
      <c r="D115" t="s">
        <v>13</v>
      </c>
      <c r="E115">
        <v>60</v>
      </c>
      <c r="F115">
        <v>1</v>
      </c>
      <c r="G115">
        <v>60</v>
      </c>
      <c r="H115" t="s">
        <v>14</v>
      </c>
      <c r="I115" t="s">
        <v>38</v>
      </c>
      <c r="J115" t="s">
        <v>31</v>
      </c>
      <c r="K115" t="s">
        <v>23</v>
      </c>
      <c r="L115" t="str">
        <f t="shared" si="2"/>
        <v>Normal Sale</v>
      </c>
      <c r="M115" t="str">
        <f t="shared" si="3"/>
        <v>Average</v>
      </c>
      <c r="N115" s="4">
        <f>VLOOKUP(D115, discount!A:B, 2, FALSE)</f>
        <v>0.08</v>
      </c>
    </row>
    <row r="116" spans="1:14" x14ac:dyDescent="0.3">
      <c r="A116" t="s">
        <v>168</v>
      </c>
      <c r="B116" s="1">
        <v>45737</v>
      </c>
      <c r="C116" t="s">
        <v>12</v>
      </c>
      <c r="D116" t="s">
        <v>13</v>
      </c>
      <c r="E116">
        <v>60</v>
      </c>
      <c r="F116">
        <v>3</v>
      </c>
      <c r="G116">
        <v>180</v>
      </c>
      <c r="H116" t="s">
        <v>29</v>
      </c>
      <c r="I116" t="s">
        <v>44</v>
      </c>
      <c r="J116" t="s">
        <v>27</v>
      </c>
      <c r="K116" t="s">
        <v>40</v>
      </c>
      <c r="L116" t="str">
        <f t="shared" si="2"/>
        <v>Normal Sale</v>
      </c>
      <c r="M116" t="str">
        <f t="shared" si="3"/>
        <v>Average</v>
      </c>
      <c r="N116" s="4">
        <f>VLOOKUP(D116, discount!A:B, 2, FALSE)</f>
        <v>0.08</v>
      </c>
    </row>
    <row r="117" spans="1:14" x14ac:dyDescent="0.3">
      <c r="A117" t="s">
        <v>169</v>
      </c>
      <c r="B117" s="1">
        <v>45735</v>
      </c>
      <c r="C117" t="s">
        <v>56</v>
      </c>
      <c r="D117" t="s">
        <v>20</v>
      </c>
      <c r="E117">
        <v>800</v>
      </c>
      <c r="F117">
        <v>4</v>
      </c>
      <c r="G117">
        <v>3200</v>
      </c>
      <c r="H117" t="s">
        <v>14</v>
      </c>
      <c r="I117" t="s">
        <v>68</v>
      </c>
      <c r="J117" t="s">
        <v>27</v>
      </c>
      <c r="K117" t="s">
        <v>40</v>
      </c>
      <c r="L117" t="str">
        <f t="shared" si="2"/>
        <v>High Sale</v>
      </c>
      <c r="M117" t="str">
        <f t="shared" si="3"/>
        <v>Excellent</v>
      </c>
      <c r="N117" s="4">
        <f>VLOOKUP(D117, discount!A:B, 2, FALSE)</f>
        <v>0.2</v>
      </c>
    </row>
    <row r="118" spans="1:14" x14ac:dyDescent="0.3">
      <c r="A118" t="s">
        <v>170</v>
      </c>
      <c r="B118" s="1">
        <v>45715</v>
      </c>
      <c r="C118" t="s">
        <v>35</v>
      </c>
      <c r="D118" t="s">
        <v>36</v>
      </c>
      <c r="E118">
        <v>20</v>
      </c>
      <c r="F118">
        <v>1</v>
      </c>
      <c r="G118">
        <v>20</v>
      </c>
      <c r="H118" t="s">
        <v>57</v>
      </c>
      <c r="I118" t="s">
        <v>15</v>
      </c>
      <c r="J118" t="s">
        <v>31</v>
      </c>
      <c r="K118" t="s">
        <v>40</v>
      </c>
      <c r="L118" t="str">
        <f t="shared" si="2"/>
        <v>Normal Sale</v>
      </c>
      <c r="M118" t="str">
        <f t="shared" si="3"/>
        <v>Average</v>
      </c>
      <c r="N118" s="4">
        <f>VLOOKUP(D118, discount!A:B, 2, FALSE)</f>
        <v>0.15</v>
      </c>
    </row>
    <row r="119" spans="1:14" x14ac:dyDescent="0.3">
      <c r="A119" t="s">
        <v>171</v>
      </c>
      <c r="B119" s="1">
        <v>45698</v>
      </c>
      <c r="C119" t="s">
        <v>19</v>
      </c>
      <c r="D119" t="s">
        <v>20</v>
      </c>
      <c r="E119">
        <v>100</v>
      </c>
      <c r="F119">
        <v>5</v>
      </c>
      <c r="G119">
        <v>500</v>
      </c>
      <c r="H119" t="s">
        <v>25</v>
      </c>
      <c r="I119" t="s">
        <v>38</v>
      </c>
      <c r="J119" t="s">
        <v>27</v>
      </c>
      <c r="K119" t="s">
        <v>40</v>
      </c>
      <c r="L119" t="str">
        <f t="shared" si="2"/>
        <v>High Sale</v>
      </c>
      <c r="M119" t="str">
        <f t="shared" si="3"/>
        <v>Average</v>
      </c>
      <c r="N119" s="4">
        <f>VLOOKUP(D119, discount!A:B, 2, FALSE)</f>
        <v>0.2</v>
      </c>
    </row>
    <row r="120" spans="1:14" x14ac:dyDescent="0.3">
      <c r="A120" t="s">
        <v>172</v>
      </c>
      <c r="B120" s="1">
        <v>45732</v>
      </c>
      <c r="C120" t="s">
        <v>42</v>
      </c>
      <c r="D120" t="s">
        <v>20</v>
      </c>
      <c r="E120">
        <v>500</v>
      </c>
      <c r="F120">
        <v>2</v>
      </c>
      <c r="G120">
        <v>1000</v>
      </c>
      <c r="H120" t="s">
        <v>72</v>
      </c>
      <c r="I120" t="s">
        <v>81</v>
      </c>
      <c r="J120" t="s">
        <v>39</v>
      </c>
      <c r="K120" t="s">
        <v>23</v>
      </c>
      <c r="L120" t="str">
        <f t="shared" si="2"/>
        <v>High Sale</v>
      </c>
      <c r="M120" t="str">
        <f t="shared" si="3"/>
        <v>Average</v>
      </c>
      <c r="N120" s="4">
        <f>VLOOKUP(D120, discount!A:B, 2, FALSE)</f>
        <v>0.2</v>
      </c>
    </row>
    <row r="121" spans="1:14" x14ac:dyDescent="0.3">
      <c r="A121" t="s">
        <v>173</v>
      </c>
      <c r="B121" s="1">
        <v>45704</v>
      </c>
      <c r="C121" t="s">
        <v>56</v>
      </c>
      <c r="D121" t="s">
        <v>20</v>
      </c>
      <c r="E121">
        <v>800</v>
      </c>
      <c r="F121">
        <v>5</v>
      </c>
      <c r="G121">
        <v>4000</v>
      </c>
      <c r="H121" t="s">
        <v>21</v>
      </c>
      <c r="I121" t="s">
        <v>26</v>
      </c>
      <c r="J121" t="s">
        <v>39</v>
      </c>
      <c r="K121" t="s">
        <v>40</v>
      </c>
      <c r="L121" t="str">
        <f t="shared" si="2"/>
        <v>High Sale</v>
      </c>
      <c r="M121" t="str">
        <f t="shared" si="3"/>
        <v>Excellent</v>
      </c>
      <c r="N121" s="4">
        <f>VLOOKUP(D121, discount!A:B, 2, FALSE)</f>
        <v>0.2</v>
      </c>
    </row>
    <row r="122" spans="1:14" x14ac:dyDescent="0.3">
      <c r="A122" t="s">
        <v>174</v>
      </c>
      <c r="B122" s="1">
        <v>45706</v>
      </c>
      <c r="C122" t="s">
        <v>42</v>
      </c>
      <c r="D122" t="s">
        <v>20</v>
      </c>
      <c r="E122">
        <v>500</v>
      </c>
      <c r="F122">
        <v>1</v>
      </c>
      <c r="G122">
        <v>500</v>
      </c>
      <c r="H122" t="s">
        <v>25</v>
      </c>
      <c r="I122" t="s">
        <v>30</v>
      </c>
      <c r="J122" t="s">
        <v>58</v>
      </c>
      <c r="K122" t="s">
        <v>23</v>
      </c>
      <c r="L122" t="str">
        <f t="shared" si="2"/>
        <v>High Sale</v>
      </c>
      <c r="M122" t="str">
        <f t="shared" si="3"/>
        <v>Average</v>
      </c>
      <c r="N122" s="4">
        <f>VLOOKUP(D122, discount!A:B, 2, FALSE)</f>
        <v>0.2</v>
      </c>
    </row>
    <row r="123" spans="1:14" x14ac:dyDescent="0.3">
      <c r="A123" t="s">
        <v>175</v>
      </c>
      <c r="B123" s="1">
        <v>45744</v>
      </c>
      <c r="C123" t="s">
        <v>56</v>
      </c>
      <c r="D123" t="s">
        <v>20</v>
      </c>
      <c r="E123">
        <v>800</v>
      </c>
      <c r="F123">
        <v>3</v>
      </c>
      <c r="G123">
        <v>2400</v>
      </c>
      <c r="H123" t="s">
        <v>25</v>
      </c>
      <c r="I123" t="s">
        <v>44</v>
      </c>
      <c r="J123" t="s">
        <v>31</v>
      </c>
      <c r="K123" t="s">
        <v>17</v>
      </c>
      <c r="L123" t="str">
        <f t="shared" si="2"/>
        <v>High Sale</v>
      </c>
      <c r="M123" t="str">
        <f t="shared" si="3"/>
        <v>Excellent</v>
      </c>
      <c r="N123" s="4">
        <f>VLOOKUP(D123, discount!A:B, 2, FALSE)</f>
        <v>0.2</v>
      </c>
    </row>
    <row r="124" spans="1:14" x14ac:dyDescent="0.3">
      <c r="A124" t="s">
        <v>176</v>
      </c>
      <c r="B124" s="1">
        <v>45711</v>
      </c>
      <c r="C124" t="s">
        <v>49</v>
      </c>
      <c r="D124" t="s">
        <v>50</v>
      </c>
      <c r="E124">
        <v>15</v>
      </c>
      <c r="F124">
        <v>3</v>
      </c>
      <c r="G124">
        <v>45</v>
      </c>
      <c r="H124" t="s">
        <v>72</v>
      </c>
      <c r="I124" t="s">
        <v>46</v>
      </c>
      <c r="J124" t="s">
        <v>58</v>
      </c>
      <c r="K124" t="s">
        <v>17</v>
      </c>
      <c r="L124" t="str">
        <f t="shared" si="2"/>
        <v>Normal Sale</v>
      </c>
      <c r="M124" t="str">
        <f t="shared" si="3"/>
        <v>Average</v>
      </c>
      <c r="N124" s="4">
        <f>VLOOKUP(D124, discount!A:B, 2, FALSE)</f>
        <v>0.1</v>
      </c>
    </row>
    <row r="125" spans="1:14" x14ac:dyDescent="0.3">
      <c r="A125" t="s">
        <v>177</v>
      </c>
      <c r="B125" s="1">
        <v>45698</v>
      </c>
      <c r="C125" t="s">
        <v>49</v>
      </c>
      <c r="D125" t="s">
        <v>50</v>
      </c>
      <c r="E125">
        <v>15</v>
      </c>
      <c r="F125">
        <v>1</v>
      </c>
      <c r="G125">
        <v>15</v>
      </c>
      <c r="H125" t="s">
        <v>14</v>
      </c>
      <c r="I125" t="s">
        <v>63</v>
      </c>
      <c r="J125" t="s">
        <v>58</v>
      </c>
      <c r="K125" t="s">
        <v>23</v>
      </c>
      <c r="L125" t="str">
        <f t="shared" si="2"/>
        <v>Normal Sale</v>
      </c>
      <c r="M125" t="str">
        <f t="shared" si="3"/>
        <v>Average</v>
      </c>
      <c r="N125" s="4">
        <f>VLOOKUP(D125, discount!A:B, 2, FALSE)</f>
        <v>0.1</v>
      </c>
    </row>
    <row r="126" spans="1:14" x14ac:dyDescent="0.3">
      <c r="A126" t="s">
        <v>178</v>
      </c>
      <c r="B126" s="1">
        <v>45711</v>
      </c>
      <c r="C126" t="s">
        <v>42</v>
      </c>
      <c r="D126" t="s">
        <v>20</v>
      </c>
      <c r="E126">
        <v>500</v>
      </c>
      <c r="F126">
        <v>1</v>
      </c>
      <c r="G126">
        <v>500</v>
      </c>
      <c r="H126" t="s">
        <v>21</v>
      </c>
      <c r="I126" t="s">
        <v>26</v>
      </c>
      <c r="J126" t="s">
        <v>27</v>
      </c>
      <c r="K126" t="s">
        <v>40</v>
      </c>
      <c r="L126" t="str">
        <f t="shared" si="2"/>
        <v>High Sale</v>
      </c>
      <c r="M126" t="str">
        <f t="shared" si="3"/>
        <v>Average</v>
      </c>
      <c r="N126" s="4">
        <f>VLOOKUP(D126, discount!A:B, 2, FALSE)</f>
        <v>0.2</v>
      </c>
    </row>
    <row r="127" spans="1:14" x14ac:dyDescent="0.3">
      <c r="A127" t="s">
        <v>179</v>
      </c>
      <c r="B127" s="1">
        <v>45692</v>
      </c>
      <c r="C127" t="s">
        <v>65</v>
      </c>
      <c r="D127" t="s">
        <v>61</v>
      </c>
      <c r="E127">
        <v>1200</v>
      </c>
      <c r="F127">
        <v>5</v>
      </c>
      <c r="G127">
        <v>6000</v>
      </c>
      <c r="H127" t="s">
        <v>29</v>
      </c>
      <c r="I127" t="s">
        <v>81</v>
      </c>
      <c r="J127" t="s">
        <v>58</v>
      </c>
      <c r="K127" t="s">
        <v>23</v>
      </c>
      <c r="L127" t="str">
        <f t="shared" si="2"/>
        <v>High Sale</v>
      </c>
      <c r="M127" t="str">
        <f t="shared" si="3"/>
        <v>Excellent</v>
      </c>
      <c r="N127" s="4">
        <f>VLOOKUP(D127, discount!A:B, 2, FALSE)</f>
        <v>0.18</v>
      </c>
    </row>
    <row r="128" spans="1:14" x14ac:dyDescent="0.3">
      <c r="A128" t="s">
        <v>180</v>
      </c>
      <c r="B128" s="1">
        <v>45706</v>
      </c>
      <c r="C128" t="s">
        <v>35</v>
      </c>
      <c r="D128" t="s">
        <v>36</v>
      </c>
      <c r="E128">
        <v>20</v>
      </c>
      <c r="F128">
        <v>3</v>
      </c>
      <c r="G128">
        <v>60</v>
      </c>
      <c r="H128" t="s">
        <v>14</v>
      </c>
      <c r="I128" t="s">
        <v>30</v>
      </c>
      <c r="J128" t="s">
        <v>16</v>
      </c>
      <c r="K128" t="s">
        <v>40</v>
      </c>
      <c r="L128" t="str">
        <f t="shared" si="2"/>
        <v>Normal Sale</v>
      </c>
      <c r="M128" t="str">
        <f t="shared" si="3"/>
        <v>Average</v>
      </c>
      <c r="N128" s="4">
        <f>VLOOKUP(D128, discount!A:B, 2, FALSE)</f>
        <v>0.15</v>
      </c>
    </row>
    <row r="129" spans="1:14" x14ac:dyDescent="0.3">
      <c r="A129" t="s">
        <v>181</v>
      </c>
      <c r="B129" s="1">
        <v>45739</v>
      </c>
      <c r="C129" t="s">
        <v>33</v>
      </c>
      <c r="D129" t="s">
        <v>20</v>
      </c>
      <c r="E129">
        <v>150</v>
      </c>
      <c r="F129">
        <v>2</v>
      </c>
      <c r="G129">
        <v>300</v>
      </c>
      <c r="H129" t="s">
        <v>21</v>
      </c>
      <c r="I129" t="s">
        <v>30</v>
      </c>
      <c r="J129" t="s">
        <v>39</v>
      </c>
      <c r="K129" t="s">
        <v>17</v>
      </c>
      <c r="L129" t="str">
        <f t="shared" si="2"/>
        <v>Normal Sale</v>
      </c>
      <c r="M129" t="str">
        <f t="shared" si="3"/>
        <v>Average</v>
      </c>
      <c r="N129" s="4">
        <f>VLOOKUP(D129, discount!A:B, 2, FALSE)</f>
        <v>0.2</v>
      </c>
    </row>
    <row r="130" spans="1:14" x14ac:dyDescent="0.3">
      <c r="A130" t="s">
        <v>182</v>
      </c>
      <c r="B130" s="1">
        <v>45714</v>
      </c>
      <c r="C130" t="s">
        <v>53</v>
      </c>
      <c r="D130" t="s">
        <v>36</v>
      </c>
      <c r="E130">
        <v>40</v>
      </c>
      <c r="F130">
        <v>5</v>
      </c>
      <c r="G130">
        <v>200</v>
      </c>
      <c r="H130" t="s">
        <v>21</v>
      </c>
      <c r="I130" t="s">
        <v>15</v>
      </c>
      <c r="J130" t="s">
        <v>16</v>
      </c>
      <c r="K130" t="s">
        <v>23</v>
      </c>
      <c r="L130" t="str">
        <f t="shared" ref="L130:L193" si="4">IF(G130&gt;300, "High Sale", "Normal Sale")</f>
        <v>Normal Sale</v>
      </c>
      <c r="M130" t="str">
        <f t="shared" ref="M130:M193" si="5">IF(G130&gt;2000, "Excellent", IF(G130&gt;1000, "Good", "Average"))</f>
        <v>Average</v>
      </c>
      <c r="N130" s="4">
        <f>VLOOKUP(D130, discount!A:B, 2, FALSE)</f>
        <v>0.15</v>
      </c>
    </row>
    <row r="131" spans="1:14" x14ac:dyDescent="0.3">
      <c r="A131" t="s">
        <v>183</v>
      </c>
      <c r="B131" s="1">
        <v>45698</v>
      </c>
      <c r="C131" t="s">
        <v>33</v>
      </c>
      <c r="D131" t="s">
        <v>20</v>
      </c>
      <c r="E131">
        <v>150</v>
      </c>
      <c r="F131">
        <v>5</v>
      </c>
      <c r="G131">
        <v>750</v>
      </c>
      <c r="H131" t="s">
        <v>51</v>
      </c>
      <c r="I131" t="s">
        <v>46</v>
      </c>
      <c r="J131" t="s">
        <v>39</v>
      </c>
      <c r="K131" t="s">
        <v>40</v>
      </c>
      <c r="L131" t="str">
        <f t="shared" si="4"/>
        <v>High Sale</v>
      </c>
      <c r="M131" t="str">
        <f t="shared" si="5"/>
        <v>Average</v>
      </c>
      <c r="N131" s="4">
        <f>VLOOKUP(D131, discount!A:B, 2, FALSE)</f>
        <v>0.2</v>
      </c>
    </row>
    <row r="132" spans="1:14" x14ac:dyDescent="0.3">
      <c r="A132" t="s">
        <v>184</v>
      </c>
      <c r="B132" s="1">
        <v>45714</v>
      </c>
      <c r="C132" t="s">
        <v>53</v>
      </c>
      <c r="D132" t="s">
        <v>36</v>
      </c>
      <c r="E132">
        <v>40</v>
      </c>
      <c r="F132">
        <v>2</v>
      </c>
      <c r="G132">
        <v>80</v>
      </c>
      <c r="H132" t="s">
        <v>57</v>
      </c>
      <c r="I132" t="s">
        <v>81</v>
      </c>
      <c r="J132" t="s">
        <v>31</v>
      </c>
      <c r="K132" t="s">
        <v>23</v>
      </c>
      <c r="L132" t="str">
        <f t="shared" si="4"/>
        <v>Normal Sale</v>
      </c>
      <c r="M132" t="str">
        <f t="shared" si="5"/>
        <v>Average</v>
      </c>
      <c r="N132" s="4">
        <f>VLOOKUP(D132, discount!A:B, 2, FALSE)</f>
        <v>0.15</v>
      </c>
    </row>
    <row r="133" spans="1:14" x14ac:dyDescent="0.3">
      <c r="A133" t="s">
        <v>185</v>
      </c>
      <c r="B133" s="1">
        <v>45723</v>
      </c>
      <c r="C133" t="s">
        <v>42</v>
      </c>
      <c r="D133" t="s">
        <v>20</v>
      </c>
      <c r="E133">
        <v>500</v>
      </c>
      <c r="F133">
        <v>2</v>
      </c>
      <c r="G133">
        <v>1000</v>
      </c>
      <c r="H133" t="s">
        <v>29</v>
      </c>
      <c r="I133" t="s">
        <v>81</v>
      </c>
      <c r="J133" t="s">
        <v>16</v>
      </c>
      <c r="K133" t="s">
        <v>23</v>
      </c>
      <c r="L133" t="str">
        <f t="shared" si="4"/>
        <v>High Sale</v>
      </c>
      <c r="M133" t="str">
        <f t="shared" si="5"/>
        <v>Average</v>
      </c>
      <c r="N133" s="4">
        <f>VLOOKUP(D133, discount!A:B, 2, FALSE)</f>
        <v>0.2</v>
      </c>
    </row>
    <row r="134" spans="1:14" x14ac:dyDescent="0.3">
      <c r="A134" t="s">
        <v>186</v>
      </c>
      <c r="B134" s="1">
        <v>45711</v>
      </c>
      <c r="C134" t="s">
        <v>56</v>
      </c>
      <c r="D134" t="s">
        <v>20</v>
      </c>
      <c r="E134">
        <v>800</v>
      </c>
      <c r="F134">
        <v>1</v>
      </c>
      <c r="G134">
        <v>800</v>
      </c>
      <c r="H134" t="s">
        <v>21</v>
      </c>
      <c r="I134" t="s">
        <v>15</v>
      </c>
      <c r="J134" t="s">
        <v>27</v>
      </c>
      <c r="K134" t="s">
        <v>23</v>
      </c>
      <c r="L134" t="str">
        <f t="shared" si="4"/>
        <v>High Sale</v>
      </c>
      <c r="M134" t="str">
        <f t="shared" si="5"/>
        <v>Average</v>
      </c>
      <c r="N134" s="4">
        <f>VLOOKUP(D134, discount!A:B, 2, FALSE)</f>
        <v>0.2</v>
      </c>
    </row>
    <row r="135" spans="1:14" x14ac:dyDescent="0.3">
      <c r="A135" t="s">
        <v>187</v>
      </c>
      <c r="B135" s="1">
        <v>45695</v>
      </c>
      <c r="C135" t="s">
        <v>42</v>
      </c>
      <c r="D135" t="s">
        <v>20</v>
      </c>
      <c r="E135">
        <v>500</v>
      </c>
      <c r="F135">
        <v>5</v>
      </c>
      <c r="G135">
        <v>2500</v>
      </c>
      <c r="H135" t="s">
        <v>51</v>
      </c>
      <c r="I135" t="s">
        <v>81</v>
      </c>
      <c r="J135" t="s">
        <v>58</v>
      </c>
      <c r="K135" t="s">
        <v>23</v>
      </c>
      <c r="L135" t="str">
        <f t="shared" si="4"/>
        <v>High Sale</v>
      </c>
      <c r="M135" t="str">
        <f t="shared" si="5"/>
        <v>Excellent</v>
      </c>
      <c r="N135" s="4">
        <f>VLOOKUP(D135, discount!A:B, 2, FALSE)</f>
        <v>0.2</v>
      </c>
    </row>
    <row r="136" spans="1:14" x14ac:dyDescent="0.3">
      <c r="A136" t="s">
        <v>188</v>
      </c>
      <c r="B136" s="1">
        <v>45698</v>
      </c>
      <c r="C136" t="s">
        <v>35</v>
      </c>
      <c r="D136" t="s">
        <v>36</v>
      </c>
      <c r="E136">
        <v>20</v>
      </c>
      <c r="F136">
        <v>1</v>
      </c>
      <c r="G136">
        <v>20</v>
      </c>
      <c r="H136" t="s">
        <v>29</v>
      </c>
      <c r="I136" t="s">
        <v>44</v>
      </c>
      <c r="J136" t="s">
        <v>31</v>
      </c>
      <c r="K136" t="s">
        <v>23</v>
      </c>
      <c r="L136" t="str">
        <f t="shared" si="4"/>
        <v>Normal Sale</v>
      </c>
      <c r="M136" t="str">
        <f t="shared" si="5"/>
        <v>Average</v>
      </c>
      <c r="N136" s="4">
        <f>VLOOKUP(D136, discount!A:B, 2, FALSE)</f>
        <v>0.15</v>
      </c>
    </row>
    <row r="137" spans="1:14" x14ac:dyDescent="0.3">
      <c r="A137" t="s">
        <v>189</v>
      </c>
      <c r="B137" s="1">
        <v>45699</v>
      </c>
      <c r="C137" t="s">
        <v>65</v>
      </c>
      <c r="D137" t="s">
        <v>61</v>
      </c>
      <c r="E137">
        <v>1200</v>
      </c>
      <c r="F137">
        <v>2</v>
      </c>
      <c r="G137">
        <v>2400</v>
      </c>
      <c r="H137" t="s">
        <v>57</v>
      </c>
      <c r="I137" t="s">
        <v>22</v>
      </c>
      <c r="J137" t="s">
        <v>39</v>
      </c>
      <c r="K137" t="s">
        <v>17</v>
      </c>
      <c r="L137" t="str">
        <f t="shared" si="4"/>
        <v>High Sale</v>
      </c>
      <c r="M137" t="str">
        <f t="shared" si="5"/>
        <v>Excellent</v>
      </c>
      <c r="N137" s="4">
        <f>VLOOKUP(D137, discount!A:B, 2, FALSE)</f>
        <v>0.18</v>
      </c>
    </row>
    <row r="138" spans="1:14" x14ac:dyDescent="0.3">
      <c r="A138" t="s">
        <v>190</v>
      </c>
      <c r="B138" s="1">
        <v>45736</v>
      </c>
      <c r="C138" t="s">
        <v>33</v>
      </c>
      <c r="D138" t="s">
        <v>20</v>
      </c>
      <c r="E138">
        <v>150</v>
      </c>
      <c r="F138">
        <v>3</v>
      </c>
      <c r="G138">
        <v>450</v>
      </c>
      <c r="H138" t="s">
        <v>43</v>
      </c>
      <c r="I138" t="s">
        <v>22</v>
      </c>
      <c r="J138" t="s">
        <v>16</v>
      </c>
      <c r="K138" t="s">
        <v>40</v>
      </c>
      <c r="L138" t="str">
        <f t="shared" si="4"/>
        <v>High Sale</v>
      </c>
      <c r="M138" t="str">
        <f t="shared" si="5"/>
        <v>Average</v>
      </c>
      <c r="N138" s="4">
        <f>VLOOKUP(D138, discount!A:B, 2, FALSE)</f>
        <v>0.2</v>
      </c>
    </row>
    <row r="139" spans="1:14" x14ac:dyDescent="0.3">
      <c r="A139" t="s">
        <v>191</v>
      </c>
      <c r="B139" s="1">
        <v>45699</v>
      </c>
      <c r="C139" t="s">
        <v>33</v>
      </c>
      <c r="D139" t="s">
        <v>20</v>
      </c>
      <c r="E139">
        <v>150</v>
      </c>
      <c r="F139">
        <v>5</v>
      </c>
      <c r="G139">
        <v>750</v>
      </c>
      <c r="H139" t="s">
        <v>25</v>
      </c>
      <c r="I139" t="s">
        <v>68</v>
      </c>
      <c r="J139" t="s">
        <v>31</v>
      </c>
      <c r="K139" t="s">
        <v>17</v>
      </c>
      <c r="L139" t="str">
        <f t="shared" si="4"/>
        <v>High Sale</v>
      </c>
      <c r="M139" t="str">
        <f t="shared" si="5"/>
        <v>Average</v>
      </c>
      <c r="N139" s="4">
        <f>VLOOKUP(D139, discount!A:B, 2, FALSE)</f>
        <v>0.2</v>
      </c>
    </row>
    <row r="140" spans="1:14" x14ac:dyDescent="0.3">
      <c r="A140" t="s">
        <v>192</v>
      </c>
      <c r="B140" s="1">
        <v>45734</v>
      </c>
      <c r="C140" t="s">
        <v>56</v>
      </c>
      <c r="D140" t="s">
        <v>20</v>
      </c>
      <c r="E140">
        <v>800</v>
      </c>
      <c r="F140">
        <v>2</v>
      </c>
      <c r="G140">
        <v>1600</v>
      </c>
      <c r="H140" t="s">
        <v>54</v>
      </c>
      <c r="I140" t="s">
        <v>26</v>
      </c>
      <c r="J140" t="s">
        <v>39</v>
      </c>
      <c r="K140" t="s">
        <v>17</v>
      </c>
      <c r="L140" t="str">
        <f t="shared" si="4"/>
        <v>High Sale</v>
      </c>
      <c r="M140" t="str">
        <f t="shared" si="5"/>
        <v>Good</v>
      </c>
      <c r="N140" s="4">
        <f>VLOOKUP(D140, discount!A:B, 2, FALSE)</f>
        <v>0.2</v>
      </c>
    </row>
    <row r="141" spans="1:14" x14ac:dyDescent="0.3">
      <c r="A141" t="s">
        <v>193</v>
      </c>
      <c r="B141" s="1">
        <v>45735</v>
      </c>
      <c r="C141" t="s">
        <v>33</v>
      </c>
      <c r="D141" t="s">
        <v>20</v>
      </c>
      <c r="E141">
        <v>150</v>
      </c>
      <c r="F141">
        <v>2</v>
      </c>
      <c r="G141">
        <v>300</v>
      </c>
      <c r="H141" t="s">
        <v>29</v>
      </c>
      <c r="I141" t="s">
        <v>44</v>
      </c>
      <c r="J141" t="s">
        <v>16</v>
      </c>
      <c r="K141" t="s">
        <v>40</v>
      </c>
      <c r="L141" t="str">
        <f t="shared" si="4"/>
        <v>Normal Sale</v>
      </c>
      <c r="M141" t="str">
        <f t="shared" si="5"/>
        <v>Average</v>
      </c>
      <c r="N141" s="4">
        <f>VLOOKUP(D141, discount!A:B, 2, FALSE)</f>
        <v>0.2</v>
      </c>
    </row>
    <row r="142" spans="1:14" x14ac:dyDescent="0.3">
      <c r="A142" t="s">
        <v>194</v>
      </c>
      <c r="B142" s="1">
        <v>45737</v>
      </c>
      <c r="C142" t="s">
        <v>42</v>
      </c>
      <c r="D142" t="s">
        <v>20</v>
      </c>
      <c r="E142">
        <v>500</v>
      </c>
      <c r="F142">
        <v>2</v>
      </c>
      <c r="G142">
        <v>1000</v>
      </c>
      <c r="H142" t="s">
        <v>25</v>
      </c>
      <c r="I142" t="s">
        <v>44</v>
      </c>
      <c r="J142" t="s">
        <v>39</v>
      </c>
      <c r="K142" t="s">
        <v>40</v>
      </c>
      <c r="L142" t="str">
        <f t="shared" si="4"/>
        <v>High Sale</v>
      </c>
      <c r="M142" t="str">
        <f t="shared" si="5"/>
        <v>Average</v>
      </c>
      <c r="N142" s="4">
        <f>VLOOKUP(D142, discount!A:B, 2, FALSE)</f>
        <v>0.2</v>
      </c>
    </row>
    <row r="143" spans="1:14" x14ac:dyDescent="0.3">
      <c r="A143" t="s">
        <v>195</v>
      </c>
      <c r="B143" s="1">
        <v>45731</v>
      </c>
      <c r="C143" t="s">
        <v>42</v>
      </c>
      <c r="D143" t="s">
        <v>20</v>
      </c>
      <c r="E143">
        <v>500</v>
      </c>
      <c r="F143">
        <v>3</v>
      </c>
      <c r="G143">
        <v>1500</v>
      </c>
      <c r="H143" t="s">
        <v>43</v>
      </c>
      <c r="I143" t="s">
        <v>44</v>
      </c>
      <c r="J143" t="s">
        <v>58</v>
      </c>
      <c r="K143" t="s">
        <v>40</v>
      </c>
      <c r="L143" t="str">
        <f t="shared" si="4"/>
        <v>High Sale</v>
      </c>
      <c r="M143" t="str">
        <f t="shared" si="5"/>
        <v>Good</v>
      </c>
      <c r="N143" s="4">
        <f>VLOOKUP(D143, discount!A:B, 2, FALSE)</f>
        <v>0.2</v>
      </c>
    </row>
    <row r="144" spans="1:14" x14ac:dyDescent="0.3">
      <c r="A144" t="s">
        <v>196</v>
      </c>
      <c r="B144" s="1">
        <v>45747</v>
      </c>
      <c r="C144" t="s">
        <v>65</v>
      </c>
      <c r="D144" t="s">
        <v>61</v>
      </c>
      <c r="E144">
        <v>1200</v>
      </c>
      <c r="F144">
        <v>2</v>
      </c>
      <c r="G144">
        <v>2400</v>
      </c>
      <c r="H144" t="s">
        <v>80</v>
      </c>
      <c r="I144" t="s">
        <v>30</v>
      </c>
      <c r="J144" t="s">
        <v>39</v>
      </c>
      <c r="K144" t="s">
        <v>17</v>
      </c>
      <c r="L144" t="str">
        <f t="shared" si="4"/>
        <v>High Sale</v>
      </c>
      <c r="M144" t="str">
        <f t="shared" si="5"/>
        <v>Excellent</v>
      </c>
      <c r="N144" s="4">
        <f>VLOOKUP(D144, discount!A:B, 2, FALSE)</f>
        <v>0.18</v>
      </c>
    </row>
    <row r="145" spans="1:14" x14ac:dyDescent="0.3">
      <c r="A145" t="s">
        <v>197</v>
      </c>
      <c r="B145" s="1">
        <v>45715</v>
      </c>
      <c r="C145" t="s">
        <v>53</v>
      </c>
      <c r="D145" t="s">
        <v>36</v>
      </c>
      <c r="E145">
        <v>40</v>
      </c>
      <c r="F145">
        <v>2</v>
      </c>
      <c r="G145">
        <v>80</v>
      </c>
      <c r="H145" t="s">
        <v>54</v>
      </c>
      <c r="I145" t="s">
        <v>68</v>
      </c>
      <c r="J145" t="s">
        <v>58</v>
      </c>
      <c r="K145" t="s">
        <v>17</v>
      </c>
      <c r="L145" t="str">
        <f t="shared" si="4"/>
        <v>Normal Sale</v>
      </c>
      <c r="M145" t="str">
        <f t="shared" si="5"/>
        <v>Average</v>
      </c>
      <c r="N145" s="4">
        <f>VLOOKUP(D145, discount!A:B, 2, FALSE)</f>
        <v>0.15</v>
      </c>
    </row>
    <row r="146" spans="1:14" x14ac:dyDescent="0.3">
      <c r="A146" t="s">
        <v>198</v>
      </c>
      <c r="B146" s="1">
        <v>45724</v>
      </c>
      <c r="C146" t="s">
        <v>33</v>
      </c>
      <c r="D146" t="s">
        <v>20</v>
      </c>
      <c r="E146">
        <v>150</v>
      </c>
      <c r="F146">
        <v>2</v>
      </c>
      <c r="G146">
        <v>300</v>
      </c>
      <c r="H146" t="s">
        <v>54</v>
      </c>
      <c r="I146" t="s">
        <v>63</v>
      </c>
      <c r="J146" t="s">
        <v>16</v>
      </c>
      <c r="K146" t="s">
        <v>17</v>
      </c>
      <c r="L146" t="str">
        <f t="shared" si="4"/>
        <v>Normal Sale</v>
      </c>
      <c r="M146" t="str">
        <f t="shared" si="5"/>
        <v>Average</v>
      </c>
      <c r="N146" s="4">
        <f>VLOOKUP(D146, discount!A:B, 2, FALSE)</f>
        <v>0.2</v>
      </c>
    </row>
    <row r="147" spans="1:14" x14ac:dyDescent="0.3">
      <c r="A147" t="s">
        <v>199</v>
      </c>
      <c r="B147" s="1">
        <v>45741</v>
      </c>
      <c r="C147" t="s">
        <v>33</v>
      </c>
      <c r="D147" t="s">
        <v>20</v>
      </c>
      <c r="E147">
        <v>150</v>
      </c>
      <c r="F147">
        <v>2</v>
      </c>
      <c r="G147">
        <v>300</v>
      </c>
      <c r="H147" t="s">
        <v>14</v>
      </c>
      <c r="I147" t="s">
        <v>46</v>
      </c>
      <c r="J147" t="s">
        <v>16</v>
      </c>
      <c r="K147" t="s">
        <v>40</v>
      </c>
      <c r="L147" t="str">
        <f t="shared" si="4"/>
        <v>Normal Sale</v>
      </c>
      <c r="M147" t="str">
        <f t="shared" si="5"/>
        <v>Average</v>
      </c>
      <c r="N147" s="4">
        <f>VLOOKUP(D147, discount!A:B, 2, FALSE)</f>
        <v>0.2</v>
      </c>
    </row>
    <row r="148" spans="1:14" x14ac:dyDescent="0.3">
      <c r="A148" t="s">
        <v>200</v>
      </c>
      <c r="B148" s="1">
        <v>45693</v>
      </c>
      <c r="C148" t="s">
        <v>12</v>
      </c>
      <c r="D148" t="s">
        <v>13</v>
      </c>
      <c r="E148">
        <v>60</v>
      </c>
      <c r="F148">
        <v>5</v>
      </c>
      <c r="G148">
        <v>300</v>
      </c>
      <c r="H148" t="s">
        <v>80</v>
      </c>
      <c r="I148" t="s">
        <v>30</v>
      </c>
      <c r="J148" t="s">
        <v>39</v>
      </c>
      <c r="K148" t="s">
        <v>23</v>
      </c>
      <c r="L148" t="str">
        <f t="shared" si="4"/>
        <v>Normal Sale</v>
      </c>
      <c r="M148" t="str">
        <f t="shared" si="5"/>
        <v>Average</v>
      </c>
      <c r="N148" s="4">
        <f>VLOOKUP(D148, discount!A:B, 2, FALSE)</f>
        <v>0.08</v>
      </c>
    </row>
    <row r="149" spans="1:14" x14ac:dyDescent="0.3">
      <c r="A149" t="s">
        <v>201</v>
      </c>
      <c r="B149" s="1">
        <v>45694</v>
      </c>
      <c r="C149" t="s">
        <v>19</v>
      </c>
      <c r="D149" t="s">
        <v>20</v>
      </c>
      <c r="E149">
        <v>100</v>
      </c>
      <c r="F149">
        <v>4</v>
      </c>
      <c r="G149">
        <v>400</v>
      </c>
      <c r="H149" t="s">
        <v>21</v>
      </c>
      <c r="I149" t="s">
        <v>68</v>
      </c>
      <c r="J149" t="s">
        <v>27</v>
      </c>
      <c r="K149" t="s">
        <v>17</v>
      </c>
      <c r="L149" t="str">
        <f t="shared" si="4"/>
        <v>High Sale</v>
      </c>
      <c r="M149" t="str">
        <f t="shared" si="5"/>
        <v>Average</v>
      </c>
      <c r="N149" s="4">
        <f>VLOOKUP(D149, discount!A:B, 2, FALSE)</f>
        <v>0.2</v>
      </c>
    </row>
    <row r="150" spans="1:14" x14ac:dyDescent="0.3">
      <c r="A150" t="s">
        <v>202</v>
      </c>
      <c r="B150" s="1">
        <v>45736</v>
      </c>
      <c r="C150" t="s">
        <v>12</v>
      </c>
      <c r="D150" t="s">
        <v>13</v>
      </c>
      <c r="E150">
        <v>60</v>
      </c>
      <c r="F150">
        <v>3</v>
      </c>
      <c r="G150">
        <v>180</v>
      </c>
      <c r="H150" t="s">
        <v>54</v>
      </c>
      <c r="I150" t="s">
        <v>15</v>
      </c>
      <c r="J150" t="s">
        <v>58</v>
      </c>
      <c r="K150" t="s">
        <v>23</v>
      </c>
      <c r="L150" t="str">
        <f t="shared" si="4"/>
        <v>Normal Sale</v>
      </c>
      <c r="M150" t="str">
        <f t="shared" si="5"/>
        <v>Average</v>
      </c>
      <c r="N150" s="4">
        <f>VLOOKUP(D150, discount!A:B, 2, FALSE)</f>
        <v>0.08</v>
      </c>
    </row>
    <row r="151" spans="1:14" x14ac:dyDescent="0.3">
      <c r="A151" t="s">
        <v>203</v>
      </c>
      <c r="B151" s="1">
        <v>45696</v>
      </c>
      <c r="C151" t="s">
        <v>49</v>
      </c>
      <c r="D151" t="s">
        <v>50</v>
      </c>
      <c r="E151">
        <v>15</v>
      </c>
      <c r="F151">
        <v>4</v>
      </c>
      <c r="G151">
        <v>60</v>
      </c>
      <c r="H151" t="s">
        <v>57</v>
      </c>
      <c r="I151" t="s">
        <v>81</v>
      </c>
      <c r="J151" t="s">
        <v>58</v>
      </c>
      <c r="K151" t="s">
        <v>17</v>
      </c>
      <c r="L151" t="str">
        <f t="shared" si="4"/>
        <v>Normal Sale</v>
      </c>
      <c r="M151" t="str">
        <f t="shared" si="5"/>
        <v>Average</v>
      </c>
      <c r="N151" s="4">
        <f>VLOOKUP(D151, discount!A:B, 2, FALSE)</f>
        <v>0.1</v>
      </c>
    </row>
    <row r="152" spans="1:14" x14ac:dyDescent="0.3">
      <c r="A152" t="s">
        <v>204</v>
      </c>
      <c r="B152" s="1">
        <v>45745</v>
      </c>
      <c r="C152" t="s">
        <v>60</v>
      </c>
      <c r="D152" t="s">
        <v>61</v>
      </c>
      <c r="E152">
        <v>600</v>
      </c>
      <c r="F152">
        <v>4</v>
      </c>
      <c r="G152">
        <v>2400</v>
      </c>
      <c r="H152" t="s">
        <v>80</v>
      </c>
      <c r="I152" t="s">
        <v>68</v>
      </c>
      <c r="J152" t="s">
        <v>27</v>
      </c>
      <c r="K152" t="s">
        <v>23</v>
      </c>
      <c r="L152" t="str">
        <f t="shared" si="4"/>
        <v>High Sale</v>
      </c>
      <c r="M152" t="str">
        <f t="shared" si="5"/>
        <v>Excellent</v>
      </c>
      <c r="N152" s="4">
        <f>VLOOKUP(D152, discount!A:B, 2, FALSE)</f>
        <v>0.18</v>
      </c>
    </row>
    <row r="153" spans="1:14" x14ac:dyDescent="0.3">
      <c r="A153" t="s">
        <v>205</v>
      </c>
      <c r="B153" s="1">
        <v>45716</v>
      </c>
      <c r="C153" t="s">
        <v>33</v>
      </c>
      <c r="D153" t="s">
        <v>20</v>
      </c>
      <c r="E153">
        <v>150</v>
      </c>
      <c r="F153">
        <v>1</v>
      </c>
      <c r="G153">
        <v>150</v>
      </c>
      <c r="H153" t="s">
        <v>25</v>
      </c>
      <c r="I153" t="s">
        <v>63</v>
      </c>
      <c r="J153" t="s">
        <v>58</v>
      </c>
      <c r="K153" t="s">
        <v>40</v>
      </c>
      <c r="L153" t="str">
        <f t="shared" si="4"/>
        <v>Normal Sale</v>
      </c>
      <c r="M153" t="str">
        <f t="shared" si="5"/>
        <v>Average</v>
      </c>
      <c r="N153" s="4">
        <f>VLOOKUP(D153, discount!A:B, 2, FALSE)</f>
        <v>0.2</v>
      </c>
    </row>
    <row r="154" spans="1:14" x14ac:dyDescent="0.3">
      <c r="A154" t="s">
        <v>206</v>
      </c>
      <c r="B154" s="1">
        <v>45711</v>
      </c>
      <c r="C154" t="s">
        <v>33</v>
      </c>
      <c r="D154" t="s">
        <v>20</v>
      </c>
      <c r="E154">
        <v>150</v>
      </c>
      <c r="F154">
        <v>5</v>
      </c>
      <c r="G154">
        <v>750</v>
      </c>
      <c r="H154" t="s">
        <v>43</v>
      </c>
      <c r="I154" t="s">
        <v>22</v>
      </c>
      <c r="J154" t="s">
        <v>39</v>
      </c>
      <c r="K154" t="s">
        <v>23</v>
      </c>
      <c r="L154" t="str">
        <f t="shared" si="4"/>
        <v>High Sale</v>
      </c>
      <c r="M154" t="str">
        <f t="shared" si="5"/>
        <v>Average</v>
      </c>
      <c r="N154" s="4">
        <f>VLOOKUP(D154, discount!A:B, 2, FALSE)</f>
        <v>0.2</v>
      </c>
    </row>
    <row r="155" spans="1:14" x14ac:dyDescent="0.3">
      <c r="A155" t="s">
        <v>207</v>
      </c>
      <c r="B155" s="1">
        <v>45717</v>
      </c>
      <c r="C155" t="s">
        <v>19</v>
      </c>
      <c r="D155" t="s">
        <v>20</v>
      </c>
      <c r="E155">
        <v>100</v>
      </c>
      <c r="F155">
        <v>2</v>
      </c>
      <c r="G155">
        <v>200</v>
      </c>
      <c r="H155" t="s">
        <v>25</v>
      </c>
      <c r="I155" t="s">
        <v>26</v>
      </c>
      <c r="J155" t="s">
        <v>16</v>
      </c>
      <c r="K155" t="s">
        <v>40</v>
      </c>
      <c r="L155" t="str">
        <f t="shared" si="4"/>
        <v>Normal Sale</v>
      </c>
      <c r="M155" t="str">
        <f t="shared" si="5"/>
        <v>Average</v>
      </c>
      <c r="N155" s="4">
        <f>VLOOKUP(D155, discount!A:B, 2, FALSE)</f>
        <v>0.2</v>
      </c>
    </row>
    <row r="156" spans="1:14" x14ac:dyDescent="0.3">
      <c r="A156" t="s">
        <v>208</v>
      </c>
      <c r="B156" s="1">
        <v>45693</v>
      </c>
      <c r="C156" t="s">
        <v>65</v>
      </c>
      <c r="D156" t="s">
        <v>61</v>
      </c>
      <c r="E156">
        <v>1200</v>
      </c>
      <c r="F156">
        <v>4</v>
      </c>
      <c r="G156">
        <v>4800</v>
      </c>
      <c r="H156" t="s">
        <v>43</v>
      </c>
      <c r="I156" t="s">
        <v>63</v>
      </c>
      <c r="J156" t="s">
        <v>31</v>
      </c>
      <c r="K156" t="s">
        <v>23</v>
      </c>
      <c r="L156" t="str">
        <f t="shared" si="4"/>
        <v>High Sale</v>
      </c>
      <c r="M156" t="str">
        <f t="shared" si="5"/>
        <v>Excellent</v>
      </c>
      <c r="N156" s="4">
        <f>VLOOKUP(D156, discount!A:B, 2, FALSE)</f>
        <v>0.18</v>
      </c>
    </row>
    <row r="157" spans="1:14" x14ac:dyDescent="0.3">
      <c r="A157" t="s">
        <v>209</v>
      </c>
      <c r="B157" s="1">
        <v>45732</v>
      </c>
      <c r="C157" t="s">
        <v>33</v>
      </c>
      <c r="D157" t="s">
        <v>20</v>
      </c>
      <c r="E157">
        <v>150</v>
      </c>
      <c r="F157">
        <v>4</v>
      </c>
      <c r="G157">
        <v>600</v>
      </c>
      <c r="H157" t="s">
        <v>29</v>
      </c>
      <c r="I157" t="s">
        <v>44</v>
      </c>
      <c r="J157" t="s">
        <v>39</v>
      </c>
      <c r="K157" t="s">
        <v>17</v>
      </c>
      <c r="L157" t="str">
        <f t="shared" si="4"/>
        <v>High Sale</v>
      </c>
      <c r="M157" t="str">
        <f t="shared" si="5"/>
        <v>Average</v>
      </c>
      <c r="N157" s="4">
        <f>VLOOKUP(D157, discount!A:B, 2, FALSE)</f>
        <v>0.2</v>
      </c>
    </row>
    <row r="158" spans="1:14" x14ac:dyDescent="0.3">
      <c r="A158" t="s">
        <v>210</v>
      </c>
      <c r="B158" s="1">
        <v>45696</v>
      </c>
      <c r="C158" t="s">
        <v>42</v>
      </c>
      <c r="D158" t="s">
        <v>20</v>
      </c>
      <c r="E158">
        <v>500</v>
      </c>
      <c r="F158">
        <v>3</v>
      </c>
      <c r="G158">
        <v>1500</v>
      </c>
      <c r="H158" t="s">
        <v>43</v>
      </c>
      <c r="I158" t="s">
        <v>26</v>
      </c>
      <c r="J158" t="s">
        <v>31</v>
      </c>
      <c r="K158" t="s">
        <v>23</v>
      </c>
      <c r="L158" t="str">
        <f t="shared" si="4"/>
        <v>High Sale</v>
      </c>
      <c r="M158" t="str">
        <f t="shared" si="5"/>
        <v>Good</v>
      </c>
      <c r="N158" s="4">
        <f>VLOOKUP(D158, discount!A:B, 2, FALSE)</f>
        <v>0.2</v>
      </c>
    </row>
    <row r="159" spans="1:14" x14ac:dyDescent="0.3">
      <c r="A159" t="s">
        <v>211</v>
      </c>
      <c r="B159" s="1">
        <v>45712</v>
      </c>
      <c r="C159" t="s">
        <v>56</v>
      </c>
      <c r="D159" t="s">
        <v>20</v>
      </c>
      <c r="E159">
        <v>800</v>
      </c>
      <c r="F159">
        <v>3</v>
      </c>
      <c r="G159">
        <v>2400</v>
      </c>
      <c r="H159" t="s">
        <v>72</v>
      </c>
      <c r="I159" t="s">
        <v>44</v>
      </c>
      <c r="J159" t="s">
        <v>16</v>
      </c>
      <c r="K159" t="s">
        <v>23</v>
      </c>
      <c r="L159" t="str">
        <f t="shared" si="4"/>
        <v>High Sale</v>
      </c>
      <c r="M159" t="str">
        <f t="shared" si="5"/>
        <v>Excellent</v>
      </c>
      <c r="N159" s="4">
        <f>VLOOKUP(D159, discount!A:B, 2, FALSE)</f>
        <v>0.2</v>
      </c>
    </row>
    <row r="160" spans="1:14" x14ac:dyDescent="0.3">
      <c r="A160" t="s">
        <v>212</v>
      </c>
      <c r="B160" s="1">
        <v>45704</v>
      </c>
      <c r="C160" t="s">
        <v>35</v>
      </c>
      <c r="D160" t="s">
        <v>36</v>
      </c>
      <c r="E160">
        <v>20</v>
      </c>
      <c r="F160">
        <v>2</v>
      </c>
      <c r="G160">
        <v>40</v>
      </c>
      <c r="H160" t="s">
        <v>51</v>
      </c>
      <c r="I160" t="s">
        <v>30</v>
      </c>
      <c r="J160" t="s">
        <v>58</v>
      </c>
      <c r="K160" t="s">
        <v>17</v>
      </c>
      <c r="L160" t="str">
        <f t="shared" si="4"/>
        <v>Normal Sale</v>
      </c>
      <c r="M160" t="str">
        <f t="shared" si="5"/>
        <v>Average</v>
      </c>
      <c r="N160" s="4">
        <f>VLOOKUP(D160, discount!A:B, 2, FALSE)</f>
        <v>0.15</v>
      </c>
    </row>
    <row r="161" spans="1:14" x14ac:dyDescent="0.3">
      <c r="A161" t="s">
        <v>213</v>
      </c>
      <c r="B161" s="1">
        <v>45694</v>
      </c>
      <c r="C161" t="s">
        <v>60</v>
      </c>
      <c r="D161" t="s">
        <v>61</v>
      </c>
      <c r="E161">
        <v>600</v>
      </c>
      <c r="F161">
        <v>3</v>
      </c>
      <c r="G161">
        <v>1800</v>
      </c>
      <c r="H161" t="s">
        <v>29</v>
      </c>
      <c r="I161" t="s">
        <v>26</v>
      </c>
      <c r="J161" t="s">
        <v>58</v>
      </c>
      <c r="K161" t="s">
        <v>17</v>
      </c>
      <c r="L161" t="str">
        <f t="shared" si="4"/>
        <v>High Sale</v>
      </c>
      <c r="M161" t="str">
        <f t="shared" si="5"/>
        <v>Good</v>
      </c>
      <c r="N161" s="4">
        <f>VLOOKUP(D161, discount!A:B, 2, FALSE)</f>
        <v>0.18</v>
      </c>
    </row>
    <row r="162" spans="1:14" x14ac:dyDescent="0.3">
      <c r="A162" t="s">
        <v>214</v>
      </c>
      <c r="B162" s="1">
        <v>45710</v>
      </c>
      <c r="C162" t="s">
        <v>19</v>
      </c>
      <c r="D162" t="s">
        <v>20</v>
      </c>
      <c r="E162">
        <v>100</v>
      </c>
      <c r="F162">
        <v>1</v>
      </c>
      <c r="G162">
        <v>100</v>
      </c>
      <c r="H162" t="s">
        <v>21</v>
      </c>
      <c r="I162" t="s">
        <v>68</v>
      </c>
      <c r="J162" t="s">
        <v>31</v>
      </c>
      <c r="K162" t="s">
        <v>40</v>
      </c>
      <c r="L162" t="str">
        <f t="shared" si="4"/>
        <v>Normal Sale</v>
      </c>
      <c r="M162" t="str">
        <f t="shared" si="5"/>
        <v>Average</v>
      </c>
      <c r="N162" s="4">
        <f>VLOOKUP(D162, discount!A:B, 2, FALSE)</f>
        <v>0.2</v>
      </c>
    </row>
    <row r="163" spans="1:14" x14ac:dyDescent="0.3">
      <c r="A163" t="s">
        <v>215</v>
      </c>
      <c r="B163" s="1">
        <v>45697</v>
      </c>
      <c r="C163" t="s">
        <v>42</v>
      </c>
      <c r="D163" t="s">
        <v>20</v>
      </c>
      <c r="E163">
        <v>500</v>
      </c>
      <c r="F163">
        <v>2</v>
      </c>
      <c r="G163">
        <v>1000</v>
      </c>
      <c r="H163" t="s">
        <v>29</v>
      </c>
      <c r="I163" t="s">
        <v>81</v>
      </c>
      <c r="J163" t="s">
        <v>31</v>
      </c>
      <c r="K163" t="s">
        <v>40</v>
      </c>
      <c r="L163" t="str">
        <f t="shared" si="4"/>
        <v>High Sale</v>
      </c>
      <c r="M163" t="str">
        <f t="shared" si="5"/>
        <v>Average</v>
      </c>
      <c r="N163" s="4">
        <f>VLOOKUP(D163, discount!A:B, 2, FALSE)</f>
        <v>0.2</v>
      </c>
    </row>
    <row r="164" spans="1:14" x14ac:dyDescent="0.3">
      <c r="A164" t="s">
        <v>216</v>
      </c>
      <c r="B164" s="1">
        <v>45708</v>
      </c>
      <c r="C164" t="s">
        <v>12</v>
      </c>
      <c r="D164" t="s">
        <v>13</v>
      </c>
      <c r="E164">
        <v>60</v>
      </c>
      <c r="F164">
        <v>2</v>
      </c>
      <c r="G164">
        <v>120</v>
      </c>
      <c r="H164" t="s">
        <v>72</v>
      </c>
      <c r="I164" t="s">
        <v>38</v>
      </c>
      <c r="J164" t="s">
        <v>39</v>
      </c>
      <c r="K164" t="s">
        <v>40</v>
      </c>
      <c r="L164" t="str">
        <f t="shared" si="4"/>
        <v>Normal Sale</v>
      </c>
      <c r="M164" t="str">
        <f t="shared" si="5"/>
        <v>Average</v>
      </c>
      <c r="N164" s="4">
        <f>VLOOKUP(D164, discount!A:B, 2, FALSE)</f>
        <v>0.08</v>
      </c>
    </row>
    <row r="165" spans="1:14" x14ac:dyDescent="0.3">
      <c r="A165" t="s">
        <v>217</v>
      </c>
      <c r="B165" s="1">
        <v>45713</v>
      </c>
      <c r="C165" t="s">
        <v>33</v>
      </c>
      <c r="D165" t="s">
        <v>20</v>
      </c>
      <c r="E165">
        <v>150</v>
      </c>
      <c r="F165">
        <v>5</v>
      </c>
      <c r="G165">
        <v>750</v>
      </c>
      <c r="H165" t="s">
        <v>54</v>
      </c>
      <c r="I165" t="s">
        <v>46</v>
      </c>
      <c r="J165" t="s">
        <v>16</v>
      </c>
      <c r="K165" t="s">
        <v>23</v>
      </c>
      <c r="L165" t="str">
        <f t="shared" si="4"/>
        <v>High Sale</v>
      </c>
      <c r="M165" t="str">
        <f t="shared" si="5"/>
        <v>Average</v>
      </c>
      <c r="N165" s="4">
        <f>VLOOKUP(D165, discount!A:B, 2, FALSE)</f>
        <v>0.2</v>
      </c>
    </row>
    <row r="166" spans="1:14" x14ac:dyDescent="0.3">
      <c r="A166" t="s">
        <v>218</v>
      </c>
      <c r="B166" s="1">
        <v>45730</v>
      </c>
      <c r="C166" t="s">
        <v>49</v>
      </c>
      <c r="D166" t="s">
        <v>50</v>
      </c>
      <c r="E166">
        <v>15</v>
      </c>
      <c r="F166">
        <v>1</v>
      </c>
      <c r="G166">
        <v>15</v>
      </c>
      <c r="H166" t="s">
        <v>51</v>
      </c>
      <c r="I166" t="s">
        <v>15</v>
      </c>
      <c r="J166" t="s">
        <v>27</v>
      </c>
      <c r="K166" t="s">
        <v>23</v>
      </c>
      <c r="L166" t="str">
        <f t="shared" si="4"/>
        <v>Normal Sale</v>
      </c>
      <c r="M166" t="str">
        <f t="shared" si="5"/>
        <v>Average</v>
      </c>
      <c r="N166" s="4">
        <f>VLOOKUP(D166, discount!A:B, 2, FALSE)</f>
        <v>0.1</v>
      </c>
    </row>
    <row r="167" spans="1:14" x14ac:dyDescent="0.3">
      <c r="A167" t="s">
        <v>219</v>
      </c>
      <c r="B167" s="1">
        <v>45746</v>
      </c>
      <c r="C167" t="s">
        <v>60</v>
      </c>
      <c r="D167" t="s">
        <v>61</v>
      </c>
      <c r="E167">
        <v>600</v>
      </c>
      <c r="F167">
        <v>4</v>
      </c>
      <c r="G167">
        <v>2400</v>
      </c>
      <c r="H167" t="s">
        <v>72</v>
      </c>
      <c r="I167" t="s">
        <v>38</v>
      </c>
      <c r="J167" t="s">
        <v>31</v>
      </c>
      <c r="K167" t="s">
        <v>23</v>
      </c>
      <c r="L167" t="str">
        <f t="shared" si="4"/>
        <v>High Sale</v>
      </c>
      <c r="M167" t="str">
        <f t="shared" si="5"/>
        <v>Excellent</v>
      </c>
      <c r="N167" s="4">
        <f>VLOOKUP(D167, discount!A:B, 2, FALSE)</f>
        <v>0.18</v>
      </c>
    </row>
    <row r="168" spans="1:14" x14ac:dyDescent="0.3">
      <c r="A168" t="s">
        <v>220</v>
      </c>
      <c r="B168" s="1">
        <v>45736</v>
      </c>
      <c r="C168" t="s">
        <v>65</v>
      </c>
      <c r="D168" t="s">
        <v>61</v>
      </c>
      <c r="E168">
        <v>1200</v>
      </c>
      <c r="F168">
        <v>2</v>
      </c>
      <c r="G168">
        <v>2400</v>
      </c>
      <c r="H168" t="s">
        <v>29</v>
      </c>
      <c r="I168" t="s">
        <v>63</v>
      </c>
      <c r="J168" t="s">
        <v>31</v>
      </c>
      <c r="K168" t="s">
        <v>40</v>
      </c>
      <c r="L168" t="str">
        <f t="shared" si="4"/>
        <v>High Sale</v>
      </c>
      <c r="M168" t="str">
        <f t="shared" si="5"/>
        <v>Excellent</v>
      </c>
      <c r="N168" s="4">
        <f>VLOOKUP(D168, discount!A:B, 2, FALSE)</f>
        <v>0.18</v>
      </c>
    </row>
    <row r="169" spans="1:14" x14ac:dyDescent="0.3">
      <c r="A169" t="s">
        <v>221</v>
      </c>
      <c r="B169" s="1">
        <v>45740</v>
      </c>
      <c r="C169" t="s">
        <v>56</v>
      </c>
      <c r="D169" t="s">
        <v>20</v>
      </c>
      <c r="E169">
        <v>800</v>
      </c>
      <c r="F169">
        <v>5</v>
      </c>
      <c r="G169">
        <v>4000</v>
      </c>
      <c r="H169" t="s">
        <v>54</v>
      </c>
      <c r="I169" t="s">
        <v>44</v>
      </c>
      <c r="J169" t="s">
        <v>16</v>
      </c>
      <c r="K169" t="s">
        <v>23</v>
      </c>
      <c r="L169" t="str">
        <f t="shared" si="4"/>
        <v>High Sale</v>
      </c>
      <c r="M169" t="str">
        <f t="shared" si="5"/>
        <v>Excellent</v>
      </c>
      <c r="N169" s="4">
        <f>VLOOKUP(D169, discount!A:B, 2, FALSE)</f>
        <v>0.2</v>
      </c>
    </row>
    <row r="170" spans="1:14" x14ac:dyDescent="0.3">
      <c r="A170" t="s">
        <v>222</v>
      </c>
      <c r="B170" s="1">
        <v>45722</v>
      </c>
      <c r="C170" t="s">
        <v>65</v>
      </c>
      <c r="D170" t="s">
        <v>61</v>
      </c>
      <c r="E170">
        <v>1200</v>
      </c>
      <c r="F170">
        <v>2</v>
      </c>
      <c r="G170">
        <v>2400</v>
      </c>
      <c r="H170" t="s">
        <v>25</v>
      </c>
      <c r="I170" t="s">
        <v>26</v>
      </c>
      <c r="J170" t="s">
        <v>39</v>
      </c>
      <c r="K170" t="s">
        <v>40</v>
      </c>
      <c r="L170" t="str">
        <f t="shared" si="4"/>
        <v>High Sale</v>
      </c>
      <c r="M170" t="str">
        <f t="shared" si="5"/>
        <v>Excellent</v>
      </c>
      <c r="N170" s="4">
        <f>VLOOKUP(D170, discount!A:B, 2, FALSE)</f>
        <v>0.18</v>
      </c>
    </row>
    <row r="171" spans="1:14" x14ac:dyDescent="0.3">
      <c r="A171" t="s">
        <v>223</v>
      </c>
      <c r="B171" s="1">
        <v>45716</v>
      </c>
      <c r="C171" t="s">
        <v>56</v>
      </c>
      <c r="D171" t="s">
        <v>20</v>
      </c>
      <c r="E171">
        <v>800</v>
      </c>
      <c r="F171">
        <v>1</v>
      </c>
      <c r="G171">
        <v>800</v>
      </c>
      <c r="H171" t="s">
        <v>14</v>
      </c>
      <c r="I171" t="s">
        <v>22</v>
      </c>
      <c r="J171" t="s">
        <v>58</v>
      </c>
      <c r="K171" t="s">
        <v>23</v>
      </c>
      <c r="L171" t="str">
        <f t="shared" si="4"/>
        <v>High Sale</v>
      </c>
      <c r="M171" t="str">
        <f t="shared" si="5"/>
        <v>Average</v>
      </c>
      <c r="N171" s="4">
        <f>VLOOKUP(D171, discount!A:B, 2, FALSE)</f>
        <v>0.2</v>
      </c>
    </row>
    <row r="172" spans="1:14" x14ac:dyDescent="0.3">
      <c r="A172" t="s">
        <v>224</v>
      </c>
      <c r="B172" s="1">
        <v>45716</v>
      </c>
      <c r="C172" t="s">
        <v>33</v>
      </c>
      <c r="D172" t="s">
        <v>20</v>
      </c>
      <c r="E172">
        <v>150</v>
      </c>
      <c r="F172">
        <v>2</v>
      </c>
      <c r="G172">
        <v>300</v>
      </c>
      <c r="H172" t="s">
        <v>57</v>
      </c>
      <c r="I172" t="s">
        <v>38</v>
      </c>
      <c r="J172" t="s">
        <v>39</v>
      </c>
      <c r="K172" t="s">
        <v>40</v>
      </c>
      <c r="L172" t="str">
        <f t="shared" si="4"/>
        <v>Normal Sale</v>
      </c>
      <c r="M172" t="str">
        <f t="shared" si="5"/>
        <v>Average</v>
      </c>
      <c r="N172" s="4">
        <f>VLOOKUP(D172, discount!A:B, 2, FALSE)</f>
        <v>0.2</v>
      </c>
    </row>
    <row r="173" spans="1:14" x14ac:dyDescent="0.3">
      <c r="A173" t="s">
        <v>225</v>
      </c>
      <c r="B173" s="1">
        <v>45728</v>
      </c>
      <c r="C173" t="s">
        <v>49</v>
      </c>
      <c r="D173" t="s">
        <v>50</v>
      </c>
      <c r="E173">
        <v>15</v>
      </c>
      <c r="F173">
        <v>1</v>
      </c>
      <c r="G173">
        <v>15</v>
      </c>
      <c r="H173" t="s">
        <v>51</v>
      </c>
      <c r="I173" t="s">
        <v>44</v>
      </c>
      <c r="J173" t="s">
        <v>16</v>
      </c>
      <c r="K173" t="s">
        <v>17</v>
      </c>
      <c r="L173" t="str">
        <f t="shared" si="4"/>
        <v>Normal Sale</v>
      </c>
      <c r="M173" t="str">
        <f t="shared" si="5"/>
        <v>Average</v>
      </c>
      <c r="N173" s="4">
        <f>VLOOKUP(D173, discount!A:B, 2, FALSE)</f>
        <v>0.1</v>
      </c>
    </row>
    <row r="174" spans="1:14" x14ac:dyDescent="0.3">
      <c r="A174" t="s">
        <v>226</v>
      </c>
      <c r="B174" s="1">
        <v>45716</v>
      </c>
      <c r="C174" t="s">
        <v>65</v>
      </c>
      <c r="D174" t="s">
        <v>61</v>
      </c>
      <c r="E174">
        <v>1200</v>
      </c>
      <c r="F174">
        <v>1</v>
      </c>
      <c r="G174">
        <v>1200</v>
      </c>
      <c r="H174" t="s">
        <v>29</v>
      </c>
      <c r="I174" t="s">
        <v>63</v>
      </c>
      <c r="J174" t="s">
        <v>39</v>
      </c>
      <c r="K174" t="s">
        <v>40</v>
      </c>
      <c r="L174" t="str">
        <f t="shared" si="4"/>
        <v>High Sale</v>
      </c>
      <c r="M174" t="str">
        <f t="shared" si="5"/>
        <v>Good</v>
      </c>
      <c r="N174" s="4">
        <f>VLOOKUP(D174, discount!A:B, 2, FALSE)</f>
        <v>0.18</v>
      </c>
    </row>
    <row r="175" spans="1:14" x14ac:dyDescent="0.3">
      <c r="A175" t="s">
        <v>227</v>
      </c>
      <c r="B175" s="1">
        <v>45729</v>
      </c>
      <c r="C175" t="s">
        <v>33</v>
      </c>
      <c r="D175" t="s">
        <v>20</v>
      </c>
      <c r="E175">
        <v>150</v>
      </c>
      <c r="F175">
        <v>2</v>
      </c>
      <c r="G175">
        <v>300</v>
      </c>
      <c r="H175" t="s">
        <v>51</v>
      </c>
      <c r="I175" t="s">
        <v>81</v>
      </c>
      <c r="J175" t="s">
        <v>16</v>
      </c>
      <c r="K175" t="s">
        <v>23</v>
      </c>
      <c r="L175" t="str">
        <f t="shared" si="4"/>
        <v>Normal Sale</v>
      </c>
      <c r="M175" t="str">
        <f t="shared" si="5"/>
        <v>Average</v>
      </c>
      <c r="N175" s="4">
        <f>VLOOKUP(D175, discount!A:B, 2, FALSE)</f>
        <v>0.2</v>
      </c>
    </row>
    <row r="176" spans="1:14" x14ac:dyDescent="0.3">
      <c r="A176" t="s">
        <v>228</v>
      </c>
      <c r="B176" s="1">
        <v>45740</v>
      </c>
      <c r="C176" t="s">
        <v>53</v>
      </c>
      <c r="D176" t="s">
        <v>36</v>
      </c>
      <c r="E176">
        <v>40</v>
      </c>
      <c r="F176">
        <v>5</v>
      </c>
      <c r="G176">
        <v>200</v>
      </c>
      <c r="H176" t="s">
        <v>51</v>
      </c>
      <c r="I176" t="s">
        <v>15</v>
      </c>
      <c r="J176" t="s">
        <v>16</v>
      </c>
      <c r="K176" t="s">
        <v>17</v>
      </c>
      <c r="L176" t="str">
        <f t="shared" si="4"/>
        <v>Normal Sale</v>
      </c>
      <c r="M176" t="str">
        <f t="shared" si="5"/>
        <v>Average</v>
      </c>
      <c r="N176" s="4">
        <f>VLOOKUP(D176, discount!A:B, 2, FALSE)</f>
        <v>0.15</v>
      </c>
    </row>
    <row r="177" spans="1:14" x14ac:dyDescent="0.3">
      <c r="A177" t="s">
        <v>229</v>
      </c>
      <c r="B177" s="1">
        <v>45743</v>
      </c>
      <c r="C177" t="s">
        <v>49</v>
      </c>
      <c r="D177" t="s">
        <v>50</v>
      </c>
      <c r="E177">
        <v>15</v>
      </c>
      <c r="F177">
        <v>1</v>
      </c>
      <c r="G177">
        <v>15</v>
      </c>
      <c r="H177" t="s">
        <v>54</v>
      </c>
      <c r="I177" t="s">
        <v>46</v>
      </c>
      <c r="J177" t="s">
        <v>27</v>
      </c>
      <c r="K177" t="s">
        <v>40</v>
      </c>
      <c r="L177" t="str">
        <f t="shared" si="4"/>
        <v>Normal Sale</v>
      </c>
      <c r="M177" t="str">
        <f t="shared" si="5"/>
        <v>Average</v>
      </c>
      <c r="N177" s="4">
        <f>VLOOKUP(D177, discount!A:B, 2, FALSE)</f>
        <v>0.1</v>
      </c>
    </row>
    <row r="178" spans="1:14" x14ac:dyDescent="0.3">
      <c r="A178" t="s">
        <v>230</v>
      </c>
      <c r="B178" s="1">
        <v>45730</v>
      </c>
      <c r="C178" t="s">
        <v>49</v>
      </c>
      <c r="D178" t="s">
        <v>50</v>
      </c>
      <c r="E178">
        <v>15</v>
      </c>
      <c r="F178">
        <v>5</v>
      </c>
      <c r="G178">
        <v>75</v>
      </c>
      <c r="H178" t="s">
        <v>51</v>
      </c>
      <c r="I178" t="s">
        <v>22</v>
      </c>
      <c r="J178" t="s">
        <v>31</v>
      </c>
      <c r="K178" t="s">
        <v>23</v>
      </c>
      <c r="L178" t="str">
        <f t="shared" si="4"/>
        <v>Normal Sale</v>
      </c>
      <c r="M178" t="str">
        <f t="shared" si="5"/>
        <v>Average</v>
      </c>
      <c r="N178" s="4">
        <f>VLOOKUP(D178, discount!A:B, 2, FALSE)</f>
        <v>0.1</v>
      </c>
    </row>
    <row r="179" spans="1:14" x14ac:dyDescent="0.3">
      <c r="A179" t="s">
        <v>231</v>
      </c>
      <c r="B179" s="1">
        <v>45694</v>
      </c>
      <c r="C179" t="s">
        <v>42</v>
      </c>
      <c r="D179" t="s">
        <v>20</v>
      </c>
      <c r="E179">
        <v>500</v>
      </c>
      <c r="F179">
        <v>3</v>
      </c>
      <c r="G179">
        <v>1500</v>
      </c>
      <c r="H179" t="s">
        <v>21</v>
      </c>
      <c r="I179" t="s">
        <v>81</v>
      </c>
      <c r="J179" t="s">
        <v>39</v>
      </c>
      <c r="K179" t="s">
        <v>40</v>
      </c>
      <c r="L179" t="str">
        <f t="shared" si="4"/>
        <v>High Sale</v>
      </c>
      <c r="M179" t="str">
        <f t="shared" si="5"/>
        <v>Good</v>
      </c>
      <c r="N179" s="4">
        <f>VLOOKUP(D179, discount!A:B, 2, FALSE)</f>
        <v>0.2</v>
      </c>
    </row>
    <row r="180" spans="1:14" x14ac:dyDescent="0.3">
      <c r="A180" t="s">
        <v>232</v>
      </c>
      <c r="B180" s="1">
        <v>45741</v>
      </c>
      <c r="C180" t="s">
        <v>53</v>
      </c>
      <c r="D180" t="s">
        <v>36</v>
      </c>
      <c r="E180">
        <v>40</v>
      </c>
      <c r="F180">
        <v>1</v>
      </c>
      <c r="G180">
        <v>40</v>
      </c>
      <c r="H180" t="s">
        <v>29</v>
      </c>
      <c r="I180" t="s">
        <v>63</v>
      </c>
      <c r="J180" t="s">
        <v>39</v>
      </c>
      <c r="K180" t="s">
        <v>17</v>
      </c>
      <c r="L180" t="str">
        <f t="shared" si="4"/>
        <v>Normal Sale</v>
      </c>
      <c r="M180" t="str">
        <f t="shared" si="5"/>
        <v>Average</v>
      </c>
      <c r="N180" s="4">
        <f>VLOOKUP(D180, discount!A:B, 2, FALSE)</f>
        <v>0.15</v>
      </c>
    </row>
    <row r="181" spans="1:14" x14ac:dyDescent="0.3">
      <c r="A181" t="s">
        <v>233</v>
      </c>
      <c r="B181" s="1">
        <v>45720</v>
      </c>
      <c r="C181" t="s">
        <v>65</v>
      </c>
      <c r="D181" t="s">
        <v>61</v>
      </c>
      <c r="E181">
        <v>1200</v>
      </c>
      <c r="F181">
        <v>3</v>
      </c>
      <c r="G181">
        <v>3600</v>
      </c>
      <c r="H181" t="s">
        <v>51</v>
      </c>
      <c r="I181" t="s">
        <v>46</v>
      </c>
      <c r="J181" t="s">
        <v>58</v>
      </c>
      <c r="K181" t="s">
        <v>40</v>
      </c>
      <c r="L181" t="str">
        <f t="shared" si="4"/>
        <v>High Sale</v>
      </c>
      <c r="M181" t="str">
        <f t="shared" si="5"/>
        <v>Excellent</v>
      </c>
      <c r="N181" s="4">
        <f>VLOOKUP(D181, discount!A:B, 2, FALSE)</f>
        <v>0.18</v>
      </c>
    </row>
    <row r="182" spans="1:14" x14ac:dyDescent="0.3">
      <c r="A182" t="s">
        <v>234</v>
      </c>
      <c r="B182" s="1">
        <v>45719</v>
      </c>
      <c r="C182" t="s">
        <v>12</v>
      </c>
      <c r="D182" t="s">
        <v>13</v>
      </c>
      <c r="E182">
        <v>60</v>
      </c>
      <c r="F182">
        <v>2</v>
      </c>
      <c r="G182">
        <v>120</v>
      </c>
      <c r="H182" t="s">
        <v>51</v>
      </c>
      <c r="I182" t="s">
        <v>68</v>
      </c>
      <c r="J182" t="s">
        <v>16</v>
      </c>
      <c r="K182" t="s">
        <v>17</v>
      </c>
      <c r="L182" t="str">
        <f t="shared" si="4"/>
        <v>Normal Sale</v>
      </c>
      <c r="M182" t="str">
        <f t="shared" si="5"/>
        <v>Average</v>
      </c>
      <c r="N182" s="4">
        <f>VLOOKUP(D182, discount!A:B, 2, FALSE)</f>
        <v>0.08</v>
      </c>
    </row>
    <row r="183" spans="1:14" x14ac:dyDescent="0.3">
      <c r="A183" t="s">
        <v>235</v>
      </c>
      <c r="B183" s="1">
        <v>45749</v>
      </c>
      <c r="C183" t="s">
        <v>35</v>
      </c>
      <c r="D183" t="s">
        <v>36</v>
      </c>
      <c r="E183">
        <v>20</v>
      </c>
      <c r="F183">
        <v>5</v>
      </c>
      <c r="G183">
        <v>100</v>
      </c>
      <c r="H183" t="s">
        <v>14</v>
      </c>
      <c r="I183" t="s">
        <v>26</v>
      </c>
      <c r="J183" t="s">
        <v>39</v>
      </c>
      <c r="K183" t="s">
        <v>40</v>
      </c>
      <c r="L183" t="str">
        <f t="shared" si="4"/>
        <v>Normal Sale</v>
      </c>
      <c r="M183" t="str">
        <f t="shared" si="5"/>
        <v>Average</v>
      </c>
      <c r="N183" s="4">
        <f>VLOOKUP(D183, discount!A:B, 2, FALSE)</f>
        <v>0.15</v>
      </c>
    </row>
    <row r="184" spans="1:14" x14ac:dyDescent="0.3">
      <c r="A184" t="s">
        <v>236</v>
      </c>
      <c r="B184" s="1">
        <v>45741</v>
      </c>
      <c r="C184" t="s">
        <v>60</v>
      </c>
      <c r="D184" t="s">
        <v>61</v>
      </c>
      <c r="E184">
        <v>600</v>
      </c>
      <c r="F184">
        <v>1</v>
      </c>
      <c r="G184">
        <v>600</v>
      </c>
      <c r="H184" t="s">
        <v>14</v>
      </c>
      <c r="I184" t="s">
        <v>63</v>
      </c>
      <c r="J184" t="s">
        <v>16</v>
      </c>
      <c r="K184" t="s">
        <v>23</v>
      </c>
      <c r="L184" t="str">
        <f t="shared" si="4"/>
        <v>High Sale</v>
      </c>
      <c r="M184" t="str">
        <f t="shared" si="5"/>
        <v>Average</v>
      </c>
      <c r="N184" s="4">
        <f>VLOOKUP(D184, discount!A:B, 2, FALSE)</f>
        <v>0.18</v>
      </c>
    </row>
    <row r="185" spans="1:14" x14ac:dyDescent="0.3">
      <c r="A185" t="s">
        <v>237</v>
      </c>
      <c r="B185" s="1">
        <v>45705</v>
      </c>
      <c r="C185" t="s">
        <v>49</v>
      </c>
      <c r="D185" t="s">
        <v>50</v>
      </c>
      <c r="E185">
        <v>15</v>
      </c>
      <c r="F185">
        <v>5</v>
      </c>
      <c r="G185">
        <v>75</v>
      </c>
      <c r="H185" t="s">
        <v>57</v>
      </c>
      <c r="I185" t="s">
        <v>44</v>
      </c>
      <c r="J185" t="s">
        <v>16</v>
      </c>
      <c r="K185" t="s">
        <v>23</v>
      </c>
      <c r="L185" t="str">
        <f t="shared" si="4"/>
        <v>Normal Sale</v>
      </c>
      <c r="M185" t="str">
        <f t="shared" si="5"/>
        <v>Average</v>
      </c>
      <c r="N185" s="4">
        <f>VLOOKUP(D185, discount!A:B, 2, FALSE)</f>
        <v>0.1</v>
      </c>
    </row>
    <row r="186" spans="1:14" x14ac:dyDescent="0.3">
      <c r="A186" t="s">
        <v>238</v>
      </c>
      <c r="B186" s="1">
        <v>45738</v>
      </c>
      <c r="C186" t="s">
        <v>35</v>
      </c>
      <c r="D186" t="s">
        <v>36</v>
      </c>
      <c r="E186">
        <v>20</v>
      </c>
      <c r="F186">
        <v>1</v>
      </c>
      <c r="G186">
        <v>20</v>
      </c>
      <c r="H186" t="s">
        <v>72</v>
      </c>
      <c r="I186" t="s">
        <v>30</v>
      </c>
      <c r="J186" t="s">
        <v>16</v>
      </c>
      <c r="K186" t="s">
        <v>40</v>
      </c>
      <c r="L186" t="str">
        <f t="shared" si="4"/>
        <v>Normal Sale</v>
      </c>
      <c r="M186" t="str">
        <f t="shared" si="5"/>
        <v>Average</v>
      </c>
      <c r="N186" s="4">
        <f>VLOOKUP(D186, discount!A:B, 2, FALSE)</f>
        <v>0.15</v>
      </c>
    </row>
    <row r="187" spans="1:14" x14ac:dyDescent="0.3">
      <c r="A187" t="s">
        <v>239</v>
      </c>
      <c r="B187" s="1">
        <v>45718</v>
      </c>
      <c r="C187" t="s">
        <v>60</v>
      </c>
      <c r="D187" t="s">
        <v>61</v>
      </c>
      <c r="E187">
        <v>600</v>
      </c>
      <c r="F187">
        <v>4</v>
      </c>
      <c r="G187">
        <v>2400</v>
      </c>
      <c r="H187" t="s">
        <v>54</v>
      </c>
      <c r="I187" t="s">
        <v>15</v>
      </c>
      <c r="J187" t="s">
        <v>39</v>
      </c>
      <c r="K187" t="s">
        <v>40</v>
      </c>
      <c r="L187" t="str">
        <f t="shared" si="4"/>
        <v>High Sale</v>
      </c>
      <c r="M187" t="str">
        <f t="shared" si="5"/>
        <v>Excellent</v>
      </c>
      <c r="N187" s="4">
        <f>VLOOKUP(D187, discount!A:B, 2, FALSE)</f>
        <v>0.18</v>
      </c>
    </row>
    <row r="188" spans="1:14" x14ac:dyDescent="0.3">
      <c r="A188" t="s">
        <v>240</v>
      </c>
      <c r="B188" s="1">
        <v>45729</v>
      </c>
      <c r="C188" t="s">
        <v>56</v>
      </c>
      <c r="D188" t="s">
        <v>20</v>
      </c>
      <c r="E188">
        <v>800</v>
      </c>
      <c r="F188">
        <v>3</v>
      </c>
      <c r="G188">
        <v>2400</v>
      </c>
      <c r="H188" t="s">
        <v>25</v>
      </c>
      <c r="I188" t="s">
        <v>15</v>
      </c>
      <c r="J188" t="s">
        <v>39</v>
      </c>
      <c r="K188" t="s">
        <v>23</v>
      </c>
      <c r="L188" t="str">
        <f t="shared" si="4"/>
        <v>High Sale</v>
      </c>
      <c r="M188" t="str">
        <f t="shared" si="5"/>
        <v>Excellent</v>
      </c>
      <c r="N188" s="4">
        <f>VLOOKUP(D188, discount!A:B, 2, FALSE)</f>
        <v>0.2</v>
      </c>
    </row>
    <row r="189" spans="1:14" x14ac:dyDescent="0.3">
      <c r="A189" t="s">
        <v>241</v>
      </c>
      <c r="B189" s="1">
        <v>45702</v>
      </c>
      <c r="C189" t="s">
        <v>49</v>
      </c>
      <c r="D189" t="s">
        <v>50</v>
      </c>
      <c r="E189">
        <v>15</v>
      </c>
      <c r="F189">
        <v>1</v>
      </c>
      <c r="G189">
        <v>15</v>
      </c>
      <c r="H189" t="s">
        <v>25</v>
      </c>
      <c r="I189" t="s">
        <v>46</v>
      </c>
      <c r="J189" t="s">
        <v>27</v>
      </c>
      <c r="K189" t="s">
        <v>40</v>
      </c>
      <c r="L189" t="str">
        <f t="shared" si="4"/>
        <v>Normal Sale</v>
      </c>
      <c r="M189" t="str">
        <f t="shared" si="5"/>
        <v>Average</v>
      </c>
      <c r="N189" s="4">
        <f>VLOOKUP(D189, discount!A:B, 2, FALSE)</f>
        <v>0.1</v>
      </c>
    </row>
    <row r="190" spans="1:14" x14ac:dyDescent="0.3">
      <c r="A190" t="s">
        <v>242</v>
      </c>
      <c r="B190" s="1">
        <v>45698</v>
      </c>
      <c r="C190" t="s">
        <v>56</v>
      </c>
      <c r="D190" t="s">
        <v>20</v>
      </c>
      <c r="E190">
        <v>800</v>
      </c>
      <c r="F190">
        <v>3</v>
      </c>
      <c r="G190">
        <v>2400</v>
      </c>
      <c r="H190" t="s">
        <v>80</v>
      </c>
      <c r="I190" t="s">
        <v>38</v>
      </c>
      <c r="J190" t="s">
        <v>27</v>
      </c>
      <c r="K190" t="s">
        <v>40</v>
      </c>
      <c r="L190" t="str">
        <f t="shared" si="4"/>
        <v>High Sale</v>
      </c>
      <c r="M190" t="str">
        <f t="shared" si="5"/>
        <v>Excellent</v>
      </c>
      <c r="N190" s="4">
        <f>VLOOKUP(D190, discount!A:B, 2, FALSE)</f>
        <v>0.2</v>
      </c>
    </row>
    <row r="191" spans="1:14" x14ac:dyDescent="0.3">
      <c r="A191" t="s">
        <v>243</v>
      </c>
      <c r="B191" s="1">
        <v>45711</v>
      </c>
      <c r="C191" t="s">
        <v>12</v>
      </c>
      <c r="D191" t="s">
        <v>13</v>
      </c>
      <c r="E191">
        <v>60</v>
      </c>
      <c r="F191">
        <v>1</v>
      </c>
      <c r="G191">
        <v>60</v>
      </c>
      <c r="H191" t="s">
        <v>43</v>
      </c>
      <c r="I191" t="s">
        <v>38</v>
      </c>
      <c r="J191" t="s">
        <v>39</v>
      </c>
      <c r="K191" t="s">
        <v>40</v>
      </c>
      <c r="L191" t="str">
        <f t="shared" si="4"/>
        <v>Normal Sale</v>
      </c>
      <c r="M191" t="str">
        <f t="shared" si="5"/>
        <v>Average</v>
      </c>
      <c r="N191" s="4">
        <f>VLOOKUP(D191, discount!A:B, 2, FALSE)</f>
        <v>0.08</v>
      </c>
    </row>
    <row r="192" spans="1:14" x14ac:dyDescent="0.3">
      <c r="A192" t="s">
        <v>244</v>
      </c>
      <c r="B192" s="1">
        <v>45716</v>
      </c>
      <c r="C192" t="s">
        <v>53</v>
      </c>
      <c r="D192" t="s">
        <v>36</v>
      </c>
      <c r="E192">
        <v>40</v>
      </c>
      <c r="F192">
        <v>4</v>
      </c>
      <c r="G192">
        <v>160</v>
      </c>
      <c r="H192" t="s">
        <v>25</v>
      </c>
      <c r="I192" t="s">
        <v>63</v>
      </c>
      <c r="J192" t="s">
        <v>27</v>
      </c>
      <c r="K192" t="s">
        <v>23</v>
      </c>
      <c r="L192" t="str">
        <f t="shared" si="4"/>
        <v>Normal Sale</v>
      </c>
      <c r="M192" t="str">
        <f t="shared" si="5"/>
        <v>Average</v>
      </c>
      <c r="N192" s="4">
        <f>VLOOKUP(D192, discount!A:B, 2, FALSE)</f>
        <v>0.15</v>
      </c>
    </row>
    <row r="193" spans="1:14" x14ac:dyDescent="0.3">
      <c r="A193" t="s">
        <v>245</v>
      </c>
      <c r="B193" s="1">
        <v>45747</v>
      </c>
      <c r="C193" t="s">
        <v>19</v>
      </c>
      <c r="D193" t="s">
        <v>20</v>
      </c>
      <c r="E193">
        <v>100</v>
      </c>
      <c r="F193">
        <v>3</v>
      </c>
      <c r="G193">
        <v>300</v>
      </c>
      <c r="H193" t="s">
        <v>43</v>
      </c>
      <c r="I193" t="s">
        <v>30</v>
      </c>
      <c r="J193" t="s">
        <v>58</v>
      </c>
      <c r="K193" t="s">
        <v>23</v>
      </c>
      <c r="L193" t="str">
        <f t="shared" si="4"/>
        <v>Normal Sale</v>
      </c>
      <c r="M193" t="str">
        <f t="shared" si="5"/>
        <v>Average</v>
      </c>
      <c r="N193" s="4">
        <f>VLOOKUP(D193, discount!A:B, 2, FALSE)</f>
        <v>0.2</v>
      </c>
    </row>
    <row r="194" spans="1:14" x14ac:dyDescent="0.3">
      <c r="A194" t="s">
        <v>246</v>
      </c>
      <c r="B194" s="1">
        <v>45746</v>
      </c>
      <c r="C194" t="s">
        <v>49</v>
      </c>
      <c r="D194" t="s">
        <v>50</v>
      </c>
      <c r="E194">
        <v>15</v>
      </c>
      <c r="F194">
        <v>5</v>
      </c>
      <c r="G194">
        <v>75</v>
      </c>
      <c r="H194" t="s">
        <v>51</v>
      </c>
      <c r="I194" t="s">
        <v>81</v>
      </c>
      <c r="J194" t="s">
        <v>27</v>
      </c>
      <c r="K194" t="s">
        <v>23</v>
      </c>
      <c r="L194" t="str">
        <f t="shared" ref="L194:L251" si="6">IF(G194&gt;300, "High Sale", "Normal Sale")</f>
        <v>Normal Sale</v>
      </c>
      <c r="M194" t="str">
        <f t="shared" ref="M194:M251" si="7">IF(G194&gt;2000, "Excellent", IF(G194&gt;1000, "Good", "Average"))</f>
        <v>Average</v>
      </c>
      <c r="N194" s="4">
        <f>VLOOKUP(D194, discount!A:B, 2, FALSE)</f>
        <v>0.1</v>
      </c>
    </row>
    <row r="195" spans="1:14" x14ac:dyDescent="0.3">
      <c r="A195" t="s">
        <v>247</v>
      </c>
      <c r="B195" s="1">
        <v>45708</v>
      </c>
      <c r="C195" t="s">
        <v>53</v>
      </c>
      <c r="D195" t="s">
        <v>36</v>
      </c>
      <c r="E195">
        <v>40</v>
      </c>
      <c r="F195">
        <v>4</v>
      </c>
      <c r="G195">
        <v>160</v>
      </c>
      <c r="H195" t="s">
        <v>25</v>
      </c>
      <c r="I195" t="s">
        <v>22</v>
      </c>
      <c r="J195" t="s">
        <v>16</v>
      </c>
      <c r="K195" t="s">
        <v>17</v>
      </c>
      <c r="L195" t="str">
        <f t="shared" si="6"/>
        <v>Normal Sale</v>
      </c>
      <c r="M195" t="str">
        <f t="shared" si="7"/>
        <v>Average</v>
      </c>
      <c r="N195" s="4">
        <f>VLOOKUP(D195, discount!A:B, 2, FALSE)</f>
        <v>0.15</v>
      </c>
    </row>
    <row r="196" spans="1:14" x14ac:dyDescent="0.3">
      <c r="A196" t="s">
        <v>248</v>
      </c>
      <c r="B196" s="1">
        <v>45726</v>
      </c>
      <c r="C196" t="s">
        <v>42</v>
      </c>
      <c r="D196" t="s">
        <v>20</v>
      </c>
      <c r="E196">
        <v>500</v>
      </c>
      <c r="F196">
        <v>3</v>
      </c>
      <c r="G196">
        <v>1500</v>
      </c>
      <c r="H196" t="s">
        <v>29</v>
      </c>
      <c r="I196" t="s">
        <v>26</v>
      </c>
      <c r="J196" t="s">
        <v>58</v>
      </c>
      <c r="K196" t="s">
        <v>17</v>
      </c>
      <c r="L196" t="str">
        <f t="shared" si="6"/>
        <v>High Sale</v>
      </c>
      <c r="M196" t="str">
        <f t="shared" si="7"/>
        <v>Good</v>
      </c>
      <c r="N196" s="4">
        <f>VLOOKUP(D196, discount!A:B, 2, FALSE)</f>
        <v>0.2</v>
      </c>
    </row>
    <row r="197" spans="1:14" x14ac:dyDescent="0.3">
      <c r="A197" t="s">
        <v>249</v>
      </c>
      <c r="B197" s="1">
        <v>45720</v>
      </c>
      <c r="C197" t="s">
        <v>19</v>
      </c>
      <c r="D197" t="s">
        <v>20</v>
      </c>
      <c r="E197">
        <v>100</v>
      </c>
      <c r="F197">
        <v>5</v>
      </c>
      <c r="G197">
        <v>500</v>
      </c>
      <c r="H197" t="s">
        <v>57</v>
      </c>
      <c r="I197" t="s">
        <v>63</v>
      </c>
      <c r="J197" t="s">
        <v>16</v>
      </c>
      <c r="K197" t="s">
        <v>23</v>
      </c>
      <c r="L197" t="str">
        <f t="shared" si="6"/>
        <v>High Sale</v>
      </c>
      <c r="M197" t="str">
        <f t="shared" si="7"/>
        <v>Average</v>
      </c>
      <c r="N197" s="4">
        <f>VLOOKUP(D197, discount!A:B, 2, FALSE)</f>
        <v>0.2</v>
      </c>
    </row>
    <row r="198" spans="1:14" x14ac:dyDescent="0.3">
      <c r="A198" t="s">
        <v>250</v>
      </c>
      <c r="B198" s="1">
        <v>45728</v>
      </c>
      <c r="C198" t="s">
        <v>12</v>
      </c>
      <c r="D198" t="s">
        <v>13</v>
      </c>
      <c r="E198">
        <v>60</v>
      </c>
      <c r="F198">
        <v>2</v>
      </c>
      <c r="G198">
        <v>120</v>
      </c>
      <c r="H198" t="s">
        <v>54</v>
      </c>
      <c r="I198" t="s">
        <v>26</v>
      </c>
      <c r="J198" t="s">
        <v>58</v>
      </c>
      <c r="K198" t="s">
        <v>40</v>
      </c>
      <c r="L198" t="str">
        <f t="shared" si="6"/>
        <v>Normal Sale</v>
      </c>
      <c r="M198" t="str">
        <f t="shared" si="7"/>
        <v>Average</v>
      </c>
      <c r="N198" s="4">
        <f>VLOOKUP(D198, discount!A:B, 2, FALSE)</f>
        <v>0.08</v>
      </c>
    </row>
    <row r="199" spans="1:14" x14ac:dyDescent="0.3">
      <c r="A199" t="s">
        <v>251</v>
      </c>
      <c r="B199" s="1">
        <v>45708</v>
      </c>
      <c r="C199" t="s">
        <v>56</v>
      </c>
      <c r="D199" t="s">
        <v>20</v>
      </c>
      <c r="E199">
        <v>800</v>
      </c>
      <c r="F199">
        <v>4</v>
      </c>
      <c r="G199">
        <v>3200</v>
      </c>
      <c r="H199" t="s">
        <v>80</v>
      </c>
      <c r="I199" t="s">
        <v>63</v>
      </c>
      <c r="J199" t="s">
        <v>27</v>
      </c>
      <c r="K199" t="s">
        <v>23</v>
      </c>
      <c r="L199" t="str">
        <f t="shared" si="6"/>
        <v>High Sale</v>
      </c>
      <c r="M199" t="str">
        <f t="shared" si="7"/>
        <v>Excellent</v>
      </c>
      <c r="N199" s="4">
        <f>VLOOKUP(D199, discount!A:B, 2, FALSE)</f>
        <v>0.2</v>
      </c>
    </row>
    <row r="200" spans="1:14" x14ac:dyDescent="0.3">
      <c r="A200" t="s">
        <v>252</v>
      </c>
      <c r="B200" s="1">
        <v>45710</v>
      </c>
      <c r="C200" t="s">
        <v>42</v>
      </c>
      <c r="D200" t="s">
        <v>20</v>
      </c>
      <c r="E200">
        <v>500</v>
      </c>
      <c r="F200">
        <v>3</v>
      </c>
      <c r="G200">
        <v>1500</v>
      </c>
      <c r="H200" t="s">
        <v>72</v>
      </c>
      <c r="I200" t="s">
        <v>30</v>
      </c>
      <c r="J200" t="s">
        <v>31</v>
      </c>
      <c r="K200" t="s">
        <v>40</v>
      </c>
      <c r="L200" t="str">
        <f t="shared" si="6"/>
        <v>High Sale</v>
      </c>
      <c r="M200" t="str">
        <f t="shared" si="7"/>
        <v>Good</v>
      </c>
      <c r="N200" s="4">
        <f>VLOOKUP(D200, discount!A:B, 2, FALSE)</f>
        <v>0.2</v>
      </c>
    </row>
    <row r="201" spans="1:14" x14ac:dyDescent="0.3">
      <c r="A201" t="s">
        <v>253</v>
      </c>
      <c r="B201" s="1">
        <v>45698</v>
      </c>
      <c r="C201" t="s">
        <v>49</v>
      </c>
      <c r="D201" t="s">
        <v>50</v>
      </c>
      <c r="E201">
        <v>15</v>
      </c>
      <c r="F201">
        <v>2</v>
      </c>
      <c r="G201">
        <v>30</v>
      </c>
      <c r="H201" t="s">
        <v>72</v>
      </c>
      <c r="I201" t="s">
        <v>68</v>
      </c>
      <c r="J201" t="s">
        <v>16</v>
      </c>
      <c r="K201" t="s">
        <v>40</v>
      </c>
      <c r="L201" t="str">
        <f t="shared" si="6"/>
        <v>Normal Sale</v>
      </c>
      <c r="M201" t="str">
        <f t="shared" si="7"/>
        <v>Average</v>
      </c>
      <c r="N201" s="4">
        <f>VLOOKUP(D201, discount!A:B, 2, FALSE)</f>
        <v>0.1</v>
      </c>
    </row>
    <row r="202" spans="1:14" x14ac:dyDescent="0.3">
      <c r="A202" t="s">
        <v>254</v>
      </c>
      <c r="B202" s="1">
        <v>45691</v>
      </c>
      <c r="C202" t="s">
        <v>49</v>
      </c>
      <c r="D202" t="s">
        <v>50</v>
      </c>
      <c r="E202">
        <v>15</v>
      </c>
      <c r="F202">
        <v>4</v>
      </c>
      <c r="G202">
        <v>60</v>
      </c>
      <c r="H202" t="s">
        <v>54</v>
      </c>
      <c r="I202" t="s">
        <v>22</v>
      </c>
      <c r="J202" t="s">
        <v>31</v>
      </c>
      <c r="K202" t="s">
        <v>40</v>
      </c>
      <c r="L202" t="str">
        <f t="shared" si="6"/>
        <v>Normal Sale</v>
      </c>
      <c r="M202" t="str">
        <f t="shared" si="7"/>
        <v>Average</v>
      </c>
      <c r="N202" s="4">
        <f>VLOOKUP(D202, discount!A:B, 2, FALSE)</f>
        <v>0.1</v>
      </c>
    </row>
    <row r="203" spans="1:14" x14ac:dyDescent="0.3">
      <c r="A203" t="s">
        <v>255</v>
      </c>
      <c r="B203" s="1">
        <v>45709</v>
      </c>
      <c r="C203" t="s">
        <v>42</v>
      </c>
      <c r="D203" t="s">
        <v>20</v>
      </c>
      <c r="E203">
        <v>500</v>
      </c>
      <c r="F203">
        <v>2</v>
      </c>
      <c r="G203">
        <v>1000</v>
      </c>
      <c r="H203" t="s">
        <v>57</v>
      </c>
      <c r="I203" t="s">
        <v>44</v>
      </c>
      <c r="J203" t="s">
        <v>31</v>
      </c>
      <c r="K203" t="s">
        <v>17</v>
      </c>
      <c r="L203" t="str">
        <f t="shared" si="6"/>
        <v>High Sale</v>
      </c>
      <c r="M203" t="str">
        <f t="shared" si="7"/>
        <v>Average</v>
      </c>
      <c r="N203" s="4">
        <f>VLOOKUP(D203, discount!A:B, 2, FALSE)</f>
        <v>0.2</v>
      </c>
    </row>
    <row r="204" spans="1:14" x14ac:dyDescent="0.3">
      <c r="A204" t="s">
        <v>256</v>
      </c>
      <c r="B204" s="1">
        <v>45709</v>
      </c>
      <c r="C204" t="s">
        <v>65</v>
      </c>
      <c r="D204" t="s">
        <v>61</v>
      </c>
      <c r="E204">
        <v>1200</v>
      </c>
      <c r="F204">
        <v>3</v>
      </c>
      <c r="G204">
        <v>3600</v>
      </c>
      <c r="H204" t="s">
        <v>25</v>
      </c>
      <c r="I204" t="s">
        <v>30</v>
      </c>
      <c r="J204" t="s">
        <v>16</v>
      </c>
      <c r="K204" t="s">
        <v>40</v>
      </c>
      <c r="L204" t="str">
        <f t="shared" si="6"/>
        <v>High Sale</v>
      </c>
      <c r="M204" t="str">
        <f t="shared" si="7"/>
        <v>Excellent</v>
      </c>
      <c r="N204" s="4">
        <f>VLOOKUP(D204, discount!A:B, 2, FALSE)</f>
        <v>0.18</v>
      </c>
    </row>
    <row r="205" spans="1:14" x14ac:dyDescent="0.3">
      <c r="A205" t="s">
        <v>257</v>
      </c>
      <c r="B205" s="1">
        <v>45724</v>
      </c>
      <c r="C205" t="s">
        <v>12</v>
      </c>
      <c r="D205" t="s">
        <v>13</v>
      </c>
      <c r="E205">
        <v>60</v>
      </c>
      <c r="F205">
        <v>5</v>
      </c>
      <c r="G205">
        <v>300</v>
      </c>
      <c r="H205" t="s">
        <v>80</v>
      </c>
      <c r="I205" t="s">
        <v>44</v>
      </c>
      <c r="J205" t="s">
        <v>58</v>
      </c>
      <c r="K205" t="s">
        <v>23</v>
      </c>
      <c r="L205" t="str">
        <f t="shared" si="6"/>
        <v>Normal Sale</v>
      </c>
      <c r="M205" t="str">
        <f t="shared" si="7"/>
        <v>Average</v>
      </c>
      <c r="N205" s="4">
        <f>VLOOKUP(D205, discount!A:B, 2, FALSE)</f>
        <v>0.08</v>
      </c>
    </row>
    <row r="206" spans="1:14" x14ac:dyDescent="0.3">
      <c r="A206" t="s">
        <v>258</v>
      </c>
      <c r="B206" s="1">
        <v>45715</v>
      </c>
      <c r="C206" t="s">
        <v>19</v>
      </c>
      <c r="D206" t="s">
        <v>20</v>
      </c>
      <c r="E206">
        <v>100</v>
      </c>
      <c r="F206">
        <v>2</v>
      </c>
      <c r="G206">
        <v>200</v>
      </c>
      <c r="H206" t="s">
        <v>51</v>
      </c>
      <c r="I206" t="s">
        <v>38</v>
      </c>
      <c r="J206" t="s">
        <v>39</v>
      </c>
      <c r="K206" t="s">
        <v>40</v>
      </c>
      <c r="L206" t="str">
        <f t="shared" si="6"/>
        <v>Normal Sale</v>
      </c>
      <c r="M206" t="str">
        <f t="shared" si="7"/>
        <v>Average</v>
      </c>
      <c r="N206" s="4">
        <f>VLOOKUP(D206, discount!A:B, 2, FALSE)</f>
        <v>0.2</v>
      </c>
    </row>
    <row r="207" spans="1:14" x14ac:dyDescent="0.3">
      <c r="A207" t="s">
        <v>259</v>
      </c>
      <c r="B207" s="1">
        <v>45700</v>
      </c>
      <c r="C207" t="s">
        <v>60</v>
      </c>
      <c r="D207" t="s">
        <v>61</v>
      </c>
      <c r="E207">
        <v>600</v>
      </c>
      <c r="F207">
        <v>5</v>
      </c>
      <c r="G207">
        <v>3000</v>
      </c>
      <c r="H207" t="s">
        <v>14</v>
      </c>
      <c r="I207" t="s">
        <v>44</v>
      </c>
      <c r="J207" t="s">
        <v>27</v>
      </c>
      <c r="K207" t="s">
        <v>23</v>
      </c>
      <c r="L207" t="str">
        <f t="shared" si="6"/>
        <v>High Sale</v>
      </c>
      <c r="M207" t="str">
        <f t="shared" si="7"/>
        <v>Excellent</v>
      </c>
      <c r="N207" s="4">
        <f>VLOOKUP(D207, discount!A:B, 2, FALSE)</f>
        <v>0.18</v>
      </c>
    </row>
    <row r="208" spans="1:14" x14ac:dyDescent="0.3">
      <c r="A208" t="s">
        <v>260</v>
      </c>
      <c r="B208" s="1">
        <v>45737</v>
      </c>
      <c r="C208" t="s">
        <v>60</v>
      </c>
      <c r="D208" t="s">
        <v>61</v>
      </c>
      <c r="E208">
        <v>600</v>
      </c>
      <c r="F208">
        <v>1</v>
      </c>
      <c r="G208">
        <v>600</v>
      </c>
      <c r="H208" t="s">
        <v>25</v>
      </c>
      <c r="I208" t="s">
        <v>44</v>
      </c>
      <c r="J208" t="s">
        <v>31</v>
      </c>
      <c r="K208" t="s">
        <v>40</v>
      </c>
      <c r="L208" t="str">
        <f t="shared" si="6"/>
        <v>High Sale</v>
      </c>
      <c r="M208" t="str">
        <f t="shared" si="7"/>
        <v>Average</v>
      </c>
      <c r="N208" s="4">
        <f>VLOOKUP(D208, discount!A:B, 2, FALSE)</f>
        <v>0.18</v>
      </c>
    </row>
    <row r="209" spans="1:14" x14ac:dyDescent="0.3">
      <c r="A209" t="s">
        <v>261</v>
      </c>
      <c r="B209" s="1">
        <v>45690</v>
      </c>
      <c r="C209" t="s">
        <v>65</v>
      </c>
      <c r="D209" t="s">
        <v>61</v>
      </c>
      <c r="E209">
        <v>1200</v>
      </c>
      <c r="F209">
        <v>3</v>
      </c>
      <c r="G209">
        <v>3600</v>
      </c>
      <c r="H209" t="s">
        <v>25</v>
      </c>
      <c r="I209" t="s">
        <v>44</v>
      </c>
      <c r="J209" t="s">
        <v>39</v>
      </c>
      <c r="K209" t="s">
        <v>40</v>
      </c>
      <c r="L209" t="str">
        <f t="shared" si="6"/>
        <v>High Sale</v>
      </c>
      <c r="M209" t="str">
        <f t="shared" si="7"/>
        <v>Excellent</v>
      </c>
      <c r="N209" s="4">
        <f>VLOOKUP(D209, discount!A:B, 2, FALSE)</f>
        <v>0.18</v>
      </c>
    </row>
    <row r="210" spans="1:14" x14ac:dyDescent="0.3">
      <c r="A210" t="s">
        <v>262</v>
      </c>
      <c r="B210" s="1">
        <v>45745</v>
      </c>
      <c r="C210" t="s">
        <v>53</v>
      </c>
      <c r="D210" t="s">
        <v>36</v>
      </c>
      <c r="E210">
        <v>40</v>
      </c>
      <c r="F210">
        <v>5</v>
      </c>
      <c r="G210">
        <v>200</v>
      </c>
      <c r="H210" t="s">
        <v>57</v>
      </c>
      <c r="I210" t="s">
        <v>30</v>
      </c>
      <c r="J210" t="s">
        <v>39</v>
      </c>
      <c r="K210" t="s">
        <v>40</v>
      </c>
      <c r="L210" t="str">
        <f t="shared" si="6"/>
        <v>Normal Sale</v>
      </c>
      <c r="M210" t="str">
        <f t="shared" si="7"/>
        <v>Average</v>
      </c>
      <c r="N210" s="4">
        <f>VLOOKUP(D210, discount!A:B, 2, FALSE)</f>
        <v>0.15</v>
      </c>
    </row>
    <row r="211" spans="1:14" x14ac:dyDescent="0.3">
      <c r="A211" t="s">
        <v>263</v>
      </c>
      <c r="B211" s="1">
        <v>45739</v>
      </c>
      <c r="C211" t="s">
        <v>56</v>
      </c>
      <c r="D211" t="s">
        <v>20</v>
      </c>
      <c r="E211">
        <v>800</v>
      </c>
      <c r="F211">
        <v>3</v>
      </c>
      <c r="G211">
        <v>2400</v>
      </c>
      <c r="H211" t="s">
        <v>80</v>
      </c>
      <c r="I211" t="s">
        <v>15</v>
      </c>
      <c r="J211" t="s">
        <v>39</v>
      </c>
      <c r="K211" t="s">
        <v>40</v>
      </c>
      <c r="L211" t="str">
        <f t="shared" si="6"/>
        <v>High Sale</v>
      </c>
      <c r="M211" t="str">
        <f t="shared" si="7"/>
        <v>Excellent</v>
      </c>
      <c r="N211" s="4">
        <f>VLOOKUP(D211, discount!A:B, 2, FALSE)</f>
        <v>0.2</v>
      </c>
    </row>
    <row r="212" spans="1:14" x14ac:dyDescent="0.3">
      <c r="A212" t="s">
        <v>264</v>
      </c>
      <c r="B212" s="1">
        <v>45729</v>
      </c>
      <c r="C212" t="s">
        <v>42</v>
      </c>
      <c r="D212" t="s">
        <v>20</v>
      </c>
      <c r="E212">
        <v>500</v>
      </c>
      <c r="F212">
        <v>1</v>
      </c>
      <c r="G212">
        <v>500</v>
      </c>
      <c r="H212" t="s">
        <v>51</v>
      </c>
      <c r="I212" t="s">
        <v>44</v>
      </c>
      <c r="J212" t="s">
        <v>58</v>
      </c>
      <c r="K212" t="s">
        <v>23</v>
      </c>
      <c r="L212" t="str">
        <f t="shared" si="6"/>
        <v>High Sale</v>
      </c>
      <c r="M212" t="str">
        <f t="shared" si="7"/>
        <v>Average</v>
      </c>
      <c r="N212" s="4">
        <f>VLOOKUP(D212, discount!A:B, 2, FALSE)</f>
        <v>0.2</v>
      </c>
    </row>
    <row r="213" spans="1:14" x14ac:dyDescent="0.3">
      <c r="A213" t="s">
        <v>265</v>
      </c>
      <c r="B213" s="1">
        <v>45725</v>
      </c>
      <c r="C213" t="s">
        <v>35</v>
      </c>
      <c r="D213" t="s">
        <v>36</v>
      </c>
      <c r="E213">
        <v>20</v>
      </c>
      <c r="F213">
        <v>4</v>
      </c>
      <c r="G213">
        <v>80</v>
      </c>
      <c r="H213" t="s">
        <v>14</v>
      </c>
      <c r="I213" t="s">
        <v>38</v>
      </c>
      <c r="J213" t="s">
        <v>16</v>
      </c>
      <c r="K213" t="s">
        <v>40</v>
      </c>
      <c r="L213" t="str">
        <f t="shared" si="6"/>
        <v>Normal Sale</v>
      </c>
      <c r="M213" t="str">
        <f t="shared" si="7"/>
        <v>Average</v>
      </c>
      <c r="N213" s="4">
        <f>VLOOKUP(D213, discount!A:B, 2, FALSE)</f>
        <v>0.15</v>
      </c>
    </row>
    <row r="214" spans="1:14" x14ac:dyDescent="0.3">
      <c r="A214" t="s">
        <v>266</v>
      </c>
      <c r="B214" s="1">
        <v>45694</v>
      </c>
      <c r="C214" t="s">
        <v>56</v>
      </c>
      <c r="D214" t="s">
        <v>20</v>
      </c>
      <c r="E214">
        <v>800</v>
      </c>
      <c r="F214">
        <v>1</v>
      </c>
      <c r="G214">
        <v>800</v>
      </c>
      <c r="H214" t="s">
        <v>80</v>
      </c>
      <c r="I214" t="s">
        <v>68</v>
      </c>
      <c r="J214" t="s">
        <v>27</v>
      </c>
      <c r="K214" t="s">
        <v>17</v>
      </c>
      <c r="L214" t="str">
        <f t="shared" si="6"/>
        <v>High Sale</v>
      </c>
      <c r="M214" t="str">
        <f t="shared" si="7"/>
        <v>Average</v>
      </c>
      <c r="N214" s="4">
        <f>VLOOKUP(D214, discount!A:B, 2, FALSE)</f>
        <v>0.2</v>
      </c>
    </row>
    <row r="215" spans="1:14" x14ac:dyDescent="0.3">
      <c r="A215" t="s">
        <v>267</v>
      </c>
      <c r="B215" s="1">
        <v>45706</v>
      </c>
      <c r="C215" t="s">
        <v>33</v>
      </c>
      <c r="D215" t="s">
        <v>20</v>
      </c>
      <c r="E215">
        <v>150</v>
      </c>
      <c r="F215">
        <v>5</v>
      </c>
      <c r="G215">
        <v>750</v>
      </c>
      <c r="H215" t="s">
        <v>21</v>
      </c>
      <c r="I215" t="s">
        <v>38</v>
      </c>
      <c r="J215" t="s">
        <v>16</v>
      </c>
      <c r="K215" t="s">
        <v>40</v>
      </c>
      <c r="L215" t="str">
        <f t="shared" si="6"/>
        <v>High Sale</v>
      </c>
      <c r="M215" t="str">
        <f t="shared" si="7"/>
        <v>Average</v>
      </c>
      <c r="N215" s="4">
        <f>VLOOKUP(D215, discount!A:B, 2, FALSE)</f>
        <v>0.2</v>
      </c>
    </row>
    <row r="216" spans="1:14" x14ac:dyDescent="0.3">
      <c r="A216" t="s">
        <v>268</v>
      </c>
      <c r="B216" s="1">
        <v>45723</v>
      </c>
      <c r="C216" t="s">
        <v>12</v>
      </c>
      <c r="D216" t="s">
        <v>13</v>
      </c>
      <c r="E216">
        <v>60</v>
      </c>
      <c r="F216">
        <v>1</v>
      </c>
      <c r="G216">
        <v>60</v>
      </c>
      <c r="H216" t="s">
        <v>14</v>
      </c>
      <c r="I216" t="s">
        <v>38</v>
      </c>
      <c r="J216" t="s">
        <v>39</v>
      </c>
      <c r="K216" t="s">
        <v>40</v>
      </c>
      <c r="L216" t="str">
        <f t="shared" si="6"/>
        <v>Normal Sale</v>
      </c>
      <c r="M216" t="str">
        <f t="shared" si="7"/>
        <v>Average</v>
      </c>
      <c r="N216" s="4">
        <f>VLOOKUP(D216, discount!A:B, 2, FALSE)</f>
        <v>0.08</v>
      </c>
    </row>
    <row r="217" spans="1:14" x14ac:dyDescent="0.3">
      <c r="A217" t="s">
        <v>269</v>
      </c>
      <c r="B217" s="1">
        <v>45742</v>
      </c>
      <c r="C217" t="s">
        <v>53</v>
      </c>
      <c r="D217" t="s">
        <v>36</v>
      </c>
      <c r="E217">
        <v>40</v>
      </c>
      <c r="F217">
        <v>2</v>
      </c>
      <c r="G217">
        <v>80</v>
      </c>
      <c r="H217" t="s">
        <v>72</v>
      </c>
      <c r="I217" t="s">
        <v>81</v>
      </c>
      <c r="J217" t="s">
        <v>31</v>
      </c>
      <c r="K217" t="s">
        <v>40</v>
      </c>
      <c r="L217" t="str">
        <f t="shared" si="6"/>
        <v>Normal Sale</v>
      </c>
      <c r="M217" t="str">
        <f t="shared" si="7"/>
        <v>Average</v>
      </c>
      <c r="N217" s="4">
        <f>VLOOKUP(D217, discount!A:B, 2, FALSE)</f>
        <v>0.15</v>
      </c>
    </row>
    <row r="218" spans="1:14" x14ac:dyDescent="0.3">
      <c r="A218" t="s">
        <v>270</v>
      </c>
      <c r="B218" s="1">
        <v>45735</v>
      </c>
      <c r="C218" t="s">
        <v>12</v>
      </c>
      <c r="D218" t="s">
        <v>13</v>
      </c>
      <c r="E218">
        <v>60</v>
      </c>
      <c r="F218">
        <v>2</v>
      </c>
      <c r="G218">
        <v>120</v>
      </c>
      <c r="H218" t="s">
        <v>14</v>
      </c>
      <c r="I218" t="s">
        <v>46</v>
      </c>
      <c r="J218" t="s">
        <v>58</v>
      </c>
      <c r="K218" t="s">
        <v>23</v>
      </c>
      <c r="L218" t="str">
        <f t="shared" si="6"/>
        <v>Normal Sale</v>
      </c>
      <c r="M218" t="str">
        <f t="shared" si="7"/>
        <v>Average</v>
      </c>
      <c r="N218" s="4">
        <f>VLOOKUP(D218, discount!A:B, 2, FALSE)</f>
        <v>0.08</v>
      </c>
    </row>
    <row r="219" spans="1:14" x14ac:dyDescent="0.3">
      <c r="A219" t="s">
        <v>271</v>
      </c>
      <c r="B219" s="1">
        <v>45703</v>
      </c>
      <c r="C219" t="s">
        <v>19</v>
      </c>
      <c r="D219" t="s">
        <v>20</v>
      </c>
      <c r="E219">
        <v>100</v>
      </c>
      <c r="F219">
        <v>4</v>
      </c>
      <c r="G219">
        <v>400</v>
      </c>
      <c r="H219" t="s">
        <v>57</v>
      </c>
      <c r="I219" t="s">
        <v>15</v>
      </c>
      <c r="J219" t="s">
        <v>58</v>
      </c>
      <c r="K219" t="s">
        <v>17</v>
      </c>
      <c r="L219" t="str">
        <f t="shared" si="6"/>
        <v>High Sale</v>
      </c>
      <c r="M219" t="str">
        <f t="shared" si="7"/>
        <v>Average</v>
      </c>
      <c r="N219" s="4">
        <f>VLOOKUP(D219, discount!A:B, 2, FALSE)</f>
        <v>0.2</v>
      </c>
    </row>
    <row r="220" spans="1:14" x14ac:dyDescent="0.3">
      <c r="A220" t="s">
        <v>272</v>
      </c>
      <c r="B220" s="1">
        <v>45705</v>
      </c>
      <c r="C220" t="s">
        <v>19</v>
      </c>
      <c r="D220" t="s">
        <v>20</v>
      </c>
      <c r="E220">
        <v>100</v>
      </c>
      <c r="F220">
        <v>3</v>
      </c>
      <c r="G220">
        <v>300</v>
      </c>
      <c r="H220" t="s">
        <v>51</v>
      </c>
      <c r="I220" t="s">
        <v>38</v>
      </c>
      <c r="J220" t="s">
        <v>39</v>
      </c>
      <c r="K220" t="s">
        <v>17</v>
      </c>
      <c r="L220" t="str">
        <f t="shared" si="6"/>
        <v>Normal Sale</v>
      </c>
      <c r="M220" t="str">
        <f t="shared" si="7"/>
        <v>Average</v>
      </c>
      <c r="N220" s="4">
        <f>VLOOKUP(D220, discount!A:B, 2, FALSE)</f>
        <v>0.2</v>
      </c>
    </row>
    <row r="221" spans="1:14" x14ac:dyDescent="0.3">
      <c r="A221" t="s">
        <v>273</v>
      </c>
      <c r="B221" s="1">
        <v>45698</v>
      </c>
      <c r="C221" t="s">
        <v>33</v>
      </c>
      <c r="D221" t="s">
        <v>20</v>
      </c>
      <c r="E221">
        <v>150</v>
      </c>
      <c r="F221">
        <v>3</v>
      </c>
      <c r="G221">
        <v>450</v>
      </c>
      <c r="H221" t="s">
        <v>54</v>
      </c>
      <c r="I221" t="s">
        <v>26</v>
      </c>
      <c r="J221" t="s">
        <v>16</v>
      </c>
      <c r="K221" t="s">
        <v>40</v>
      </c>
      <c r="L221" t="str">
        <f t="shared" si="6"/>
        <v>High Sale</v>
      </c>
      <c r="M221" t="str">
        <f t="shared" si="7"/>
        <v>Average</v>
      </c>
      <c r="N221" s="4">
        <f>VLOOKUP(D221, discount!A:B, 2, FALSE)</f>
        <v>0.2</v>
      </c>
    </row>
    <row r="222" spans="1:14" x14ac:dyDescent="0.3">
      <c r="A222" t="s">
        <v>274</v>
      </c>
      <c r="B222" s="1">
        <v>45716</v>
      </c>
      <c r="C222" t="s">
        <v>60</v>
      </c>
      <c r="D222" t="s">
        <v>61</v>
      </c>
      <c r="E222">
        <v>600</v>
      </c>
      <c r="F222">
        <v>2</v>
      </c>
      <c r="G222">
        <v>1200</v>
      </c>
      <c r="H222" t="s">
        <v>21</v>
      </c>
      <c r="I222" t="s">
        <v>81</v>
      </c>
      <c r="J222" t="s">
        <v>58</v>
      </c>
      <c r="K222" t="s">
        <v>17</v>
      </c>
      <c r="L222" t="str">
        <f t="shared" si="6"/>
        <v>High Sale</v>
      </c>
      <c r="M222" t="str">
        <f t="shared" si="7"/>
        <v>Good</v>
      </c>
      <c r="N222" s="4">
        <f>VLOOKUP(D222, discount!A:B, 2, FALSE)</f>
        <v>0.18</v>
      </c>
    </row>
    <row r="223" spans="1:14" x14ac:dyDescent="0.3">
      <c r="A223" t="s">
        <v>275</v>
      </c>
      <c r="B223" s="1">
        <v>45704</v>
      </c>
      <c r="C223" t="s">
        <v>60</v>
      </c>
      <c r="D223" t="s">
        <v>61</v>
      </c>
      <c r="E223">
        <v>600</v>
      </c>
      <c r="F223">
        <v>2</v>
      </c>
      <c r="G223">
        <v>1200</v>
      </c>
      <c r="H223" t="s">
        <v>72</v>
      </c>
      <c r="I223" t="s">
        <v>63</v>
      </c>
      <c r="J223" t="s">
        <v>39</v>
      </c>
      <c r="K223" t="s">
        <v>17</v>
      </c>
      <c r="L223" t="str">
        <f t="shared" si="6"/>
        <v>High Sale</v>
      </c>
      <c r="M223" t="str">
        <f t="shared" si="7"/>
        <v>Good</v>
      </c>
      <c r="N223" s="4">
        <f>VLOOKUP(D223, discount!A:B, 2, FALSE)</f>
        <v>0.18</v>
      </c>
    </row>
    <row r="224" spans="1:14" x14ac:dyDescent="0.3">
      <c r="A224" t="s">
        <v>276</v>
      </c>
      <c r="B224" s="1">
        <v>45740</v>
      </c>
      <c r="C224" t="s">
        <v>53</v>
      </c>
      <c r="D224" t="s">
        <v>36</v>
      </c>
      <c r="E224">
        <v>40</v>
      </c>
      <c r="F224">
        <v>2</v>
      </c>
      <c r="G224">
        <v>80</v>
      </c>
      <c r="H224" t="s">
        <v>51</v>
      </c>
      <c r="I224" t="s">
        <v>26</v>
      </c>
      <c r="J224" t="s">
        <v>27</v>
      </c>
      <c r="K224" t="s">
        <v>17</v>
      </c>
      <c r="L224" t="str">
        <f t="shared" si="6"/>
        <v>Normal Sale</v>
      </c>
      <c r="M224" t="str">
        <f t="shared" si="7"/>
        <v>Average</v>
      </c>
      <c r="N224" s="4">
        <f>VLOOKUP(D224, discount!A:B, 2, FALSE)</f>
        <v>0.15</v>
      </c>
    </row>
    <row r="225" spans="1:14" x14ac:dyDescent="0.3">
      <c r="A225" t="s">
        <v>277</v>
      </c>
      <c r="B225" s="1">
        <v>45734</v>
      </c>
      <c r="C225" t="s">
        <v>65</v>
      </c>
      <c r="D225" t="s">
        <v>61</v>
      </c>
      <c r="E225">
        <v>1200</v>
      </c>
      <c r="F225">
        <v>1</v>
      </c>
      <c r="G225">
        <v>1200</v>
      </c>
      <c r="H225" t="s">
        <v>80</v>
      </c>
      <c r="I225" t="s">
        <v>44</v>
      </c>
      <c r="J225" t="s">
        <v>39</v>
      </c>
      <c r="K225" t="s">
        <v>40</v>
      </c>
      <c r="L225" t="str">
        <f t="shared" si="6"/>
        <v>High Sale</v>
      </c>
      <c r="M225" t="str">
        <f t="shared" si="7"/>
        <v>Good</v>
      </c>
      <c r="N225" s="4">
        <f>VLOOKUP(D225, discount!A:B, 2, FALSE)</f>
        <v>0.18</v>
      </c>
    </row>
    <row r="226" spans="1:14" x14ac:dyDescent="0.3">
      <c r="A226" t="s">
        <v>278</v>
      </c>
      <c r="B226" s="1">
        <v>45727</v>
      </c>
      <c r="C226" t="s">
        <v>53</v>
      </c>
      <c r="D226" t="s">
        <v>36</v>
      </c>
      <c r="E226">
        <v>40</v>
      </c>
      <c r="F226">
        <v>1</v>
      </c>
      <c r="G226">
        <v>40</v>
      </c>
      <c r="H226" t="s">
        <v>43</v>
      </c>
      <c r="I226" t="s">
        <v>15</v>
      </c>
      <c r="J226" t="s">
        <v>58</v>
      </c>
      <c r="K226" t="s">
        <v>17</v>
      </c>
      <c r="L226" t="str">
        <f t="shared" si="6"/>
        <v>Normal Sale</v>
      </c>
      <c r="M226" t="str">
        <f t="shared" si="7"/>
        <v>Average</v>
      </c>
      <c r="N226" s="4">
        <f>VLOOKUP(D226, discount!A:B, 2, FALSE)</f>
        <v>0.15</v>
      </c>
    </row>
    <row r="227" spans="1:14" x14ac:dyDescent="0.3">
      <c r="A227" t="s">
        <v>279</v>
      </c>
      <c r="B227" s="1">
        <v>45721</v>
      </c>
      <c r="C227" t="s">
        <v>12</v>
      </c>
      <c r="D227" t="s">
        <v>13</v>
      </c>
      <c r="E227">
        <v>60</v>
      </c>
      <c r="F227">
        <v>4</v>
      </c>
      <c r="G227">
        <v>240</v>
      </c>
      <c r="H227" t="s">
        <v>72</v>
      </c>
      <c r="I227" t="s">
        <v>81</v>
      </c>
      <c r="J227" t="s">
        <v>27</v>
      </c>
      <c r="K227" t="s">
        <v>40</v>
      </c>
      <c r="L227" t="str">
        <f t="shared" si="6"/>
        <v>Normal Sale</v>
      </c>
      <c r="M227" t="str">
        <f t="shared" si="7"/>
        <v>Average</v>
      </c>
      <c r="N227" s="4">
        <f>VLOOKUP(D227, discount!A:B, 2, FALSE)</f>
        <v>0.08</v>
      </c>
    </row>
    <row r="228" spans="1:14" x14ac:dyDescent="0.3">
      <c r="A228" t="s">
        <v>280</v>
      </c>
      <c r="B228" s="1">
        <v>45749</v>
      </c>
      <c r="C228" t="s">
        <v>19</v>
      </c>
      <c r="D228" t="s">
        <v>20</v>
      </c>
      <c r="E228">
        <v>100</v>
      </c>
      <c r="F228">
        <v>5</v>
      </c>
      <c r="G228">
        <v>500</v>
      </c>
      <c r="H228" t="s">
        <v>14</v>
      </c>
      <c r="I228" t="s">
        <v>44</v>
      </c>
      <c r="J228" t="s">
        <v>27</v>
      </c>
      <c r="K228" t="s">
        <v>17</v>
      </c>
      <c r="L228" t="str">
        <f t="shared" si="6"/>
        <v>High Sale</v>
      </c>
      <c r="M228" t="str">
        <f t="shared" si="7"/>
        <v>Average</v>
      </c>
      <c r="N228" s="4">
        <f>VLOOKUP(D228, discount!A:B, 2, FALSE)</f>
        <v>0.2</v>
      </c>
    </row>
    <row r="229" spans="1:14" x14ac:dyDescent="0.3">
      <c r="A229" t="s">
        <v>281</v>
      </c>
      <c r="B229" s="1">
        <v>45700</v>
      </c>
      <c r="C229" t="s">
        <v>12</v>
      </c>
      <c r="D229" t="s">
        <v>13</v>
      </c>
      <c r="E229">
        <v>60</v>
      </c>
      <c r="F229">
        <v>1</v>
      </c>
      <c r="G229">
        <v>60</v>
      </c>
      <c r="H229" t="s">
        <v>51</v>
      </c>
      <c r="I229" t="s">
        <v>22</v>
      </c>
      <c r="J229" t="s">
        <v>31</v>
      </c>
      <c r="K229" t="s">
        <v>23</v>
      </c>
      <c r="L229" t="str">
        <f t="shared" si="6"/>
        <v>Normal Sale</v>
      </c>
      <c r="M229" t="str">
        <f t="shared" si="7"/>
        <v>Average</v>
      </c>
      <c r="N229" s="4">
        <f>VLOOKUP(D229, discount!A:B, 2, FALSE)</f>
        <v>0.08</v>
      </c>
    </row>
    <row r="230" spans="1:14" x14ac:dyDescent="0.3">
      <c r="A230" t="s">
        <v>282</v>
      </c>
      <c r="B230" s="1">
        <v>45737</v>
      </c>
      <c r="C230" t="s">
        <v>12</v>
      </c>
      <c r="D230" t="s">
        <v>13</v>
      </c>
      <c r="E230">
        <v>60</v>
      </c>
      <c r="F230">
        <v>3</v>
      </c>
      <c r="G230">
        <v>180</v>
      </c>
      <c r="H230" t="s">
        <v>14</v>
      </c>
      <c r="I230" t="s">
        <v>22</v>
      </c>
      <c r="J230" t="s">
        <v>31</v>
      </c>
      <c r="K230" t="s">
        <v>23</v>
      </c>
      <c r="L230" t="str">
        <f t="shared" si="6"/>
        <v>Normal Sale</v>
      </c>
      <c r="M230" t="str">
        <f t="shared" si="7"/>
        <v>Average</v>
      </c>
      <c r="N230" s="4">
        <f>VLOOKUP(D230, discount!A:B, 2, FALSE)</f>
        <v>0.08</v>
      </c>
    </row>
    <row r="231" spans="1:14" x14ac:dyDescent="0.3">
      <c r="A231" t="s">
        <v>283</v>
      </c>
      <c r="B231" s="1">
        <v>45747</v>
      </c>
      <c r="C231" t="s">
        <v>19</v>
      </c>
      <c r="D231" t="s">
        <v>20</v>
      </c>
      <c r="E231">
        <v>100</v>
      </c>
      <c r="F231">
        <v>4</v>
      </c>
      <c r="G231">
        <v>400</v>
      </c>
      <c r="H231" t="s">
        <v>80</v>
      </c>
      <c r="I231" t="s">
        <v>22</v>
      </c>
      <c r="J231" t="s">
        <v>27</v>
      </c>
      <c r="K231" t="s">
        <v>23</v>
      </c>
      <c r="L231" t="str">
        <f t="shared" si="6"/>
        <v>High Sale</v>
      </c>
      <c r="M231" t="str">
        <f t="shared" si="7"/>
        <v>Average</v>
      </c>
      <c r="N231" s="4">
        <f>VLOOKUP(D231, discount!A:B, 2, FALSE)</f>
        <v>0.2</v>
      </c>
    </row>
    <row r="232" spans="1:14" x14ac:dyDescent="0.3">
      <c r="A232" t="s">
        <v>284</v>
      </c>
      <c r="B232" s="1">
        <v>45704</v>
      </c>
      <c r="C232" t="s">
        <v>56</v>
      </c>
      <c r="D232" t="s">
        <v>20</v>
      </c>
      <c r="E232">
        <v>800</v>
      </c>
      <c r="F232">
        <v>5</v>
      </c>
      <c r="G232">
        <v>4000</v>
      </c>
      <c r="H232" t="s">
        <v>80</v>
      </c>
      <c r="I232" t="s">
        <v>46</v>
      </c>
      <c r="J232" t="s">
        <v>31</v>
      </c>
      <c r="K232" t="s">
        <v>17</v>
      </c>
      <c r="L232" t="str">
        <f t="shared" si="6"/>
        <v>High Sale</v>
      </c>
      <c r="M232" t="str">
        <f t="shared" si="7"/>
        <v>Excellent</v>
      </c>
      <c r="N232" s="4">
        <f>VLOOKUP(D232, discount!A:B, 2, FALSE)</f>
        <v>0.2</v>
      </c>
    </row>
    <row r="233" spans="1:14" x14ac:dyDescent="0.3">
      <c r="A233" t="s">
        <v>285</v>
      </c>
      <c r="B233" s="1">
        <v>45730</v>
      </c>
      <c r="C233" t="s">
        <v>65</v>
      </c>
      <c r="D233" t="s">
        <v>61</v>
      </c>
      <c r="E233">
        <v>1200</v>
      </c>
      <c r="F233">
        <v>3</v>
      </c>
      <c r="G233">
        <v>3600</v>
      </c>
      <c r="H233" t="s">
        <v>14</v>
      </c>
      <c r="I233" t="s">
        <v>68</v>
      </c>
      <c r="J233" t="s">
        <v>31</v>
      </c>
      <c r="K233" t="s">
        <v>40</v>
      </c>
      <c r="L233" t="str">
        <f t="shared" si="6"/>
        <v>High Sale</v>
      </c>
      <c r="M233" t="str">
        <f t="shared" si="7"/>
        <v>Excellent</v>
      </c>
      <c r="N233" s="4">
        <f>VLOOKUP(D233, discount!A:B, 2, FALSE)</f>
        <v>0.18</v>
      </c>
    </row>
    <row r="234" spans="1:14" x14ac:dyDescent="0.3">
      <c r="A234" t="s">
        <v>286</v>
      </c>
      <c r="B234" s="1">
        <v>45708</v>
      </c>
      <c r="C234" t="s">
        <v>12</v>
      </c>
      <c r="D234" t="s">
        <v>13</v>
      </c>
      <c r="E234">
        <v>60</v>
      </c>
      <c r="F234">
        <v>1</v>
      </c>
      <c r="G234">
        <v>60</v>
      </c>
      <c r="H234" t="s">
        <v>51</v>
      </c>
      <c r="I234" t="s">
        <v>46</v>
      </c>
      <c r="J234" t="s">
        <v>39</v>
      </c>
      <c r="K234" t="s">
        <v>17</v>
      </c>
      <c r="L234" t="str">
        <f t="shared" si="6"/>
        <v>Normal Sale</v>
      </c>
      <c r="M234" t="str">
        <f t="shared" si="7"/>
        <v>Average</v>
      </c>
      <c r="N234" s="4">
        <f>VLOOKUP(D234, discount!A:B, 2, FALSE)</f>
        <v>0.08</v>
      </c>
    </row>
    <row r="235" spans="1:14" x14ac:dyDescent="0.3">
      <c r="A235" t="s">
        <v>287</v>
      </c>
      <c r="B235" s="1">
        <v>45724</v>
      </c>
      <c r="C235" t="s">
        <v>49</v>
      </c>
      <c r="D235" t="s">
        <v>50</v>
      </c>
      <c r="E235">
        <v>15</v>
      </c>
      <c r="F235">
        <v>1</v>
      </c>
      <c r="G235">
        <v>15</v>
      </c>
      <c r="H235" t="s">
        <v>80</v>
      </c>
      <c r="I235" t="s">
        <v>44</v>
      </c>
      <c r="J235" t="s">
        <v>27</v>
      </c>
      <c r="K235" t="s">
        <v>17</v>
      </c>
      <c r="L235" t="str">
        <f t="shared" si="6"/>
        <v>Normal Sale</v>
      </c>
      <c r="M235" t="str">
        <f t="shared" si="7"/>
        <v>Average</v>
      </c>
      <c r="N235" s="4">
        <f>VLOOKUP(D235, discount!A:B, 2, FALSE)</f>
        <v>0.1</v>
      </c>
    </row>
    <row r="236" spans="1:14" x14ac:dyDescent="0.3">
      <c r="A236" t="s">
        <v>288</v>
      </c>
      <c r="B236" s="1">
        <v>45739</v>
      </c>
      <c r="C236" t="s">
        <v>65</v>
      </c>
      <c r="D236" t="s">
        <v>61</v>
      </c>
      <c r="E236">
        <v>1200</v>
      </c>
      <c r="F236">
        <v>1</v>
      </c>
      <c r="G236">
        <v>1200</v>
      </c>
      <c r="H236" t="s">
        <v>57</v>
      </c>
      <c r="I236" t="s">
        <v>30</v>
      </c>
      <c r="J236" t="s">
        <v>39</v>
      </c>
      <c r="K236" t="s">
        <v>40</v>
      </c>
      <c r="L236" t="str">
        <f t="shared" si="6"/>
        <v>High Sale</v>
      </c>
      <c r="M236" t="str">
        <f t="shared" si="7"/>
        <v>Good</v>
      </c>
      <c r="N236" s="4">
        <f>VLOOKUP(D236, discount!A:B, 2, FALSE)</f>
        <v>0.18</v>
      </c>
    </row>
    <row r="237" spans="1:14" x14ac:dyDescent="0.3">
      <c r="A237" t="s">
        <v>289</v>
      </c>
      <c r="B237" s="1">
        <v>45721</v>
      </c>
      <c r="C237" t="s">
        <v>42</v>
      </c>
      <c r="D237" t="s">
        <v>20</v>
      </c>
      <c r="E237">
        <v>500</v>
      </c>
      <c r="F237">
        <v>5</v>
      </c>
      <c r="G237">
        <v>2500</v>
      </c>
      <c r="H237" t="s">
        <v>25</v>
      </c>
      <c r="I237" t="s">
        <v>46</v>
      </c>
      <c r="J237" t="s">
        <v>39</v>
      </c>
      <c r="K237" t="s">
        <v>40</v>
      </c>
      <c r="L237" t="str">
        <f t="shared" si="6"/>
        <v>High Sale</v>
      </c>
      <c r="M237" t="str">
        <f t="shared" si="7"/>
        <v>Excellent</v>
      </c>
      <c r="N237" s="4">
        <f>VLOOKUP(D237, discount!A:B, 2, FALSE)</f>
        <v>0.2</v>
      </c>
    </row>
    <row r="238" spans="1:14" x14ac:dyDescent="0.3">
      <c r="A238" t="s">
        <v>290</v>
      </c>
      <c r="B238" s="1">
        <v>45699</v>
      </c>
      <c r="C238" t="s">
        <v>19</v>
      </c>
      <c r="D238" t="s">
        <v>20</v>
      </c>
      <c r="E238">
        <v>100</v>
      </c>
      <c r="F238">
        <v>3</v>
      </c>
      <c r="G238">
        <v>300</v>
      </c>
      <c r="H238" t="s">
        <v>54</v>
      </c>
      <c r="I238" t="s">
        <v>38</v>
      </c>
      <c r="J238" t="s">
        <v>16</v>
      </c>
      <c r="K238" t="s">
        <v>17</v>
      </c>
      <c r="L238" t="str">
        <f t="shared" si="6"/>
        <v>Normal Sale</v>
      </c>
      <c r="M238" t="str">
        <f t="shared" si="7"/>
        <v>Average</v>
      </c>
      <c r="N238" s="4">
        <f>VLOOKUP(D238, discount!A:B, 2, FALSE)</f>
        <v>0.2</v>
      </c>
    </row>
    <row r="239" spans="1:14" x14ac:dyDescent="0.3">
      <c r="A239" t="s">
        <v>291</v>
      </c>
      <c r="B239" s="1">
        <v>45732</v>
      </c>
      <c r="C239" t="s">
        <v>19</v>
      </c>
      <c r="D239" t="s">
        <v>20</v>
      </c>
      <c r="E239">
        <v>100</v>
      </c>
      <c r="F239">
        <v>1</v>
      </c>
      <c r="G239">
        <v>100</v>
      </c>
      <c r="H239" t="s">
        <v>29</v>
      </c>
      <c r="I239" t="s">
        <v>26</v>
      </c>
      <c r="J239" t="s">
        <v>39</v>
      </c>
      <c r="K239" t="s">
        <v>40</v>
      </c>
      <c r="L239" t="str">
        <f t="shared" si="6"/>
        <v>Normal Sale</v>
      </c>
      <c r="M239" t="str">
        <f t="shared" si="7"/>
        <v>Average</v>
      </c>
      <c r="N239" s="4">
        <f>VLOOKUP(D239, discount!A:B, 2, FALSE)</f>
        <v>0.2</v>
      </c>
    </row>
    <row r="240" spans="1:14" x14ac:dyDescent="0.3">
      <c r="A240" t="s">
        <v>292</v>
      </c>
      <c r="B240" s="1">
        <v>45738</v>
      </c>
      <c r="C240" t="s">
        <v>33</v>
      </c>
      <c r="D240" t="s">
        <v>20</v>
      </c>
      <c r="E240">
        <v>150</v>
      </c>
      <c r="F240">
        <v>5</v>
      </c>
      <c r="G240">
        <v>750</v>
      </c>
      <c r="H240" t="s">
        <v>57</v>
      </c>
      <c r="I240" t="s">
        <v>38</v>
      </c>
      <c r="J240" t="s">
        <v>27</v>
      </c>
      <c r="K240" t="s">
        <v>40</v>
      </c>
      <c r="L240" t="str">
        <f t="shared" si="6"/>
        <v>High Sale</v>
      </c>
      <c r="M240" t="str">
        <f t="shared" si="7"/>
        <v>Average</v>
      </c>
      <c r="N240" s="4">
        <f>VLOOKUP(D240, discount!A:B, 2, FALSE)</f>
        <v>0.2</v>
      </c>
    </row>
    <row r="241" spans="1:14" x14ac:dyDescent="0.3">
      <c r="A241" t="s">
        <v>293</v>
      </c>
      <c r="B241" s="1">
        <v>45697</v>
      </c>
      <c r="C241" t="s">
        <v>33</v>
      </c>
      <c r="D241" t="s">
        <v>20</v>
      </c>
      <c r="E241">
        <v>150</v>
      </c>
      <c r="F241">
        <v>1</v>
      </c>
      <c r="G241">
        <v>150</v>
      </c>
      <c r="H241" t="s">
        <v>25</v>
      </c>
      <c r="I241" t="s">
        <v>26</v>
      </c>
      <c r="J241" t="s">
        <v>58</v>
      </c>
      <c r="K241" t="s">
        <v>23</v>
      </c>
      <c r="L241" t="str">
        <f t="shared" si="6"/>
        <v>Normal Sale</v>
      </c>
      <c r="M241" t="str">
        <f t="shared" si="7"/>
        <v>Average</v>
      </c>
      <c r="N241" s="4">
        <f>VLOOKUP(D241, discount!A:B, 2, FALSE)</f>
        <v>0.2</v>
      </c>
    </row>
    <row r="242" spans="1:14" x14ac:dyDescent="0.3">
      <c r="A242" t="s">
        <v>294</v>
      </c>
      <c r="B242" s="1">
        <v>45746</v>
      </c>
      <c r="C242" t="s">
        <v>42</v>
      </c>
      <c r="D242" t="s">
        <v>20</v>
      </c>
      <c r="E242">
        <v>500</v>
      </c>
      <c r="F242">
        <v>4</v>
      </c>
      <c r="G242">
        <v>2000</v>
      </c>
      <c r="H242" t="s">
        <v>29</v>
      </c>
      <c r="I242" t="s">
        <v>15</v>
      </c>
      <c r="J242" t="s">
        <v>31</v>
      </c>
      <c r="K242" t="s">
        <v>23</v>
      </c>
      <c r="L242" t="str">
        <f t="shared" si="6"/>
        <v>High Sale</v>
      </c>
      <c r="M242" t="str">
        <f t="shared" si="7"/>
        <v>Good</v>
      </c>
      <c r="N242" s="4">
        <f>VLOOKUP(D242, discount!A:B, 2, FALSE)</f>
        <v>0.2</v>
      </c>
    </row>
    <row r="243" spans="1:14" x14ac:dyDescent="0.3">
      <c r="A243" t="s">
        <v>295</v>
      </c>
      <c r="B243" s="1">
        <v>45724</v>
      </c>
      <c r="C243" t="s">
        <v>42</v>
      </c>
      <c r="D243" t="s">
        <v>20</v>
      </c>
      <c r="E243">
        <v>500</v>
      </c>
      <c r="F243">
        <v>4</v>
      </c>
      <c r="G243">
        <v>2000</v>
      </c>
      <c r="H243" t="s">
        <v>72</v>
      </c>
      <c r="I243" t="s">
        <v>46</v>
      </c>
      <c r="J243" t="s">
        <v>58</v>
      </c>
      <c r="K243" t="s">
        <v>23</v>
      </c>
      <c r="L243" t="str">
        <f t="shared" si="6"/>
        <v>High Sale</v>
      </c>
      <c r="M243" t="str">
        <f t="shared" si="7"/>
        <v>Good</v>
      </c>
      <c r="N243" s="4">
        <f>VLOOKUP(D243, discount!A:B, 2, FALSE)</f>
        <v>0.2</v>
      </c>
    </row>
    <row r="244" spans="1:14" x14ac:dyDescent="0.3">
      <c r="A244" t="s">
        <v>296</v>
      </c>
      <c r="B244" s="1">
        <v>45721</v>
      </c>
      <c r="C244" t="s">
        <v>12</v>
      </c>
      <c r="D244" t="s">
        <v>13</v>
      </c>
      <c r="E244">
        <v>60</v>
      </c>
      <c r="F244">
        <v>2</v>
      </c>
      <c r="G244">
        <v>120</v>
      </c>
      <c r="H244" t="s">
        <v>72</v>
      </c>
      <c r="I244" t="s">
        <v>38</v>
      </c>
      <c r="J244" t="s">
        <v>27</v>
      </c>
      <c r="K244" t="s">
        <v>40</v>
      </c>
      <c r="L244" t="str">
        <f t="shared" si="6"/>
        <v>Normal Sale</v>
      </c>
      <c r="M244" t="str">
        <f t="shared" si="7"/>
        <v>Average</v>
      </c>
      <c r="N244" s="4">
        <f>VLOOKUP(D244, discount!A:B, 2, FALSE)</f>
        <v>0.08</v>
      </c>
    </row>
    <row r="245" spans="1:14" x14ac:dyDescent="0.3">
      <c r="A245" t="s">
        <v>297</v>
      </c>
      <c r="B245" s="1">
        <v>45694</v>
      </c>
      <c r="C245" t="s">
        <v>42</v>
      </c>
      <c r="D245" t="s">
        <v>20</v>
      </c>
      <c r="E245">
        <v>500</v>
      </c>
      <c r="F245">
        <v>4</v>
      </c>
      <c r="G245">
        <v>2000</v>
      </c>
      <c r="H245" t="s">
        <v>14</v>
      </c>
      <c r="I245" t="s">
        <v>38</v>
      </c>
      <c r="J245" t="s">
        <v>31</v>
      </c>
      <c r="K245" t="s">
        <v>40</v>
      </c>
      <c r="L245" t="str">
        <f t="shared" si="6"/>
        <v>High Sale</v>
      </c>
      <c r="M245" t="str">
        <f t="shared" si="7"/>
        <v>Good</v>
      </c>
      <c r="N245" s="4">
        <f>VLOOKUP(D245, discount!A:B, 2, FALSE)</f>
        <v>0.2</v>
      </c>
    </row>
    <row r="246" spans="1:14" x14ac:dyDescent="0.3">
      <c r="A246" t="s">
        <v>298</v>
      </c>
      <c r="B246" s="1">
        <v>45692</v>
      </c>
      <c r="C246" t="s">
        <v>56</v>
      </c>
      <c r="D246" t="s">
        <v>20</v>
      </c>
      <c r="E246">
        <v>800</v>
      </c>
      <c r="F246">
        <v>1</v>
      </c>
      <c r="G246">
        <v>800</v>
      </c>
      <c r="H246" t="s">
        <v>54</v>
      </c>
      <c r="I246" t="s">
        <v>68</v>
      </c>
      <c r="J246" t="s">
        <v>31</v>
      </c>
      <c r="K246" t="s">
        <v>17</v>
      </c>
      <c r="L246" t="str">
        <f t="shared" si="6"/>
        <v>High Sale</v>
      </c>
      <c r="M246" t="str">
        <f t="shared" si="7"/>
        <v>Average</v>
      </c>
      <c r="N246" s="4">
        <f>VLOOKUP(D246, discount!A:B, 2, FALSE)</f>
        <v>0.2</v>
      </c>
    </row>
    <row r="247" spans="1:14" x14ac:dyDescent="0.3">
      <c r="A247" t="s">
        <v>299</v>
      </c>
      <c r="B247" s="1">
        <v>45733</v>
      </c>
      <c r="C247" t="s">
        <v>35</v>
      </c>
      <c r="D247" t="s">
        <v>36</v>
      </c>
      <c r="E247">
        <v>20</v>
      </c>
      <c r="F247">
        <v>2</v>
      </c>
      <c r="G247">
        <v>40</v>
      </c>
      <c r="H247" t="s">
        <v>57</v>
      </c>
      <c r="I247" t="s">
        <v>44</v>
      </c>
      <c r="J247" t="s">
        <v>16</v>
      </c>
      <c r="K247" t="s">
        <v>17</v>
      </c>
      <c r="L247" t="str">
        <f t="shared" si="6"/>
        <v>Normal Sale</v>
      </c>
      <c r="M247" t="str">
        <f t="shared" si="7"/>
        <v>Average</v>
      </c>
      <c r="N247" s="4">
        <f>VLOOKUP(D247, discount!A:B, 2, FALSE)</f>
        <v>0.15</v>
      </c>
    </row>
    <row r="248" spans="1:14" x14ac:dyDescent="0.3">
      <c r="A248" t="s">
        <v>300</v>
      </c>
      <c r="B248" s="1">
        <v>45746</v>
      </c>
      <c r="C248" t="s">
        <v>53</v>
      </c>
      <c r="D248" t="s">
        <v>36</v>
      </c>
      <c r="E248">
        <v>40</v>
      </c>
      <c r="F248">
        <v>1</v>
      </c>
      <c r="G248">
        <v>40</v>
      </c>
      <c r="H248" t="s">
        <v>43</v>
      </c>
      <c r="I248" t="s">
        <v>30</v>
      </c>
      <c r="J248" t="s">
        <v>16</v>
      </c>
      <c r="K248" t="s">
        <v>17</v>
      </c>
      <c r="L248" t="str">
        <f t="shared" si="6"/>
        <v>Normal Sale</v>
      </c>
      <c r="M248" t="str">
        <f t="shared" si="7"/>
        <v>Average</v>
      </c>
      <c r="N248" s="4">
        <f>VLOOKUP(D248, discount!A:B, 2, FALSE)</f>
        <v>0.15</v>
      </c>
    </row>
    <row r="249" spans="1:14" x14ac:dyDescent="0.3">
      <c r="A249" t="s">
        <v>301</v>
      </c>
      <c r="B249" s="1">
        <v>45721</v>
      </c>
      <c r="C249" t="s">
        <v>35</v>
      </c>
      <c r="D249" t="s">
        <v>36</v>
      </c>
      <c r="E249">
        <v>20</v>
      </c>
      <c r="F249">
        <v>2</v>
      </c>
      <c r="G249">
        <v>40</v>
      </c>
      <c r="H249" t="s">
        <v>72</v>
      </c>
      <c r="I249" t="s">
        <v>26</v>
      </c>
      <c r="J249" t="s">
        <v>16</v>
      </c>
      <c r="K249" t="s">
        <v>17</v>
      </c>
      <c r="L249" t="str">
        <f t="shared" si="6"/>
        <v>Normal Sale</v>
      </c>
      <c r="M249" t="str">
        <f t="shared" si="7"/>
        <v>Average</v>
      </c>
      <c r="N249" s="4">
        <f>VLOOKUP(D249, discount!A:B, 2, FALSE)</f>
        <v>0.15</v>
      </c>
    </row>
    <row r="250" spans="1:14" x14ac:dyDescent="0.3">
      <c r="A250" t="s">
        <v>302</v>
      </c>
      <c r="B250" s="1">
        <v>45724</v>
      </c>
      <c r="C250" t="s">
        <v>33</v>
      </c>
      <c r="D250" t="s">
        <v>20</v>
      </c>
      <c r="E250">
        <v>150</v>
      </c>
      <c r="F250">
        <v>3</v>
      </c>
      <c r="G250">
        <v>450</v>
      </c>
      <c r="H250" t="s">
        <v>21</v>
      </c>
      <c r="I250" t="s">
        <v>15</v>
      </c>
      <c r="J250" t="s">
        <v>16</v>
      </c>
      <c r="K250" t="s">
        <v>17</v>
      </c>
      <c r="L250" t="str">
        <f t="shared" si="6"/>
        <v>High Sale</v>
      </c>
      <c r="M250" t="str">
        <f t="shared" si="7"/>
        <v>Average</v>
      </c>
      <c r="N250" s="4">
        <f>VLOOKUP(D250, discount!A:B, 2, FALSE)</f>
        <v>0.2</v>
      </c>
    </row>
    <row r="251" spans="1:14" x14ac:dyDescent="0.3">
      <c r="A251" t="s">
        <v>303</v>
      </c>
      <c r="B251" s="1">
        <v>45707</v>
      </c>
      <c r="C251" t="s">
        <v>42</v>
      </c>
      <c r="D251" t="s">
        <v>20</v>
      </c>
      <c r="E251">
        <v>500</v>
      </c>
      <c r="F251">
        <v>4</v>
      </c>
      <c r="G251">
        <v>2000</v>
      </c>
      <c r="H251" t="s">
        <v>21</v>
      </c>
      <c r="I251" t="s">
        <v>63</v>
      </c>
      <c r="J251" t="s">
        <v>27</v>
      </c>
      <c r="K251" t="s">
        <v>40</v>
      </c>
      <c r="L251" t="str">
        <f t="shared" si="6"/>
        <v>High Sale</v>
      </c>
      <c r="M251" t="str">
        <f t="shared" si="7"/>
        <v>Good</v>
      </c>
      <c r="N251" s="4">
        <f>VLOOKUP(D251, discount!A:B, 2, FALSE)</f>
        <v>0.2</v>
      </c>
    </row>
  </sheetData>
  <conditionalFormatting sqref="N1:N1048576">
    <cfRule type="top10" dxfId="0" priority="2" percent="1" rank="10"/>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3508-B0A2-4927-AFE7-863D123584D0}">
  <dimension ref="A1:B7"/>
  <sheetViews>
    <sheetView workbookViewId="0">
      <selection activeCell="G19" sqref="G19"/>
    </sheetView>
  </sheetViews>
  <sheetFormatPr defaultRowHeight="14.4" x14ac:dyDescent="0.3"/>
  <cols>
    <col min="1" max="1" width="16.109375" customWidth="1"/>
  </cols>
  <sheetData>
    <row r="1" spans="1:2" ht="28.8" x14ac:dyDescent="0.3">
      <c r="A1" s="6" t="s">
        <v>305</v>
      </c>
      <c r="B1" s="6" t="s">
        <v>306</v>
      </c>
    </row>
    <row r="2" spans="1:2" x14ac:dyDescent="0.3">
      <c r="A2" s="7" t="s">
        <v>50</v>
      </c>
      <c r="B2" s="8">
        <v>0.1</v>
      </c>
    </row>
    <row r="3" spans="1:2" x14ac:dyDescent="0.3">
      <c r="A3" s="7" t="s">
        <v>36</v>
      </c>
      <c r="B3" s="8">
        <v>0.15</v>
      </c>
    </row>
    <row r="4" spans="1:2" ht="28.8" x14ac:dyDescent="0.3">
      <c r="A4" s="7" t="s">
        <v>19</v>
      </c>
      <c r="B4" s="8">
        <v>0.12</v>
      </c>
    </row>
    <row r="5" spans="1:2" x14ac:dyDescent="0.3">
      <c r="A5" s="7" t="s">
        <v>20</v>
      </c>
      <c r="B5" s="8">
        <v>0.2</v>
      </c>
    </row>
    <row r="6" spans="1:2" x14ac:dyDescent="0.3">
      <c r="A6" s="9" t="s">
        <v>13</v>
      </c>
      <c r="B6" s="8">
        <v>0.08</v>
      </c>
    </row>
    <row r="7" spans="1:2" x14ac:dyDescent="0.3">
      <c r="A7" s="10" t="s">
        <v>61</v>
      </c>
      <c r="B7" s="8">
        <v>0.18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9B924-27FC-4FB2-A5FD-88FB56E87CFE}">
  <dimension ref="S2"/>
  <sheetViews>
    <sheetView showGridLines="0" tabSelected="1" workbookViewId="0">
      <selection activeCell="AD8" sqref="AD8"/>
    </sheetView>
  </sheetViews>
  <sheetFormatPr defaultRowHeight="14.4" x14ac:dyDescent="0.3"/>
  <sheetData>
    <row r="2" spans="19:19" x14ac:dyDescent="0.3">
      <c r="S2"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6E1F-12E7-4B2F-80BE-5E66398E639C}">
  <dimension ref="A2:BB14"/>
  <sheetViews>
    <sheetView topLeftCell="AA1" workbookViewId="0">
      <selection activeCell="AF9" sqref="AF9"/>
    </sheetView>
  </sheetViews>
  <sheetFormatPr defaultRowHeight="14.4" x14ac:dyDescent="0.3"/>
  <cols>
    <col min="1" max="1" width="15.44140625" bestFit="1" customWidth="1"/>
    <col min="2" max="2" width="14.77734375" bestFit="1" customWidth="1"/>
    <col min="3" max="3" width="0.44140625" customWidth="1"/>
    <col min="4" max="4" width="18.109375" bestFit="1" customWidth="1"/>
    <col min="5" max="5" width="14.77734375" bestFit="1" customWidth="1"/>
    <col min="6" max="6" width="0.6640625" customWidth="1"/>
    <col min="7" max="7" width="1.44140625" customWidth="1"/>
    <col min="8" max="8" width="16.44140625" hidden="1" customWidth="1"/>
    <col min="9" max="9" width="0.88671875" customWidth="1"/>
    <col min="10" max="10" width="19.109375" bestFit="1" customWidth="1"/>
    <col min="11" max="11" width="16.44140625" bestFit="1" customWidth="1"/>
    <col min="12" max="12" width="1.44140625" customWidth="1"/>
    <col min="13" max="13" width="15.44140625" bestFit="1" customWidth="1"/>
    <col min="14" max="14" width="16.44140625" bestFit="1" customWidth="1"/>
    <col min="15" max="15" width="0.88671875" customWidth="1"/>
    <col min="16" max="16" width="3.109375" customWidth="1"/>
    <col min="17" max="17" width="18" hidden="1" customWidth="1"/>
    <col min="18" max="18" width="2.44140625" customWidth="1"/>
    <col min="19" max="19" width="10.77734375" bestFit="1" customWidth="1"/>
    <col min="20" max="20" width="16.44140625" bestFit="1" customWidth="1"/>
    <col min="21" max="21" width="2" customWidth="1"/>
    <col min="22" max="22" width="10.77734375" bestFit="1" customWidth="1"/>
    <col min="23" max="23" width="14.77734375" bestFit="1" customWidth="1"/>
    <col min="24" max="24" width="2.21875" customWidth="1"/>
    <col min="25" max="25" width="10.77734375" bestFit="1" customWidth="1"/>
    <col min="26" max="26" width="16.44140625" bestFit="1" customWidth="1"/>
    <col min="27" max="27" width="2" customWidth="1"/>
    <col min="28" max="28" width="10.77734375" bestFit="1" customWidth="1"/>
    <col min="29" max="29" width="14.88671875" bestFit="1" customWidth="1"/>
    <col min="30" max="30" width="3.21875" customWidth="1"/>
    <col min="31" max="31" width="10.77734375" bestFit="1" customWidth="1"/>
    <col min="32" max="32" width="14.88671875" bestFit="1" customWidth="1"/>
    <col min="33" max="33" width="2" customWidth="1"/>
    <col min="34" max="34" width="18.109375" bestFit="1" customWidth="1"/>
    <col min="35" max="35" width="15.88671875" bestFit="1" customWidth="1"/>
    <col min="36" max="36" width="4" customWidth="1"/>
    <col min="37" max="37" width="15.109375" bestFit="1" customWidth="1"/>
    <col min="38" max="38" width="15.88671875" bestFit="1" customWidth="1"/>
    <col min="39" max="39" width="2.6640625" customWidth="1"/>
    <col min="40" max="40" width="15.109375" bestFit="1" customWidth="1"/>
    <col min="41" max="41" width="14.88671875" bestFit="1" customWidth="1"/>
    <col min="42" max="42" width="2.77734375" customWidth="1"/>
    <col min="43" max="43" width="15.5546875" bestFit="1" customWidth="1"/>
    <col min="44" max="44" width="15.88671875" bestFit="1" customWidth="1"/>
    <col min="45" max="45" width="3.77734375" customWidth="1"/>
    <col min="46" max="46" width="15.5546875" bestFit="1" customWidth="1"/>
    <col min="47" max="47" width="16.44140625" bestFit="1" customWidth="1"/>
    <col min="48" max="48" width="3.6640625" customWidth="1"/>
    <col min="49" max="49" width="16.88671875" bestFit="1" customWidth="1"/>
    <col min="50" max="50" width="16.44140625" bestFit="1" customWidth="1"/>
    <col min="51" max="51" width="10.21875" bestFit="1" customWidth="1"/>
    <col min="52" max="52" width="15.44140625" bestFit="1" customWidth="1"/>
    <col min="53" max="53" width="16.44140625" bestFit="1" customWidth="1"/>
    <col min="54" max="55" width="11.5546875" bestFit="1" customWidth="1"/>
    <col min="56" max="284" width="10.21875" bestFit="1" customWidth="1"/>
    <col min="285" max="285" width="10.77734375" bestFit="1" customWidth="1"/>
  </cols>
  <sheetData>
    <row r="2" spans="1:54" x14ac:dyDescent="0.3">
      <c r="A2" s="2"/>
      <c r="B2" s="2"/>
      <c r="D2" s="2"/>
      <c r="E2" s="2"/>
      <c r="J2" s="2"/>
      <c r="K2" s="2"/>
      <c r="M2" s="2"/>
      <c r="N2" s="2"/>
      <c r="S2" s="2"/>
      <c r="T2" s="2"/>
      <c r="V2" s="2"/>
      <c r="W2" s="2"/>
      <c r="Y2" s="2"/>
      <c r="Z2" s="2"/>
      <c r="AB2" s="2"/>
      <c r="AC2" s="2"/>
      <c r="AE2" s="2"/>
      <c r="AF2" s="2"/>
      <c r="AH2" s="2"/>
      <c r="AI2" s="2"/>
      <c r="AK2" s="2"/>
      <c r="AL2" s="2"/>
      <c r="AN2" s="2"/>
      <c r="AO2" s="2"/>
      <c r="AQ2" s="2"/>
      <c r="AR2" s="2"/>
      <c r="AT2" s="2"/>
      <c r="AU2" s="2"/>
      <c r="AW2" s="2"/>
      <c r="AX2" s="2"/>
      <c r="AZ2" s="2"/>
      <c r="BA2" s="2"/>
      <c r="BB2" s="2"/>
    </row>
    <row r="3" spans="1:54" x14ac:dyDescent="0.3">
      <c r="A3" s="3" t="s">
        <v>2</v>
      </c>
      <c r="B3" t="s">
        <v>309</v>
      </c>
      <c r="D3" s="3" t="s">
        <v>9</v>
      </c>
      <c r="E3" t="s">
        <v>309</v>
      </c>
      <c r="J3" s="3" t="s">
        <v>8</v>
      </c>
      <c r="K3" t="s">
        <v>311</v>
      </c>
      <c r="M3" s="3" t="s">
        <v>2</v>
      </c>
      <c r="N3" t="s">
        <v>311</v>
      </c>
      <c r="S3" s="3" t="s">
        <v>10</v>
      </c>
      <c r="T3" t="s">
        <v>311</v>
      </c>
      <c r="V3" s="3" t="s">
        <v>10</v>
      </c>
      <c r="W3" t="s">
        <v>309</v>
      </c>
      <c r="Y3" s="3" t="s">
        <v>307</v>
      </c>
      <c r="Z3" t="s">
        <v>311</v>
      </c>
      <c r="AB3" s="3" t="s">
        <v>307</v>
      </c>
      <c r="AC3" t="s">
        <v>314</v>
      </c>
      <c r="AE3" s="3" t="s">
        <v>10</v>
      </c>
      <c r="AF3" t="s">
        <v>314</v>
      </c>
      <c r="AH3" s="3" t="s">
        <v>9</v>
      </c>
      <c r="AI3" t="s">
        <v>312</v>
      </c>
      <c r="AK3" s="3" t="s">
        <v>3</v>
      </c>
      <c r="AL3" t="s">
        <v>312</v>
      </c>
      <c r="AN3" s="3" t="s">
        <v>3</v>
      </c>
      <c r="AO3" t="s">
        <v>314</v>
      </c>
      <c r="AQ3" s="3" t="s">
        <v>318</v>
      </c>
      <c r="AR3" t="s">
        <v>312</v>
      </c>
      <c r="AT3" s="3" t="s">
        <v>318</v>
      </c>
      <c r="AU3" t="s">
        <v>311</v>
      </c>
      <c r="AW3" s="3" t="s">
        <v>7</v>
      </c>
      <c r="AX3" t="s">
        <v>311</v>
      </c>
      <c r="AZ3" s="3" t="s">
        <v>2</v>
      </c>
      <c r="BA3" t="s">
        <v>311</v>
      </c>
      <c r="BB3" t="s">
        <v>313</v>
      </c>
    </row>
    <row r="4" spans="1:54" x14ac:dyDescent="0.3">
      <c r="A4" t="s">
        <v>49</v>
      </c>
      <c r="B4">
        <v>2.5000000000000009</v>
      </c>
      <c r="D4" t="s">
        <v>27</v>
      </c>
      <c r="E4">
        <v>6.5100000000000016</v>
      </c>
      <c r="J4" t="s">
        <v>46</v>
      </c>
      <c r="K4">
        <v>26170</v>
      </c>
      <c r="M4" t="s">
        <v>49</v>
      </c>
      <c r="N4">
        <v>1035</v>
      </c>
      <c r="S4" t="s">
        <v>17</v>
      </c>
      <c r="T4">
        <v>65030</v>
      </c>
      <c r="V4" t="s">
        <v>17</v>
      </c>
      <c r="W4">
        <v>12.769999999999994</v>
      </c>
      <c r="Y4" t="s">
        <v>315</v>
      </c>
      <c r="Z4">
        <v>50045</v>
      </c>
      <c r="AB4" t="s">
        <v>315</v>
      </c>
      <c r="AC4">
        <v>467</v>
      </c>
      <c r="AE4" t="s">
        <v>17</v>
      </c>
      <c r="AF4">
        <v>194</v>
      </c>
      <c r="AH4" t="s">
        <v>27</v>
      </c>
      <c r="AI4">
        <v>41</v>
      </c>
      <c r="AK4" t="s">
        <v>50</v>
      </c>
      <c r="AL4">
        <v>25</v>
      </c>
      <c r="AN4" t="s">
        <v>50</v>
      </c>
      <c r="AO4">
        <v>69</v>
      </c>
      <c r="AQ4" t="s">
        <v>319</v>
      </c>
      <c r="AR4">
        <v>113</v>
      </c>
      <c r="AT4" t="s">
        <v>319</v>
      </c>
      <c r="AU4">
        <v>122695</v>
      </c>
      <c r="AW4" t="s">
        <v>29</v>
      </c>
      <c r="AX4">
        <v>36170</v>
      </c>
      <c r="AZ4" t="s">
        <v>49</v>
      </c>
      <c r="BA4">
        <v>1035</v>
      </c>
      <c r="BB4">
        <v>375</v>
      </c>
    </row>
    <row r="5" spans="1:54" x14ac:dyDescent="0.3">
      <c r="A5" t="s">
        <v>19</v>
      </c>
      <c r="B5">
        <v>5.0000000000000018</v>
      </c>
      <c r="D5" t="s">
        <v>31</v>
      </c>
      <c r="E5">
        <v>8.7800000000000011</v>
      </c>
      <c r="J5" t="s">
        <v>81</v>
      </c>
      <c r="K5">
        <v>20810</v>
      </c>
      <c r="M5" t="s">
        <v>19</v>
      </c>
      <c r="N5">
        <v>7300</v>
      </c>
      <c r="S5" t="s">
        <v>40</v>
      </c>
      <c r="T5">
        <v>88530</v>
      </c>
      <c r="V5" t="s">
        <v>40</v>
      </c>
      <c r="W5">
        <v>14.789999999999992</v>
      </c>
      <c r="Y5" t="s">
        <v>316</v>
      </c>
      <c r="Z5">
        <v>153000</v>
      </c>
      <c r="AB5" t="s">
        <v>316</v>
      </c>
      <c r="AC5">
        <v>179</v>
      </c>
      <c r="AE5" t="s">
        <v>40</v>
      </c>
      <c r="AF5">
        <v>256</v>
      </c>
      <c r="AH5" t="s">
        <v>31</v>
      </c>
      <c r="AI5">
        <v>54</v>
      </c>
      <c r="AK5" t="s">
        <v>36</v>
      </c>
      <c r="AL5">
        <v>40</v>
      </c>
      <c r="AN5" t="s">
        <v>36</v>
      </c>
      <c r="AO5">
        <v>115</v>
      </c>
      <c r="AQ5" t="s">
        <v>320</v>
      </c>
      <c r="AR5">
        <v>131</v>
      </c>
      <c r="AT5" t="s">
        <v>320</v>
      </c>
      <c r="AU5">
        <v>117730</v>
      </c>
      <c r="AW5" t="s">
        <v>80</v>
      </c>
      <c r="AX5">
        <v>31185</v>
      </c>
      <c r="AZ5" t="s">
        <v>19</v>
      </c>
      <c r="BA5">
        <v>7300</v>
      </c>
      <c r="BB5">
        <v>2500</v>
      </c>
    </row>
    <row r="6" spans="1:54" x14ac:dyDescent="0.3">
      <c r="A6" t="s">
        <v>53</v>
      </c>
      <c r="B6">
        <v>2.9999999999999991</v>
      </c>
      <c r="D6" t="s">
        <v>16</v>
      </c>
      <c r="E6">
        <v>8.8500000000000032</v>
      </c>
      <c r="J6" t="s">
        <v>30</v>
      </c>
      <c r="K6">
        <v>27145</v>
      </c>
      <c r="M6" t="s">
        <v>53</v>
      </c>
      <c r="N6">
        <v>2480</v>
      </c>
      <c r="S6" t="s">
        <v>23</v>
      </c>
      <c r="T6">
        <v>90285</v>
      </c>
      <c r="V6" t="s">
        <v>23</v>
      </c>
      <c r="W6">
        <v>13.899999999999988</v>
      </c>
      <c r="Y6" t="s">
        <v>317</v>
      </c>
      <c r="Z6">
        <v>40800</v>
      </c>
      <c r="AB6" t="s">
        <v>317</v>
      </c>
      <c r="AC6">
        <v>68</v>
      </c>
      <c r="AE6" t="s">
        <v>23</v>
      </c>
      <c r="AF6">
        <v>264</v>
      </c>
      <c r="AH6" t="s">
        <v>16</v>
      </c>
      <c r="AI6">
        <v>53</v>
      </c>
      <c r="AK6" t="s">
        <v>20</v>
      </c>
      <c r="AL6">
        <v>118</v>
      </c>
      <c r="AN6" t="s">
        <v>20</v>
      </c>
      <c r="AO6">
        <v>348</v>
      </c>
      <c r="AQ6" t="s">
        <v>321</v>
      </c>
      <c r="AR6">
        <v>6</v>
      </c>
      <c r="AT6" t="s">
        <v>321</v>
      </c>
      <c r="AU6">
        <v>3420</v>
      </c>
      <c r="AW6" t="s">
        <v>14</v>
      </c>
      <c r="AX6">
        <v>29700</v>
      </c>
      <c r="AZ6" t="s">
        <v>53</v>
      </c>
      <c r="BA6">
        <v>2480</v>
      </c>
      <c r="BB6">
        <v>800</v>
      </c>
    </row>
    <row r="7" spans="1:54" x14ac:dyDescent="0.3">
      <c r="A7" t="s">
        <v>56</v>
      </c>
      <c r="B7">
        <v>4.8000000000000016</v>
      </c>
      <c r="D7" t="s">
        <v>58</v>
      </c>
      <c r="E7">
        <v>6.8500000000000023</v>
      </c>
      <c r="J7" t="s">
        <v>26</v>
      </c>
      <c r="K7">
        <v>29785</v>
      </c>
      <c r="M7" t="s">
        <v>56</v>
      </c>
      <c r="N7">
        <v>58400</v>
      </c>
      <c r="S7" t="s">
        <v>310</v>
      </c>
      <c r="T7">
        <v>243845</v>
      </c>
      <c r="V7" t="s">
        <v>310</v>
      </c>
      <c r="W7">
        <v>41.45999999999998</v>
      </c>
      <c r="Y7" t="s">
        <v>310</v>
      </c>
      <c r="Z7">
        <v>243845</v>
      </c>
      <c r="AB7" t="s">
        <v>310</v>
      </c>
      <c r="AC7">
        <v>714</v>
      </c>
      <c r="AE7" t="s">
        <v>310</v>
      </c>
      <c r="AF7">
        <v>714</v>
      </c>
      <c r="AH7" t="s">
        <v>58</v>
      </c>
      <c r="AI7">
        <v>42</v>
      </c>
      <c r="AK7" t="s">
        <v>13</v>
      </c>
      <c r="AL7">
        <v>27</v>
      </c>
      <c r="AN7" t="s">
        <v>13</v>
      </c>
      <c r="AO7">
        <v>72</v>
      </c>
      <c r="AQ7" t="s">
        <v>310</v>
      </c>
      <c r="AR7">
        <v>250</v>
      </c>
      <c r="AT7" t="s">
        <v>310</v>
      </c>
      <c r="AU7">
        <v>243845</v>
      </c>
      <c r="AW7" t="s">
        <v>25</v>
      </c>
      <c r="AX7">
        <v>26870</v>
      </c>
      <c r="AZ7" t="s">
        <v>56</v>
      </c>
      <c r="BA7">
        <v>58400</v>
      </c>
      <c r="BB7">
        <v>19200</v>
      </c>
    </row>
    <row r="8" spans="1:54" x14ac:dyDescent="0.3">
      <c r="A8" t="s">
        <v>65</v>
      </c>
      <c r="B8">
        <v>4.3200000000000012</v>
      </c>
      <c r="D8" t="s">
        <v>39</v>
      </c>
      <c r="E8">
        <v>10.469999999999999</v>
      </c>
      <c r="J8" t="s">
        <v>38</v>
      </c>
      <c r="K8">
        <v>28390</v>
      </c>
      <c r="M8" t="s">
        <v>65</v>
      </c>
      <c r="N8">
        <v>78000</v>
      </c>
      <c r="AH8" t="s">
        <v>39</v>
      </c>
      <c r="AI8">
        <v>60</v>
      </c>
      <c r="AK8" t="s">
        <v>61</v>
      </c>
      <c r="AL8">
        <v>40</v>
      </c>
      <c r="AN8" t="s">
        <v>61</v>
      </c>
      <c r="AO8">
        <v>110</v>
      </c>
      <c r="AW8" t="s">
        <v>21</v>
      </c>
      <c r="AX8">
        <v>23475</v>
      </c>
      <c r="AZ8" t="s">
        <v>65</v>
      </c>
      <c r="BA8">
        <v>78000</v>
      </c>
      <c r="BB8">
        <v>28800</v>
      </c>
    </row>
    <row r="9" spans="1:54" x14ac:dyDescent="0.3">
      <c r="A9" t="s">
        <v>12</v>
      </c>
      <c r="B9">
        <v>2.1600000000000006</v>
      </c>
      <c r="D9" t="s">
        <v>310</v>
      </c>
      <c r="E9">
        <v>41.460000000000008</v>
      </c>
      <c r="J9" t="s">
        <v>68</v>
      </c>
      <c r="K9">
        <v>17820</v>
      </c>
      <c r="M9" t="s">
        <v>12</v>
      </c>
      <c r="N9">
        <v>4320</v>
      </c>
      <c r="AH9" t="s">
        <v>310</v>
      </c>
      <c r="AI9">
        <v>250</v>
      </c>
      <c r="AK9" t="s">
        <v>310</v>
      </c>
      <c r="AL9">
        <v>250</v>
      </c>
      <c r="AN9" t="s">
        <v>310</v>
      </c>
      <c r="AO9">
        <v>714</v>
      </c>
      <c r="AW9" t="s">
        <v>51</v>
      </c>
      <c r="AX9">
        <v>22665</v>
      </c>
      <c r="AZ9" t="s">
        <v>12</v>
      </c>
      <c r="BA9">
        <v>4320</v>
      </c>
      <c r="BB9">
        <v>1620</v>
      </c>
    </row>
    <row r="10" spans="1:54" x14ac:dyDescent="0.3">
      <c r="A10" t="s">
        <v>42</v>
      </c>
      <c r="B10">
        <v>7.0000000000000036</v>
      </c>
      <c r="J10" t="s">
        <v>44</v>
      </c>
      <c r="K10">
        <v>31700</v>
      </c>
      <c r="M10" t="s">
        <v>42</v>
      </c>
      <c r="N10">
        <v>48500</v>
      </c>
      <c r="AW10" t="s">
        <v>54</v>
      </c>
      <c r="AX10">
        <v>22655</v>
      </c>
      <c r="AZ10" t="s">
        <v>42</v>
      </c>
      <c r="BA10">
        <v>48500</v>
      </c>
      <c r="BB10">
        <v>17500</v>
      </c>
    </row>
    <row r="11" spans="1:54" x14ac:dyDescent="0.3">
      <c r="A11" t="s">
        <v>33</v>
      </c>
      <c r="B11">
        <v>6.8000000000000034</v>
      </c>
      <c r="J11" t="s">
        <v>15</v>
      </c>
      <c r="K11">
        <v>18940</v>
      </c>
      <c r="M11" t="s">
        <v>33</v>
      </c>
      <c r="N11">
        <v>15750</v>
      </c>
      <c r="AW11" t="s">
        <v>57</v>
      </c>
      <c r="AX11">
        <v>18945</v>
      </c>
      <c r="AZ11" t="s">
        <v>33</v>
      </c>
      <c r="BA11">
        <v>15750</v>
      </c>
      <c r="BB11">
        <v>5100</v>
      </c>
    </row>
    <row r="12" spans="1:54" x14ac:dyDescent="0.3">
      <c r="A12" t="s">
        <v>35</v>
      </c>
      <c r="B12">
        <v>2.9999999999999991</v>
      </c>
      <c r="J12" t="s">
        <v>22</v>
      </c>
      <c r="K12">
        <v>16195</v>
      </c>
      <c r="M12" t="s">
        <v>35</v>
      </c>
      <c r="N12">
        <v>1060</v>
      </c>
      <c r="AW12" t="s">
        <v>72</v>
      </c>
      <c r="AX12">
        <v>18885</v>
      </c>
      <c r="AZ12" t="s">
        <v>35</v>
      </c>
      <c r="BA12">
        <v>1060</v>
      </c>
      <c r="BB12">
        <v>400</v>
      </c>
    </row>
    <row r="13" spans="1:54" x14ac:dyDescent="0.3">
      <c r="A13" t="s">
        <v>60</v>
      </c>
      <c r="B13">
        <v>2.8800000000000003</v>
      </c>
      <c r="J13" t="s">
        <v>63</v>
      </c>
      <c r="K13">
        <v>26890</v>
      </c>
      <c r="M13" t="s">
        <v>60</v>
      </c>
      <c r="N13">
        <v>27000</v>
      </c>
      <c r="AW13" t="s">
        <v>43</v>
      </c>
      <c r="AX13">
        <v>13295</v>
      </c>
      <c r="AZ13" t="s">
        <v>60</v>
      </c>
      <c r="BA13">
        <v>27000</v>
      </c>
      <c r="BB13">
        <v>9600</v>
      </c>
    </row>
    <row r="14" spans="1:54" x14ac:dyDescent="0.3">
      <c r="A14" t="s">
        <v>310</v>
      </c>
      <c r="B14">
        <v>41.460000000000015</v>
      </c>
      <c r="J14" t="s">
        <v>310</v>
      </c>
      <c r="K14">
        <v>243845</v>
      </c>
      <c r="M14" t="s">
        <v>310</v>
      </c>
      <c r="N14">
        <v>243845</v>
      </c>
      <c r="AW14" t="s">
        <v>310</v>
      </c>
      <c r="AX14">
        <v>243845</v>
      </c>
      <c r="AZ14" t="s">
        <v>310</v>
      </c>
      <c r="BA14">
        <v>243845</v>
      </c>
      <c r="BB14">
        <v>85895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6 c 5 e e 6 - c f 3 2 - 4 a 7 1 - a 1 5 3 - e 0 1 1 8 4 c 3 8 f 2 b "   x m l n s = " h t t p : / / s c h e m a s . m i c r o s o f t . c o m / D a t a M a s h u p " > A A A A A H k E A A B Q S w M E F A A C A A g A 0 2 y a 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N N s 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b J p a n F J 9 R 3 I B A A C 8 A g A A E w A c A E Z v c m 1 1 b G F z L 1 N l Y 3 R p b 2 4 x L m 0 g o h g A K K A U A A A A A A A A A A A A A A A A A A A A A A A A A A A A b V J N T y M x D L 1 X 6 n + I w q W V o t G 2 A g 6 g O a x m Q I u 0 y 4 e m n C h C 3 o y 3 j Z T E q 8 Q B h o r / T o Y W A Z r m E u c 9 6 / n Z c U T N h r x o t v f s d D w a j + I a A r b i Q I K D F / I P E S z G h x Y Y x P z H / E i K U l j k 8 U j k 0 1 A K G j N S x c e i J p 0 c e p 6 c G 4 t F R Z 7 z I 0 5 k d b K 8 j R j i 0 p m 1 C c u a n r w l a O N y f 4 F C x 0 c 5 V X c 1 W u M M Y y i l k k p U Z J P z s Z z N l D j z m l r j V + V s f j R X 4 i Y R Y 8 O d x f I z L C 7 J 4 / 1 U b Y 0 e y O t A L n O t + I X Q Z j d 9 H w v 4 m x N 3 z A 6 f b H t S 4 m 6 H / 7 S 2 0 W A h x J J D + i p Z r c G v s u K i + 4 + f c o s A P v 6 j 4 L a O e z J O 9 t R X m 4 2 8 C j k U F 3 X u j 3 O e Y H z m V y U 2 s g b G D z B P B t / B L N E m z Y P k K i e s K H Q D 4 j o Y 3 c t c e D 4 + L H o n 7 / B N A s + G u y G z I A Y r m v 5 D h m S V I p P L f i / B 4 d D E B / u b N P T b N H Q D X b 8 e 4 g / y m t o B 3 T B w i t / g 1 + l 4 Z P z e c Z + + A V B L A Q I t A B Q A A g A I A N N s m l r a j 6 c L p Q A A A P Y A A A A S A A A A A A A A A A A A A A A A A A A A A A B D b 2 5 m a W c v U G F j a 2 F n Z S 5 4 b W x Q S w E C L Q A U A A I A C A D T b J p a D 8 r p q 6 Q A A A D p A A A A E w A A A A A A A A A A A A A A A A D x A A A A W 0 N v b n R l b n R f V H l w Z X N d L n h t b F B L A Q I t A B Q A A g A I A N N s m l q c U n 1 H c g E A A L w C A A A T A A A A A A A A A A A A A A A A A O I 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Q A A A A A A A A K 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t Y X p v b l 9 z Y W x l c 1 9 k Y X R h J T I w 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z Y m Q z N D R k L W M 1 M G M t N D g w Y y 1 i Y T F m L W I 1 Y j B m O D A 0 Z W R m N C I g L z 4 8 R W 5 0 c n k g V H l w Z T 0 i Q n V m Z m V y T m V 4 d F J l Z n J l c 2 g i I F Z h b H V l P S J s M S I g L z 4 8 R W 5 0 c n k g V H l w Z T 0 i U m V z d W x 0 V H l w Z S I g V m F s d W U 9 I n N U Y W J s Z S I g L z 4 8 R W 5 0 c n k g V H l w Z T 0 i T m F t Z V V w Z G F 0 Z W R B Z n R l c k Z p b G w i I F Z h b H V l P S J s M C I g L z 4 8 R W 5 0 c n k g V H l w Z T 0 i R m l s b F R h c m d l d C I g V m F s d W U 9 I n N h b W F 6 b 2 5 f c 2 F s Z X N f Z G F 0 Y V 8 y M D I 1 I i A v P j x F b n R y e S B U e X B l P S J G a W x s Z W R D b 2 1 w b G V 0 Z V J l c 3 V s d F R v V 2 9 y a 3 N o Z W V 0 I i B W Y W x 1 Z T 0 i b D E i I C 8 + P E V u d H J 5 I F R 5 c G U 9 I k Z p b G x T d G F 0 d X M i I F Z h b H V l P S J z Q 2 9 t c G x l d G U i I C 8 + P E V u d H J 5 I F R 5 c G U 9 I k Z p b G x D b 2 x 1 b W 5 O Y W 1 l c y I g V m F s d W U 9 I n N b J n F 1 b 3 Q 7 T 3 J k Z X I g S U Q m c X V v d D s s J n F 1 b 3 Q 7 R G F 0 Z S Z x d W 9 0 O y w m c X V v d D t Q c m 9 k d W N 0 J n F 1 b 3 Q 7 L C Z x d W 9 0 O 0 N h d G V n b 3 J 5 J n F 1 b 3 Q 7 L C Z x d W 9 0 O 1 B y a W N l J n F 1 b 3 Q 7 L C Z x d W 9 0 O 1 F 1 Y W 5 0 a X R 5 J n F 1 b 3 Q 7 L C Z x d W 9 0 O 1 R v d G F s I F N h b G V z J n F 1 b 3 Q 7 L C Z x d W 9 0 O 0 N 1 c 3 R v b W V y I E 5 h b W U m c X V v d D s s J n F 1 b 3 Q 7 Q 3 V z d G 9 t Z X I g T G 9 j Y X R p b 2 4 m c X V v d D s s J n F 1 b 3 Q 7 U G F 5 b W V u d C B N Z X R o b 2 Q m c X V v d D s s J n F 1 b 3 Q 7 U 3 R h d H V z J n F 1 b 3 Q 7 X S I g L z 4 8 R W 5 0 c n k g V H l w Z T 0 i R m l s b E N v b H V t b l R 5 c G V z I i B W Y W x 1 Z T 0 i c 0 J n a 0 d C Z 0 1 E Q X d Z R 0 J n W T 0 i I C 8 + P E V u d H J 5 I F R 5 c G U 9 I k Z p b G x M Y X N 0 V X B k Y X R l Z C I g V m F s d W U 9 I m Q y M D I 1 L T A 0 L T I 2 V D A 4 O j A 4 O j M 4 L j Q 2 O T k x M j R a I i A v P j x F b n R y e S B U e X B l P S J G a W x s R X J y b 3 J D b 3 V u d C I g V m F s d W U 9 I m w w I i A v P j x F b n R y e S B U e X B l P S J G a W x s R X J y b 3 J D b 2 R l I i B W Y W x 1 Z T 0 i c 1 V u a 2 5 v d 2 4 i I C 8 + P E V u d H J 5 I F R 5 c G U 9 I k Z p b G x D b 3 V u d C I g V m F s d W U 9 I m w y N T A 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2 F t Y X p v b l 9 z Y W x l c 1 9 k Y X R h I D I w M j U v Q X V 0 b 1 J l b W 9 2 Z W R D b 2 x 1 b W 5 z M S 5 7 T 3 J k Z X I g S U Q s M H 0 m c X V v d D s s J n F 1 b 3 Q 7 U 2 V j d G l v b j E v Y W 1 h e m 9 u X 3 N h b G V z X 2 R h d G E g M j A y N S 9 B d X R v U m V t b 3 Z l Z E N v b H V t b n M x L n t E Y X R l L D F 9 J n F 1 b 3 Q 7 L C Z x d W 9 0 O 1 N l Y 3 R p b 2 4 x L 2 F t Y X p v b l 9 z Y W x l c 1 9 k Y X R h I D I w M j U v Q X V 0 b 1 J l b W 9 2 Z W R D b 2 x 1 b W 5 z M S 5 7 U H J v Z H V j d C w y f S Z x d W 9 0 O y w m c X V v d D t T Z W N 0 a W 9 u M S 9 h b W F 6 b 2 5 f c 2 F s Z X N f Z G F 0 Y S A y M D I 1 L 0 F 1 d G 9 S Z W 1 v d m V k Q 2 9 s d W 1 u c z E u e 0 N h d G V n b 3 J 5 L D N 9 J n F 1 b 3 Q 7 L C Z x d W 9 0 O 1 N l Y 3 R p b 2 4 x L 2 F t Y X p v b l 9 z Y W x l c 1 9 k Y X R h I D I w M j U v Q X V 0 b 1 J l b W 9 2 Z W R D b 2 x 1 b W 5 z M S 5 7 U H J p Y 2 U s N H 0 m c X V v d D s s J n F 1 b 3 Q 7 U 2 V j d G l v b j E v Y W 1 h e m 9 u X 3 N h b G V z X 2 R h d G E g M j A y N S 9 B d X R v U m V t b 3 Z l Z E N v b H V t b n M x L n t R d W F u d G l 0 e S w 1 f S Z x d W 9 0 O y w m c X V v d D t T Z W N 0 a W 9 u M S 9 h b W F 6 b 2 5 f c 2 F s Z X N f Z G F 0 Y S A y M D I 1 L 0 F 1 d G 9 S Z W 1 v d m V k Q 2 9 s d W 1 u c z E u e 1 R v d G F s I F N h b G V z L D Z 9 J n F 1 b 3 Q 7 L C Z x d W 9 0 O 1 N l Y 3 R p b 2 4 x L 2 F t Y X p v b l 9 z Y W x l c 1 9 k Y X R h I D I w M j U v Q X V 0 b 1 J l b W 9 2 Z W R D b 2 x 1 b W 5 z M S 5 7 Q 3 V z d G 9 t Z X I g T m F t Z S w 3 f S Z x d W 9 0 O y w m c X V v d D t T Z W N 0 a W 9 u M S 9 h b W F 6 b 2 5 f c 2 F s Z X N f Z G F 0 Y S A y M D I 1 L 0 F 1 d G 9 S Z W 1 v d m V k Q 2 9 s d W 1 u c z E u e 0 N 1 c 3 R v b W V y I E x v Y 2 F 0 a W 9 u L D h 9 J n F 1 b 3 Q 7 L C Z x d W 9 0 O 1 N l Y 3 R p b 2 4 x L 2 F t Y X p v b l 9 z Y W x l c 1 9 k Y X R h I D I w M j U v Q X V 0 b 1 J l b W 9 2 Z W R D b 2 x 1 b W 5 z M S 5 7 U G F 5 b W V u d C B N Z X R o b 2 Q s O X 0 m c X V v d D s s J n F 1 b 3 Q 7 U 2 V j d G l v b j E v Y W 1 h e m 9 u X 3 N h b G V z X 2 R h d G E g M j A y N S 9 B d X R v U m V t b 3 Z l Z E N v b H V t b n M x L n t T d G F 0 d X M s M T B 9 J n F 1 b 3 Q 7 X S w m c X V v d D t D b 2 x 1 b W 5 D b 3 V u d C Z x d W 9 0 O z o x M S w m c X V v d D t L Z X l D b 2 x 1 b W 5 O Y W 1 l c y Z x d W 9 0 O z p b X S w m c X V v d D t D b 2 x 1 b W 5 J Z G V u d G l 0 a W V z J n F 1 b 3 Q 7 O l s m c X V v d D t T Z W N 0 a W 9 u M S 9 h b W F 6 b 2 5 f c 2 F s Z X N f Z G F 0 Y S A y M D I 1 L 0 F 1 d G 9 S Z W 1 v d m V k Q 2 9 s d W 1 u c z E u e 0 9 y Z G V y I E l E L D B 9 J n F 1 b 3 Q 7 L C Z x d W 9 0 O 1 N l Y 3 R p b 2 4 x L 2 F t Y X p v b l 9 z Y W x l c 1 9 k Y X R h I D I w M j U v Q X V 0 b 1 J l b W 9 2 Z W R D b 2 x 1 b W 5 z M S 5 7 R G F 0 Z S w x f S Z x d W 9 0 O y w m c X V v d D t T Z W N 0 a W 9 u M S 9 h b W F 6 b 2 5 f c 2 F s Z X N f Z G F 0 Y S A y M D I 1 L 0 F 1 d G 9 S Z W 1 v d m V k Q 2 9 s d W 1 u c z E u e 1 B y b 2 R 1 Y 3 Q s M n 0 m c X V v d D s s J n F 1 b 3 Q 7 U 2 V j d G l v b j E v Y W 1 h e m 9 u X 3 N h b G V z X 2 R h d G E g M j A y N S 9 B d X R v U m V t b 3 Z l Z E N v b H V t b n M x L n t D Y X R l Z 2 9 y e S w z f S Z x d W 9 0 O y w m c X V v d D t T Z W N 0 a W 9 u M S 9 h b W F 6 b 2 5 f c 2 F s Z X N f Z G F 0 Y S A y M D I 1 L 0 F 1 d G 9 S Z W 1 v d m V k Q 2 9 s d W 1 u c z E u e 1 B y a W N l L D R 9 J n F 1 b 3 Q 7 L C Z x d W 9 0 O 1 N l Y 3 R p b 2 4 x L 2 F t Y X p v b l 9 z Y W x l c 1 9 k Y X R h I D I w M j U v Q X V 0 b 1 J l b W 9 2 Z W R D b 2 x 1 b W 5 z M S 5 7 U X V h b n R p d H k s N X 0 m c X V v d D s s J n F 1 b 3 Q 7 U 2 V j d G l v b j E v Y W 1 h e m 9 u X 3 N h b G V z X 2 R h d G E g M j A y N S 9 B d X R v U m V t b 3 Z l Z E N v b H V t b n M x L n t U b 3 R h b C B T Y W x l c y w 2 f S Z x d W 9 0 O y w m c X V v d D t T Z W N 0 a W 9 u M S 9 h b W F 6 b 2 5 f c 2 F s Z X N f Z G F 0 Y S A y M D I 1 L 0 F 1 d G 9 S Z W 1 v d m V k Q 2 9 s d W 1 u c z E u e 0 N 1 c 3 R v b W V y I E 5 h b W U s N 3 0 m c X V v d D s s J n F 1 b 3 Q 7 U 2 V j d G l v b j E v Y W 1 h e m 9 u X 3 N h b G V z X 2 R h d G E g M j A y N S 9 B d X R v U m V t b 3 Z l Z E N v b H V t b n M x L n t D d X N 0 b 2 1 l c i B M b 2 N h d G l v b i w 4 f S Z x d W 9 0 O y w m c X V v d D t T Z W N 0 a W 9 u M S 9 h b W F 6 b 2 5 f c 2 F s Z X N f Z G F 0 Y S A y M D I 1 L 0 F 1 d G 9 S Z W 1 v d m V k Q 2 9 s d W 1 u c z E u e 1 B h e W 1 l b n Q g T W V 0 a G 9 k L D l 9 J n F 1 b 3 Q 7 L C Z x d W 9 0 O 1 N l Y 3 R p b 2 4 x L 2 F t Y X p v b l 9 z Y W x l c 1 9 k Y X R h I D I w M j U v Q X V 0 b 1 J l b W 9 2 Z W R D b 2 x 1 b W 5 z M S 5 7 U 3 R h d H V z L D E w f S Z x d W 9 0 O 1 0 s J n F 1 b 3 Q 7 U m V s Y X R p b 2 5 z a G l w S W 5 m b y Z x d W 9 0 O z p b X X 0 i I C 8 + P C 9 T d G F i b G V F b n R y a W V z P j w v S X R l b T 4 8 S X R l b T 4 8 S X R l b U x v Y 2 F 0 a W 9 u P j x J d G V t V H l w Z T 5 G b 3 J t d W x h P C 9 J d G V t V H l w Z T 4 8 S X R l b V B h d G g + U 2 V j d G l v b j E v Y W 1 h e m 9 u X 3 N h b G V z X 2 R h d G E l M j A y M D I 1 L 1 N v d X J j Z T w v S X R l b V B h d G g + P C 9 J d G V t T G 9 j Y X R p b 2 4 + P F N 0 Y W J s Z U V u d H J p Z X M g L z 4 8 L 0 l 0 Z W 0 + P E l 0 Z W 0 + P E l 0 Z W 1 M b 2 N h d G l v b j 4 8 S X R l b V R 5 c G U + R m 9 y b X V s Y T w v S X R l b V R 5 c G U + P E l 0 Z W 1 Q Y X R o P l N l Y 3 R p b 2 4 x L 2 F t Y X p v b l 9 z Y W x l c 1 9 k Y X R h J T I w M j A y N S 9 Q c m 9 t b 3 R l Z C U y M E h l Y W R l c n M 8 L 0 l 0 Z W 1 Q Y X R o P j w v S X R l b U x v Y 2 F 0 a W 9 u P j x T d G F i b G V F b n R y a W V z I C 8 + P C 9 J d G V t P j x J d G V t P j x J d G V t T G 9 j Y X R p b 2 4 + P E l 0 Z W 1 U e X B l P k Z v c m 1 1 b G E 8 L 0 l 0 Z W 1 U e X B l P j x J d G V t U G F 0 a D 5 T Z W N 0 a W 9 u M S 9 h b W F 6 b 2 5 f c 2 F s Z X N f Z G F 0 Y S U y M D I w M j U v Q 2 h h b m d l Z C U y M F R 5 c G U 8 L 0 l 0 Z W 1 Q Y X R o P j w v S X R l b U x v Y 2 F 0 a W 9 u P j x T d G F i b G V F b n R y a W V z I C 8 + P C 9 J d G V t P j w v S X R l b X M + P C 9 M b 2 N h b F B h Y 2 t h Z 2 V N Z X R h Z G F 0 Y U Z p b G U + F g A A A F B L B Q Y A A A A A A A A A A A A A A A A A A A A A A A A m A Q A A A Q A A A N C M n d 8 B F d E R j H o A w E / C l + s B A A A A 0 q y h O x y T q E u p D f Z e x C p k O g A A A A A C A A A A A A A Q Z g A A A A E A A C A A A A A d z g o K N l j c B s v h I 2 J L g F o t A Z a 8 T w B E q / 5 2 H D A D 8 I 7 X K Q A A A A A O g A A A A A I A A C A A A A C j s 8 I f E X V t m 6 + w / p M O b z Q S 1 X A y b B y t e G i F 1 N R p Y y k s J V A A A A C l N d c L w j Y k L M + L S 5 a h q 5 x f g I g W Q 4 X T X 9 b N t V Q N o j J O 7 H l 4 P d R Y I / 4 W k c l 1 c w R g J Q Y E 5 J e y L v x t h P q V W i W i 0 n H z Y y Q H C 2 a I g s n P z O 4 g g V k a t U A A A A A Z 9 X V L x 1 K a / S W u 8 K R h w X s T Q G M i z V 7 Y h 1 N C 8 T U U y g 8 i c X 2 H W f C h V 3 S G K r Y + k h n m v q g / 5 6 W L j D I I M 0 s A i M L U L o y I < / D a t a M a s h u p > 
</file>

<file path=customXml/itemProps1.xml><?xml version="1.0" encoding="utf-8"?>
<ds:datastoreItem xmlns:ds="http://schemas.openxmlformats.org/officeDocument/2006/customXml" ds:itemID="{B2DA29E0-BB58-4BB8-B3F7-61CDBF22AD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amazon_sales_data 2025</vt:lpstr>
      <vt:lpstr>discount</vt:lpstr>
      <vt:lpstr>DASHBOARD</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limje</dc:creator>
  <cp:lastModifiedBy>mihir limje</cp:lastModifiedBy>
  <dcterms:created xsi:type="dcterms:W3CDTF">2025-04-26T05:59:03Z</dcterms:created>
  <dcterms:modified xsi:type="dcterms:W3CDTF">2025-04-26T10:37:07Z</dcterms:modified>
</cp:coreProperties>
</file>