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emosinho\OneDrive\Documentos\GitHub\gestor-de-despesas\"/>
    </mc:Choice>
  </mc:AlternateContent>
  <xr:revisionPtr revIDLastSave="0" documentId="13_ncr:1_{2C4A4F5D-801D-4C4D-9FE0-8B218C8C0090}" xr6:coauthVersionLast="47" xr6:coauthVersionMax="47" xr10:uidLastSave="{00000000-0000-0000-0000-000000000000}"/>
  <bookViews>
    <workbookView xWindow="-120" yWindow="-120" windowWidth="20730" windowHeight="11040" xr2:uid="{6FF68EED-DBBA-4283-95A3-131F4881DA3E}"/>
  </bookViews>
  <sheets>
    <sheet name="Dashboard" sheetId="1" r:id="rId1"/>
    <sheet name="entradas" sheetId="2" r:id="rId2"/>
    <sheet name="saídas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4" i="3" l="1"/>
  <c r="J12" i="3"/>
  <c r="J1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J14" i="2" l="1"/>
</calcChain>
</file>

<file path=xl/sharedStrings.xml><?xml version="1.0" encoding="utf-8"?>
<sst xmlns="http://schemas.openxmlformats.org/spreadsheetml/2006/main" count="22" uniqueCount="14">
  <si>
    <t>Gestor de Despesas</t>
  </si>
  <si>
    <t>ID</t>
  </si>
  <si>
    <t>Status</t>
  </si>
  <si>
    <t>Decrição</t>
  </si>
  <si>
    <t>Total Previsto</t>
  </si>
  <si>
    <t>Total Pago</t>
  </si>
  <si>
    <t>Data Prev.</t>
  </si>
  <si>
    <t>Data Entr.</t>
  </si>
  <si>
    <t>Situação</t>
  </si>
  <si>
    <t>Valor</t>
  </si>
  <si>
    <t>Data Said.</t>
  </si>
  <si>
    <t>desciçaõ 1</t>
  </si>
  <si>
    <t>descrição 2</t>
  </si>
  <si>
    <t>28/022/2024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</si>
</sst>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7" formatCode="&quot;R$&quot;\ #,##0.00;\-&quot;R$&quot;\ #,##0.00"/>
    <numFmt numFmtId="44" formatCode="_-&quot;R$&quot;\ * #,##0.00_-;\-&quot;R$&quot;\ * #,##0.00_-;_-&quot;R$&quot;\ * &quot;-&quot;??_-;_-@_-"/>
    <numFmt numFmtId="165" formatCode="&quot;R$&quot;\ #,##0.00"/>
  </numFmts>
  <fonts count="9" x14ac:knownFonts="1">
    <font>
      <sz val="11"/>
      <color theme="1"/>
      <name val="Calibri"/>
      <family val="2"/>
      <scheme val="minor"/>
    </font>
    <font>
      <b/>
      <sz val="28"/>
      <color theme="1"/>
      <name val="Adobe Heiti Std R"/>
      <family val="2"/>
      <charset val="128"/>
    </font>
    <font>
      <sz val="28"/>
      <color theme="1"/>
      <name val="Calibri"/>
      <family val="2"/>
      <scheme val="minor"/>
    </font>
    <font>
      <sz val="11"/>
      <color rgb="FF1E1E1E"/>
      <name val="Showcard Gothic"/>
      <family val="5"/>
    </font>
    <font>
      <sz val="11"/>
      <color theme="1"/>
      <name val="Showcard Gothic"/>
      <family val="5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/>
        <bgColor indexed="64"/>
      </patternFill>
    </fill>
  </fills>
  <borders count="14">
    <border>
      <left/>
      <right/>
      <top/>
      <bottom/>
      <diagonal/>
    </border>
    <border>
      <left style="thin">
        <color theme="3"/>
      </left>
      <right style="thin">
        <color theme="3"/>
      </right>
      <top style="thin">
        <color theme="3"/>
      </top>
      <bottom style="thin">
        <color theme="3"/>
      </bottom>
      <diagonal/>
    </border>
    <border>
      <left style="thin">
        <color theme="3"/>
      </left>
      <right/>
      <top style="thin">
        <color theme="3"/>
      </top>
      <bottom/>
      <diagonal/>
    </border>
    <border>
      <left/>
      <right/>
      <top style="thin">
        <color theme="3"/>
      </top>
      <bottom/>
      <diagonal/>
    </border>
    <border>
      <left/>
      <right style="thin">
        <color theme="3"/>
      </right>
      <top style="thin">
        <color theme="3"/>
      </top>
      <bottom/>
      <diagonal/>
    </border>
    <border>
      <left style="thin">
        <color theme="3"/>
      </left>
      <right/>
      <top/>
      <bottom/>
      <diagonal/>
    </border>
    <border>
      <left/>
      <right style="thin">
        <color theme="3"/>
      </right>
      <top/>
      <bottom/>
      <diagonal/>
    </border>
    <border>
      <left style="thin">
        <color theme="3"/>
      </left>
      <right/>
      <top/>
      <bottom style="thin">
        <color theme="3"/>
      </bottom>
      <diagonal/>
    </border>
    <border>
      <left/>
      <right/>
      <top/>
      <bottom style="thin">
        <color theme="3"/>
      </bottom>
      <diagonal/>
    </border>
    <border>
      <left/>
      <right style="thin">
        <color theme="3"/>
      </right>
      <top/>
      <bottom style="thin">
        <color theme="3"/>
      </bottom>
      <diagonal/>
    </border>
    <border>
      <left style="thin">
        <color theme="3"/>
      </left>
      <right/>
      <top style="thin">
        <color theme="3"/>
      </top>
      <bottom style="thin">
        <color theme="3"/>
      </bottom>
      <diagonal/>
    </border>
    <border>
      <left/>
      <right style="thin">
        <color theme="3"/>
      </right>
      <top style="thin">
        <color theme="3"/>
      </top>
      <bottom style="thin">
        <color theme="3"/>
      </bottom>
      <diagonal/>
    </border>
    <border>
      <left/>
      <right/>
      <top style="thin">
        <color theme="3"/>
      </top>
      <bottom style="thin">
        <color theme="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8" fillId="0" borderId="0" applyFont="0" applyFill="0" applyBorder="0" applyAlignment="0" applyProtection="0"/>
  </cellStyleXfs>
  <cellXfs count="42">
    <xf numFmtId="0" fontId="0" fillId="0" borderId="0" xfId="0"/>
    <xf numFmtId="0" fontId="0" fillId="3" borderId="0" xfId="0" applyFill="1"/>
    <xf numFmtId="0" fontId="0" fillId="4" borderId="2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0" xfId="0" applyFill="1"/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9" xfId="0" applyFill="1" applyBorder="1"/>
    <xf numFmtId="0" fontId="0" fillId="3" borderId="0" xfId="0" applyFill="1" applyAlignment="1">
      <alignment horizontal="center"/>
    </xf>
    <xf numFmtId="0" fontId="5" fillId="5" borderId="0" xfId="0" applyFont="1" applyFill="1" applyAlignment="1">
      <alignment horizontal="center"/>
    </xf>
    <xf numFmtId="0" fontId="6" fillId="5" borderId="0" xfId="0" applyFont="1" applyFill="1" applyAlignment="1">
      <alignment horizontal="center"/>
    </xf>
    <xf numFmtId="0" fontId="0" fillId="2" borderId="1" xfId="0" applyFill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0" fontId="3" fillId="2" borderId="0" xfId="0" applyFont="1" applyFill="1" applyAlignment="1">
      <alignment horizontal="center" vertical="center" wrapText="1"/>
    </xf>
    <xf numFmtId="0" fontId="4" fillId="2" borderId="1" xfId="0" applyFont="1" applyFill="1" applyBorder="1" applyAlignment="1">
      <alignment horizontal="center"/>
    </xf>
    <xf numFmtId="1" fontId="0" fillId="2" borderId="1" xfId="0" applyNumberFormat="1" applyFill="1" applyBorder="1" applyAlignment="1" applyProtection="1">
      <alignment horizontal="center"/>
      <protection locked="0"/>
    </xf>
    <xf numFmtId="0" fontId="5" fillId="5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14" fontId="0" fillId="7" borderId="1" xfId="0" applyNumberFormat="1" applyFill="1" applyBorder="1" applyAlignment="1">
      <alignment horizontal="center"/>
    </xf>
    <xf numFmtId="14" fontId="0" fillId="2" borderId="10" xfId="0" applyNumberForma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14" fontId="0" fillId="7" borderId="10" xfId="0" applyNumberFormat="1" applyFill="1" applyBorder="1" applyAlignment="1">
      <alignment horizontal="center"/>
    </xf>
    <xf numFmtId="0" fontId="4" fillId="2" borderId="12" xfId="0" applyFont="1" applyFill="1" applyBorder="1" applyAlignment="1">
      <alignment horizontal="center"/>
    </xf>
    <xf numFmtId="7" fontId="0" fillId="7" borderId="1" xfId="0" applyNumberFormat="1" applyFill="1" applyBorder="1" applyAlignment="1">
      <alignment horizontal="center"/>
    </xf>
    <xf numFmtId="7" fontId="0" fillId="2" borderId="1" xfId="0" applyNumberFormat="1" applyFill="1" applyBorder="1" applyAlignment="1">
      <alignment horizontal="center"/>
    </xf>
    <xf numFmtId="0" fontId="1" fillId="4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7" fillId="5" borderId="10" xfId="0" applyFont="1" applyFill="1" applyBorder="1" applyAlignment="1">
      <alignment horizontal="center"/>
    </xf>
    <xf numFmtId="0" fontId="7" fillId="5" borderId="11" xfId="0" applyFont="1" applyFill="1" applyBorder="1" applyAlignment="1">
      <alignment horizontal="center"/>
    </xf>
    <xf numFmtId="7" fontId="0" fillId="6" borderId="10" xfId="0" applyNumberFormat="1" applyFill="1" applyBorder="1" applyAlignment="1">
      <alignment horizontal="center"/>
    </xf>
    <xf numFmtId="0" fontId="0" fillId="6" borderId="11" xfId="0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7" fillId="3" borderId="0" xfId="0" applyFont="1" applyFill="1" applyBorder="1" applyAlignment="1">
      <alignment horizontal="center"/>
    </xf>
    <xf numFmtId="0" fontId="7" fillId="5" borderId="2" xfId="0" applyFont="1" applyFill="1" applyBorder="1" applyAlignment="1">
      <alignment horizontal="center"/>
    </xf>
    <xf numFmtId="0" fontId="7" fillId="5" borderId="4" xfId="0" applyFont="1" applyFill="1" applyBorder="1" applyAlignment="1">
      <alignment horizontal="center"/>
    </xf>
    <xf numFmtId="165" fontId="0" fillId="6" borderId="13" xfId="0" applyNumberFormat="1" applyFill="1" applyBorder="1" applyAlignment="1">
      <alignment horizontal="center"/>
    </xf>
    <xf numFmtId="165" fontId="0" fillId="6" borderId="10" xfId="1" applyNumberFormat="1" applyFont="1" applyFill="1" applyBorder="1" applyAlignment="1">
      <alignment horizontal="center"/>
    </xf>
    <xf numFmtId="165" fontId="0" fillId="6" borderId="11" xfId="1" applyNumberFormat="1" applyFont="1" applyFill="1" applyBorder="1" applyAlignment="1">
      <alignment horizontal="center"/>
    </xf>
  </cellXfs>
  <cellStyles count="2">
    <cellStyle name="Moeda" xfId="1" builtinId="4"/>
    <cellStyle name="Normal" xfId="0" builtinId="0"/>
  </cellStyles>
  <dxfs count="18">
    <dxf>
      <numFmt numFmtId="0" formatCode="General"/>
      <fill>
        <patternFill patternType="solid">
          <fgColor indexed="64"/>
          <bgColor theme="0" tint="-0.14999847407452621"/>
        </patternFill>
      </fill>
      <alignment horizontal="center" textRotation="0" indent="0" justifyLastLine="0" shrinkToFit="0" readingOrder="0"/>
      <border diagonalUp="0" diagonalDown="0"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  <vertical style="thin">
          <color theme="3"/>
        </vertical>
        <horizontal style="thin">
          <color theme="3"/>
        </horizontal>
      </border>
    </dxf>
    <dxf>
      <numFmt numFmtId="0" formatCode="General"/>
      <fill>
        <patternFill patternType="solid">
          <fgColor indexed="64"/>
          <bgColor theme="0" tint="-0.14999847407452621"/>
        </patternFill>
      </fill>
      <alignment horizontal="center" textRotation="0" indent="0" justifyLastLine="0" shrinkToFit="0" readingOrder="0"/>
      <border diagonalUp="0" diagonalDown="0"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  <vertical style="thin">
          <color theme="3"/>
        </vertical>
        <horizontal style="thin">
          <color theme="3"/>
        </horizontal>
      </border>
    </dxf>
    <dxf>
      <font>
        <strike val="0"/>
        <outline val="0"/>
        <shadow val="0"/>
        <u val="none"/>
        <vertAlign val="baseline"/>
        <sz val="11"/>
        <name val="Showcard Gothic"/>
        <family val="5"/>
        <scheme val="none"/>
      </font>
      <numFmt numFmtId="0" formatCode="General"/>
      <fill>
        <patternFill patternType="solid">
          <fgColor indexed="64"/>
          <bgColor theme="0" tint="-0.14999847407452621"/>
        </patternFill>
      </fill>
      <alignment horizontal="center" textRotation="0" indent="0" justifyLastLine="0" shrinkToFit="0" readingOrder="0"/>
      <border diagonalUp="0" diagonalDown="0"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</border>
    </dxf>
    <dxf>
      <numFmt numFmtId="11" formatCode="&quot;R$&quot;\ #,##0.00;\-&quot;R$&quot;\ #,##0.00"/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  <vertical style="thin">
          <color theme="3"/>
        </vertical>
        <horizontal style="thin">
          <color theme="3"/>
        </horizontal>
      </border>
    </dxf>
    <dxf>
      <fill>
        <patternFill patternType="solid">
          <fgColor indexed="64"/>
          <bgColor theme="0" tint="-0.14999847407452621"/>
        </patternFill>
      </fill>
      <alignment horizontal="center" textRotation="0" indent="0" justifyLastLine="0" shrinkToFit="0" readingOrder="0"/>
      <border diagonalUp="0" diagonalDown="0" outline="0"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textRotation="0" indent="0" justifyLastLine="0" shrinkToFit="0" readingOrder="0"/>
      <border diagonalUp="0" diagonalDown="0" outline="0"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</border>
    </dxf>
    <dxf>
      <numFmt numFmtId="1" formatCode="0"/>
      <fill>
        <patternFill patternType="solid">
          <fgColor indexed="64"/>
          <bgColor theme="0" tint="-0.14999847407452621"/>
        </patternFill>
      </fill>
      <alignment horizontal="center" textRotation="0" indent="0" justifyLastLine="0" shrinkToFit="0" readingOrder="0"/>
      <border diagonalUp="0" diagonalDown="0"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</border>
      <protection locked="0" hidden="0"/>
    </dxf>
    <dxf>
      <fill>
        <patternFill patternType="solid">
          <fgColor indexed="64"/>
          <bgColor theme="0" tint="-0.14999847407452621"/>
        </patternFill>
      </fill>
      <alignment horizont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fill>
        <patternFill patternType="solid">
          <fgColor indexed="64"/>
          <bgColor theme="3" tint="-0.249977111117893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Showcard Gothic"/>
        <family val="5"/>
        <scheme val="none"/>
      </font>
      <numFmt numFmtId="0" formatCode="General"/>
      <fill>
        <patternFill patternType="solid">
          <fgColor indexed="64"/>
          <bgColor theme="0" tint="-0.14999847407452621"/>
        </patternFill>
      </fill>
      <alignment horizontal="center" textRotation="0" indent="0" justifyLastLine="0" shrinkToFit="0" readingOrder="0"/>
      <border diagonalUp="0" diagonalDown="0"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</border>
    </dxf>
    <dxf>
      <numFmt numFmtId="11" formatCode="&quot;R$&quot;\ #,##0.00;\-&quot;R$&quot;\ #,##0.00"/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  <vertical style="thin">
          <color theme="3"/>
        </vertical>
        <horizontal style="thin">
          <color theme="3"/>
        </horizontal>
      </border>
    </dxf>
    <dxf>
      <fill>
        <patternFill patternType="solid">
          <fgColor indexed="64"/>
          <bgColor theme="0" tint="-0.14999847407452621"/>
        </patternFill>
      </fill>
      <alignment horizontal="center" textRotation="0" indent="0" justifyLastLine="0" shrinkToFit="0" readingOrder="0"/>
      <border diagonalUp="0" diagonalDown="0" outline="0"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textRotation="0" indent="0" justifyLastLine="0" shrinkToFit="0" readingOrder="0"/>
      <border diagonalUp="0" diagonalDown="0" outline="0"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</border>
    </dxf>
    <dxf>
      <numFmt numFmtId="1" formatCode="0"/>
      <fill>
        <patternFill patternType="solid">
          <fgColor indexed="64"/>
          <bgColor theme="0" tint="-0.14999847407452621"/>
        </patternFill>
      </fill>
      <alignment horizontal="center" textRotation="0" indent="0" justifyLastLine="0" shrinkToFit="0" readingOrder="0"/>
      <border diagonalUp="0" diagonalDown="0"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</border>
      <protection locked="0" hidden="0"/>
    </dxf>
    <dxf>
      <fill>
        <patternFill patternType="solid">
          <fgColor indexed="64"/>
          <bgColor theme="0" tint="-0.14999847407452621"/>
        </patternFill>
      </fill>
      <alignment horizont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fill>
        <patternFill patternType="solid">
          <fgColor indexed="64"/>
          <bgColor theme="3" tint="-0.249977111117893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Grafico de despesas</a:t>
            </a:r>
          </a:p>
        </c:rich>
      </c:tx>
      <c:layout>
        <c:manualLayout>
          <c:xMode val="edge"/>
          <c:yMode val="edge"/>
          <c:x val="0.35907096528888516"/>
          <c:y val="1.21951219512195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4.7779677906589685E-2"/>
          <c:y val="6.5411288106055246E-2"/>
          <c:w val="0.9296977955766822"/>
          <c:h val="0.8263730634723608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entradas!$F$3:$F$20</c:f>
              <c:strCache>
                <c:ptCount val="18"/>
                <c:pt idx="0">
                  <c:v>R$ 200,00</c:v>
                </c:pt>
                <c:pt idx="1">
                  <c:v>R$ 100,00</c:v>
                </c:pt>
                <c:pt idx="2">
                  <c:v>R$ 150,00</c:v>
                </c:pt>
                <c:pt idx="3">
                  <c:v>R$ 132,00</c:v>
                </c:pt>
                <c:pt idx="4">
                  <c:v>R$ 202,00</c:v>
                </c:pt>
                <c:pt idx="5">
                  <c:v>R$ 0,00</c:v>
                </c:pt>
                <c:pt idx="6">
                  <c:v>R$ 0,00</c:v>
                </c:pt>
                <c:pt idx="7">
                  <c:v>R$ 0,00</c:v>
                </c:pt>
                <c:pt idx="8">
                  <c:v>R$ 0,00</c:v>
                </c:pt>
                <c:pt idx="9">
                  <c:v>R$ 0,00</c:v>
                </c:pt>
                <c:pt idx="10">
                  <c:v>R$ 0,00</c:v>
                </c:pt>
                <c:pt idx="11">
                  <c:v>R$ 0,00</c:v>
                </c:pt>
                <c:pt idx="12">
                  <c:v>R$ 0,00</c:v>
                </c:pt>
                <c:pt idx="13">
                  <c:v>R$ 0,00</c:v>
                </c:pt>
                <c:pt idx="14">
                  <c:v>R$ 0,00</c:v>
                </c:pt>
                <c:pt idx="15">
                  <c:v>R$ 0,00</c:v>
                </c:pt>
                <c:pt idx="16">
                  <c:v>R$ 0,00</c:v>
                </c:pt>
                <c:pt idx="17">
                  <c:v>R$ 0,00</c:v>
                </c:pt>
              </c:strCache>
            </c:strRef>
          </c:tx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9.459452269889386E-2"/>
                  <c:y val="7.3170731707317069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Entradas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8.9099114900176427E-2"/>
                      <c:h val="0.17673804493950451"/>
                    </c:manualLayout>
                  </c15:layout>
                  <c15:showDataLabelsRange val="0"/>
                </c:ext>
                <c:ext xmlns:c16="http://schemas.microsoft.com/office/drawing/2014/chart" uri="{C3380CC4-5D6E-409C-BE32-E72D297353CC}">
                  <c16:uniqueId val="{00000003-17F3-48EF-88E2-0743A292BD6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>
                    <a:shade val="76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Lit>
              <c:formatCode>General</c:formatCode>
              <c:ptCount val="1"/>
              <c:pt idx="0">
                <c:v>2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0-17F3-48EF-88E2-0743A292BD64}"/>
            </c:ext>
          </c:extLst>
        </c:ser>
        <c:ser>
          <c:idx val="1"/>
          <c:order val="1"/>
          <c:tx>
            <c:strRef>
              <c:f>saídas!$F$3:$F$20</c:f>
              <c:strCache>
                <c:ptCount val="18"/>
                <c:pt idx="0">
                  <c:v>R$ 202,00</c:v>
                </c:pt>
                <c:pt idx="1">
                  <c:v>R$ 400,00</c:v>
                </c:pt>
                <c:pt idx="2">
                  <c:v>R$ 202,00</c:v>
                </c:pt>
                <c:pt idx="3">
                  <c:v>R$ 0,00</c:v>
                </c:pt>
                <c:pt idx="4">
                  <c:v>R$ 0,00</c:v>
                </c:pt>
                <c:pt idx="5">
                  <c:v>R$ 0,00</c:v>
                </c:pt>
                <c:pt idx="6">
                  <c:v>R$ 0,00</c:v>
                </c:pt>
                <c:pt idx="7">
                  <c:v>R$ 0,00</c:v>
                </c:pt>
                <c:pt idx="8">
                  <c:v>R$ 0,00</c:v>
                </c:pt>
                <c:pt idx="9">
                  <c:v>R$ 0,00</c:v>
                </c:pt>
                <c:pt idx="10">
                  <c:v>R$ 0,00</c:v>
                </c:pt>
                <c:pt idx="11">
                  <c:v>R$ 0,00</c:v>
                </c:pt>
                <c:pt idx="12">
                  <c:v>R$ 0,00</c:v>
                </c:pt>
                <c:pt idx="13">
                  <c:v>R$ 0,00</c:v>
                </c:pt>
                <c:pt idx="14">
                  <c:v>R$ 0,00</c:v>
                </c:pt>
                <c:pt idx="15">
                  <c:v>R$ 0,00</c:v>
                </c:pt>
                <c:pt idx="16">
                  <c:v>R$ 0,00</c:v>
                </c:pt>
                <c:pt idx="17">
                  <c:v>R$ 0,00</c:v>
                </c:pt>
              </c:strCache>
            </c:strRef>
          </c:tx>
          <c:spPr>
            <a:solidFill>
              <a:schemeClr val="accent1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7.4324426176566954E-2"/>
                  <c:y val="4.268316689072401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Saídas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5006759418095944"/>
                      <c:h val="0.10356731323218743"/>
                    </c:manualLayout>
                  </c15:layout>
                  <c15:showDataLabelsRange val="0"/>
                </c:ext>
                <c:ext xmlns:c16="http://schemas.microsoft.com/office/drawing/2014/chart" uri="{C3380CC4-5D6E-409C-BE32-E72D297353CC}">
                  <c16:uniqueId val="{00000004-17F3-48EF-88E2-0743A292BD6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1"/>
              <c:pt idx="0">
                <c:v>2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1-17F3-48EF-88E2-0743A292BD6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23707023"/>
        <c:axId val="1312965439"/>
      </c:barChart>
      <c:catAx>
        <c:axId val="1223707023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12965439"/>
        <c:crosses val="autoZero"/>
        <c:auto val="1"/>
        <c:lblAlgn val="ctr"/>
        <c:lblOffset val="100"/>
        <c:noMultiLvlLbl val="0"/>
      </c:catAx>
      <c:valAx>
        <c:axId val="1312965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237070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hyperlink" Target="#sa&#237;das!A1"/><Relationship Id="rId1" Type="http://schemas.openxmlformats.org/officeDocument/2006/relationships/hyperlink" Target="#entradas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Dashboard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Dashboard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</xdr:colOff>
      <xdr:row>15</xdr:row>
      <xdr:rowOff>0</xdr:rowOff>
    </xdr:from>
    <xdr:to>
      <xdr:col>7</xdr:col>
      <xdr:colOff>28575</xdr:colOff>
      <xdr:row>20</xdr:row>
      <xdr:rowOff>161925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5585820-7DFA-0093-0F15-AB7471BB1909}"/>
            </a:ext>
          </a:extLst>
        </xdr:cNvPr>
        <xdr:cNvSpPr/>
      </xdr:nvSpPr>
      <xdr:spPr>
        <a:xfrm>
          <a:off x="2486025" y="3124200"/>
          <a:ext cx="1809750" cy="1114425"/>
        </a:xfrm>
        <a:prstGeom prst="roundRect">
          <a:avLst/>
        </a:prstGeom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BR" sz="2400"/>
        </a:p>
        <a:p>
          <a:pPr algn="ctr"/>
          <a:r>
            <a:rPr lang="pt-BR" sz="2400"/>
            <a:t>Entradas</a:t>
          </a:r>
          <a:endParaRPr lang="pt-BR" sz="1100"/>
        </a:p>
      </xdr:txBody>
    </xdr:sp>
    <xdr:clientData/>
  </xdr:twoCellAnchor>
  <xdr:twoCellAnchor>
    <xdr:from>
      <xdr:col>14</xdr:col>
      <xdr:colOff>104775</xdr:colOff>
      <xdr:row>15</xdr:row>
      <xdr:rowOff>0</xdr:rowOff>
    </xdr:from>
    <xdr:to>
      <xdr:col>16</xdr:col>
      <xdr:colOff>552450</xdr:colOff>
      <xdr:row>20</xdr:row>
      <xdr:rowOff>142875</xdr:rowOff>
    </xdr:to>
    <xdr:sp macro="" textlink="">
      <xdr:nvSpPr>
        <xdr:cNvPr id="3" name="Retângulo: Cantos Arredondados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E9E0E1B5-C99E-4144-B1B1-15449720BF94}"/>
            </a:ext>
          </a:extLst>
        </xdr:cNvPr>
        <xdr:cNvSpPr/>
      </xdr:nvSpPr>
      <xdr:spPr>
        <a:xfrm>
          <a:off x="8639175" y="3124200"/>
          <a:ext cx="1666875" cy="1095375"/>
        </a:xfrm>
        <a:prstGeom prst="roundRect">
          <a:avLst/>
        </a:prstGeom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BR" sz="2400"/>
        </a:p>
        <a:p>
          <a:pPr algn="ctr"/>
          <a:r>
            <a:rPr lang="pt-BR" sz="2400"/>
            <a:t>Gastos</a:t>
          </a:r>
          <a:endParaRPr lang="pt-BR" sz="1100"/>
        </a:p>
      </xdr:txBody>
    </xdr:sp>
    <xdr:clientData/>
  </xdr:twoCellAnchor>
  <xdr:twoCellAnchor>
    <xdr:from>
      <xdr:col>4</xdr:col>
      <xdr:colOff>600075</xdr:colOff>
      <xdr:row>15</xdr:row>
      <xdr:rowOff>133350</xdr:rowOff>
    </xdr:from>
    <xdr:to>
      <xdr:col>6</xdr:col>
      <xdr:colOff>19050</xdr:colOff>
      <xdr:row>18</xdr:row>
      <xdr:rowOff>38100</xdr:rowOff>
    </xdr:to>
    <xdr:sp macro="" textlink="">
      <xdr:nvSpPr>
        <xdr:cNvPr id="4" name="Seta: para Baixo 3">
          <a:extLst>
            <a:ext uri="{FF2B5EF4-FFF2-40B4-BE49-F238E27FC236}">
              <a16:creationId xmlns:a16="http://schemas.microsoft.com/office/drawing/2014/main" id="{09966391-771D-48B8-8E9B-CE2B388A5CF3}"/>
            </a:ext>
          </a:extLst>
        </xdr:cNvPr>
        <xdr:cNvSpPr/>
      </xdr:nvSpPr>
      <xdr:spPr>
        <a:xfrm>
          <a:off x="2800350" y="3581400"/>
          <a:ext cx="638175" cy="476250"/>
        </a:xfrm>
        <a:prstGeom prst="down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b="1" cap="none" spc="50">
            <a:ln w="0"/>
            <a:solidFill>
              <a:schemeClr val="bg2"/>
            </a:solidFill>
            <a:effectLst>
              <a:innerShdw blurRad="63500" dist="50800" dir="13500000">
                <a:srgbClr val="000000">
                  <a:alpha val="50000"/>
                </a:srgbClr>
              </a:innerShdw>
            </a:effectLst>
          </a:endParaRPr>
        </a:p>
      </xdr:txBody>
    </xdr:sp>
    <xdr:clientData/>
  </xdr:twoCellAnchor>
  <xdr:twoCellAnchor>
    <xdr:from>
      <xdr:col>14</xdr:col>
      <xdr:colOff>590550</xdr:colOff>
      <xdr:row>15</xdr:row>
      <xdr:rowOff>133350</xdr:rowOff>
    </xdr:from>
    <xdr:to>
      <xdr:col>16</xdr:col>
      <xdr:colOff>38100</xdr:colOff>
      <xdr:row>18</xdr:row>
      <xdr:rowOff>28575</xdr:rowOff>
    </xdr:to>
    <xdr:sp macro="" textlink="">
      <xdr:nvSpPr>
        <xdr:cNvPr id="5" name="Seta: para Cima 4">
          <a:extLst>
            <a:ext uri="{FF2B5EF4-FFF2-40B4-BE49-F238E27FC236}">
              <a16:creationId xmlns:a16="http://schemas.microsoft.com/office/drawing/2014/main" id="{7D39BEC7-DFAC-3928-91C6-A556365C2BD4}"/>
            </a:ext>
          </a:extLst>
        </xdr:cNvPr>
        <xdr:cNvSpPr/>
      </xdr:nvSpPr>
      <xdr:spPr>
        <a:xfrm>
          <a:off x="8886825" y="3581400"/>
          <a:ext cx="666750" cy="466725"/>
        </a:xfrm>
        <a:prstGeom prst="up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6</xdr:col>
      <xdr:colOff>123825</xdr:colOff>
      <xdr:row>3</xdr:row>
      <xdr:rowOff>647701</xdr:rowOff>
    </xdr:from>
    <xdr:to>
      <xdr:col>15</xdr:col>
      <xdr:colOff>238124</xdr:colOff>
      <xdr:row>14</xdr:row>
      <xdr:rowOff>42334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966DCFB6-274D-DA1A-EDBE-ACEA195742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238125</xdr:rowOff>
    </xdr:from>
    <xdr:to>
      <xdr:col>11</xdr:col>
      <xdr:colOff>38100</xdr:colOff>
      <xdr:row>7</xdr:row>
      <xdr:rowOff>152400</xdr:rowOff>
    </xdr:to>
    <xdr:sp macro="" textlink="">
      <xdr:nvSpPr>
        <xdr:cNvPr id="3" name="Retângulo: Cantos Arredondados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B67B6F0-FD6C-45A1-A5F3-6F5E7D917ED3}"/>
            </a:ext>
          </a:extLst>
        </xdr:cNvPr>
        <xdr:cNvSpPr/>
      </xdr:nvSpPr>
      <xdr:spPr>
        <a:xfrm>
          <a:off x="10363200" y="428625"/>
          <a:ext cx="2066925" cy="116205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2800" b="1"/>
            <a:t>Voltar ao Dashboard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238125</xdr:rowOff>
    </xdr:from>
    <xdr:to>
      <xdr:col>11</xdr:col>
      <xdr:colOff>38100</xdr:colOff>
      <xdr:row>7</xdr:row>
      <xdr:rowOff>152400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B554F84-B62F-4F9B-A7EE-20F2A5662EB7}"/>
            </a:ext>
          </a:extLst>
        </xdr:cNvPr>
        <xdr:cNvSpPr/>
      </xdr:nvSpPr>
      <xdr:spPr>
        <a:xfrm>
          <a:off x="10144125" y="428625"/>
          <a:ext cx="2066925" cy="116205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2800" b="1"/>
            <a:t>Voltar ao Dashboard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005B935-9282-470B-8DB1-5118D07D04AD}" name="Tabela245" displayName="Tabela245" ref="B2:H20" totalsRowShown="0" headerRowDxfId="17" dataDxfId="16">
  <autoFilter ref="B2:H20" xr:uid="{9005B935-9282-470B-8DB1-5118D07D04AD}"/>
  <tableColumns count="7">
    <tableColumn id="1" xr3:uid="{3CA21BE4-BA1F-41E8-8B45-38F4BD505959}" name="ID" dataDxfId="15"/>
    <tableColumn id="2" xr3:uid="{C5B6CCFA-5212-48FE-A295-0914F77E1E51}" name="Decrição" dataDxfId="14"/>
    <tableColumn id="14" xr3:uid="{92BB3F54-7E35-47BC-A017-6BD2540014FF}" name="Data Prev." dataDxfId="13"/>
    <tableColumn id="3" xr3:uid="{5A15D39A-6FE9-4E58-BF15-F213A1D6DDA8}" name="Data Entr." dataDxfId="12"/>
    <tableColumn id="17" xr3:uid="{886CD284-BA54-493F-B972-F80A5E187DB3}" name="Valor" dataDxfId="11"/>
    <tableColumn id="4" xr3:uid="{95DDC9BC-5A28-4DBA-A5F1-A51B429863D4}" name="Status" dataDxfId="10">
      <calculatedColumnFormula>IF(Tabela245[[#This Row],[Data Prev.]] &gt;= Tabela245[[#This Row],[Data Entr.]],"Em dia","Recebeu com atraso")</calculatedColumnFormula>
    </tableColumn>
    <tableColumn id="16" xr3:uid="{7DB97F2C-7AED-410C-A37A-D941385BC64D}" name="Situação" dataDxfId="0">
      <calculatedColumnFormula>IF(Tabela245[[#This Row],[Data Entr.]] =""," Esperando","Pago")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1660784-AD36-4ADE-BE61-900FB31C4D4F}" name="Tabela24" displayName="Tabela24" ref="B2:H20" totalsRowShown="0" headerRowDxfId="9" dataDxfId="8">
  <autoFilter ref="B2:H20" xr:uid="{71660784-AD36-4ADE-BE61-900FB31C4D4F}"/>
  <tableColumns count="7">
    <tableColumn id="1" xr3:uid="{C709FAAF-B207-4B3A-8844-39C4A1CC965E}" name="ID" dataDxfId="7"/>
    <tableColumn id="2" xr3:uid="{D0C058DB-0E6D-4CCB-A987-A69CA906E058}" name="Decrição" dataDxfId="6"/>
    <tableColumn id="14" xr3:uid="{C49F7356-B69E-426E-96CC-94E9F6E020F1}" name="Data Prev." dataDxfId="5"/>
    <tableColumn id="3" xr3:uid="{09A0EA5D-9526-4994-AC67-75DD2C1BB8E3}" name="Data Said." dataDxfId="4"/>
    <tableColumn id="17" xr3:uid="{AEE91CE9-EBC0-4D12-8EBF-8820150CDBBF}" name="Valor" dataDxfId="3"/>
    <tableColumn id="4" xr3:uid="{A8278D04-56EC-48CF-80E0-37F3C4CB0124}" name="Status" dataDxfId="2">
      <calculatedColumnFormula>IF(Tabela24[[#This Row],[Data Prev.]] &gt;= Tabela24[[#This Row],[Data Said.]],"Em dia","pagou com atraso")</calculatedColumnFormula>
    </tableColumn>
    <tableColumn id="16" xr3:uid="{099A4DE4-8D0F-47CA-BDD6-A5C57B12F0E1}" name="Situação" dataDxfId="1">
      <calculatedColumnFormula>IF(Tabela24[[#This Row],[Data Said.]] =""," Esperando","Pago")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0CB1A-490D-49D8-8E9C-42E8E8C76159}">
  <dimension ref="B3:T21"/>
  <sheetViews>
    <sheetView tabSelected="1" zoomScale="90" zoomScaleNormal="90" workbookViewId="0"/>
  </sheetViews>
  <sheetFormatPr defaultRowHeight="15" x14ac:dyDescent="0.25"/>
  <cols>
    <col min="1" max="1" width="5.5703125" style="1" customWidth="1"/>
    <col min="2" max="16384" width="9.140625" style="1"/>
  </cols>
  <sheetData>
    <row r="3" spans="2:20" x14ac:dyDescent="0.25">
      <c r="B3" s="2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4"/>
    </row>
    <row r="4" spans="2:20" ht="61.5" customHeight="1" x14ac:dyDescent="0.25">
      <c r="B4" s="5"/>
      <c r="C4" s="6"/>
      <c r="D4" s="6"/>
      <c r="E4" s="6"/>
      <c r="F4" s="6"/>
      <c r="G4" s="6"/>
      <c r="H4" s="28" t="s">
        <v>0</v>
      </c>
      <c r="I4" s="29"/>
      <c r="J4" s="29"/>
      <c r="K4" s="29"/>
      <c r="L4" s="29"/>
      <c r="M4" s="29"/>
      <c r="N4" s="29"/>
      <c r="O4" s="6"/>
      <c r="P4" s="6"/>
      <c r="Q4" s="6"/>
      <c r="R4" s="6"/>
      <c r="S4" s="6"/>
      <c r="T4" s="7"/>
    </row>
    <row r="5" spans="2:20" x14ac:dyDescent="0.25">
      <c r="B5" s="5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7"/>
    </row>
    <row r="6" spans="2:20" x14ac:dyDescent="0.25">
      <c r="B6" s="5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7"/>
    </row>
    <row r="7" spans="2:20" x14ac:dyDescent="0.25">
      <c r="B7" s="5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7"/>
    </row>
    <row r="8" spans="2:20" x14ac:dyDescent="0.25">
      <c r="B8" s="5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7"/>
    </row>
    <row r="9" spans="2:20" x14ac:dyDescent="0.25">
      <c r="B9" s="5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7"/>
    </row>
    <row r="10" spans="2:20" x14ac:dyDescent="0.25">
      <c r="B10" s="5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7"/>
    </row>
    <row r="11" spans="2:20" x14ac:dyDescent="0.25">
      <c r="B11" s="5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7"/>
    </row>
    <row r="12" spans="2:20" x14ac:dyDescent="0.25">
      <c r="B12" s="5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7"/>
    </row>
    <row r="13" spans="2:20" x14ac:dyDescent="0.25">
      <c r="B13" s="5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7"/>
    </row>
    <row r="14" spans="2:20" x14ac:dyDescent="0.25">
      <c r="B14" s="5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7"/>
    </row>
    <row r="15" spans="2:20" x14ac:dyDescent="0.25">
      <c r="B15" s="5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7"/>
    </row>
    <row r="16" spans="2:20" x14ac:dyDescent="0.25">
      <c r="B16" s="5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7"/>
    </row>
    <row r="17" spans="2:20" x14ac:dyDescent="0.25">
      <c r="B17" s="5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7"/>
    </row>
    <row r="18" spans="2:20" x14ac:dyDescent="0.25">
      <c r="B18" s="5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7"/>
    </row>
    <row r="19" spans="2:20" x14ac:dyDescent="0.25">
      <c r="B19" s="5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7"/>
    </row>
    <row r="20" spans="2:20" x14ac:dyDescent="0.25">
      <c r="B20" s="5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7"/>
    </row>
    <row r="21" spans="2:20" x14ac:dyDescent="0.25">
      <c r="B21" s="8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10"/>
    </row>
  </sheetData>
  <mergeCells count="1">
    <mergeCell ref="H4:N4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AD2EB-9D62-4EA4-98E2-CB066F35F9A3}">
  <dimension ref="B2:M20"/>
  <sheetViews>
    <sheetView workbookViewId="0"/>
  </sheetViews>
  <sheetFormatPr defaultRowHeight="15" x14ac:dyDescent="0.25"/>
  <cols>
    <col min="1" max="1" width="9.140625" style="1"/>
    <col min="2" max="2" width="6.7109375" style="1" customWidth="1"/>
    <col min="3" max="3" width="31.42578125" style="1" customWidth="1"/>
    <col min="4" max="4" width="18.42578125" style="1" customWidth="1"/>
    <col min="5" max="5" width="19.28515625" style="1" customWidth="1"/>
    <col min="6" max="6" width="19" style="1" customWidth="1"/>
    <col min="7" max="7" width="31.5703125" style="1" customWidth="1"/>
    <col min="8" max="8" width="17.42578125" style="1" customWidth="1"/>
    <col min="9" max="9" width="2.42578125" style="1" customWidth="1"/>
    <col min="10" max="10" width="13.5703125" style="1" customWidth="1"/>
    <col min="11" max="11" width="16.85546875" style="1" customWidth="1"/>
    <col min="12" max="12" width="10.28515625" style="1" customWidth="1"/>
    <col min="13" max="16" width="11.28515625" style="1" customWidth="1"/>
    <col min="17" max="16384" width="9.140625" style="1"/>
  </cols>
  <sheetData>
    <row r="2" spans="2:13" ht="23.25" x14ac:dyDescent="0.35">
      <c r="B2" s="13" t="s">
        <v>1</v>
      </c>
      <c r="C2" s="12" t="s">
        <v>3</v>
      </c>
      <c r="D2" s="12" t="s">
        <v>6</v>
      </c>
      <c r="E2" s="12" t="s">
        <v>7</v>
      </c>
      <c r="F2" s="19" t="s">
        <v>9</v>
      </c>
      <c r="G2" s="12" t="s">
        <v>2</v>
      </c>
      <c r="H2" s="19" t="s">
        <v>8</v>
      </c>
    </row>
    <row r="3" spans="2:13" x14ac:dyDescent="0.25">
      <c r="B3" s="18">
        <v>1</v>
      </c>
      <c r="C3" s="14"/>
      <c r="D3" s="21">
        <v>45350</v>
      </c>
      <c r="E3" s="24">
        <v>45351</v>
      </c>
      <c r="F3" s="26">
        <v>200</v>
      </c>
      <c r="G3" s="16" t="str">
        <f>IF(Tabela245[[#This Row],[Data Prev.]] &gt;= Tabela245[[#This Row],[Data Entr.]],"Em dia","Recebeu com atraso")</f>
        <v>Recebeu com atraso</v>
      </c>
      <c r="H3" s="20" t="str">
        <f>IF(Tabela245[[#This Row],[Data Entr.]] =""," Esperando","Pago")</f>
        <v>Pago</v>
      </c>
      <c r="M3" s="11"/>
    </row>
    <row r="4" spans="2:13" x14ac:dyDescent="0.25">
      <c r="B4" s="18">
        <v>2</v>
      </c>
      <c r="C4" s="14"/>
      <c r="D4" s="15">
        <v>45351</v>
      </c>
      <c r="E4" s="22">
        <v>45350</v>
      </c>
      <c r="F4" s="27">
        <v>100</v>
      </c>
      <c r="G4" s="25" t="str">
        <f>IF(Tabela245[[#This Row],[Data Prev.]] &gt;= Tabela245[[#This Row],[Data Entr.]],"Em dia","Recebeu com atraso")</f>
        <v>Em dia</v>
      </c>
      <c r="H4" s="17" t="str">
        <f>IF(Tabela245[[#This Row],[Data Entr.]] =""," Esperando","Pago")</f>
        <v>Pago</v>
      </c>
    </row>
    <row r="5" spans="2:13" x14ac:dyDescent="0.25">
      <c r="B5" s="18">
        <v>3</v>
      </c>
      <c r="C5" s="14"/>
      <c r="D5" s="15">
        <v>45348</v>
      </c>
      <c r="E5" s="22">
        <v>45349</v>
      </c>
      <c r="F5" s="27">
        <v>150</v>
      </c>
      <c r="G5" s="25" t="str">
        <f>IF(Tabela245[[#This Row],[Data Prev.]] &gt;= Tabela245[[#This Row],[Data Entr.]],"Em dia","Recebeu com atraso")</f>
        <v>Recebeu com atraso</v>
      </c>
      <c r="H5" s="17" t="str">
        <f>IF(Tabela245[[#This Row],[Data Entr.]] =""," Esperando","Pago")</f>
        <v>Pago</v>
      </c>
    </row>
    <row r="6" spans="2:13" x14ac:dyDescent="0.25">
      <c r="B6" s="18">
        <v>4</v>
      </c>
      <c r="C6" s="14"/>
      <c r="D6" s="15">
        <v>45351</v>
      </c>
      <c r="E6" s="23"/>
      <c r="F6" s="27">
        <v>132</v>
      </c>
      <c r="G6" s="25" t="str">
        <f>IF(Tabela245[[#This Row],[Data Prev.]] &gt;= Tabela245[[#This Row],[Data Entr.]],"Em dia","Recebeu com atraso")</f>
        <v>Em dia</v>
      </c>
      <c r="H6" s="17" t="str">
        <f>IF(Tabela245[[#This Row],[Data Entr.]] =""," Esperando","Pago")</f>
        <v xml:space="preserve"> Esperando</v>
      </c>
    </row>
    <row r="7" spans="2:13" x14ac:dyDescent="0.25">
      <c r="B7" s="18">
        <v>5</v>
      </c>
      <c r="C7" s="14"/>
      <c r="D7" s="14" t="s">
        <v>13</v>
      </c>
      <c r="E7" s="23"/>
      <c r="F7" s="27">
        <v>202</v>
      </c>
      <c r="G7" s="25" t="str">
        <f>IF(Tabela245[[#This Row],[Data Prev.]] &gt;= Tabela245[[#This Row],[Data Entr.]],"Em dia","Recebeu com atraso")</f>
        <v>Em dia</v>
      </c>
      <c r="H7" s="17" t="str">
        <f>IF(Tabela245[[#This Row],[Data Entr.]] =""," Esperando","Pago")</f>
        <v xml:space="preserve"> Esperando</v>
      </c>
    </row>
    <row r="8" spans="2:13" x14ac:dyDescent="0.25">
      <c r="B8" s="18">
        <v>6</v>
      </c>
      <c r="C8" s="14"/>
      <c r="D8" s="14"/>
      <c r="E8" s="23"/>
      <c r="F8" s="27">
        <v>0</v>
      </c>
      <c r="G8" s="25" t="str">
        <f>IF(Tabela245[[#This Row],[Data Prev.]] &gt;= Tabela245[[#This Row],[Data Entr.]],"Em dia","Recebeu com atraso")</f>
        <v>Em dia</v>
      </c>
      <c r="H8" s="17" t="str">
        <f>IF(Tabela245[[#This Row],[Data Entr.]] =""," Esperando","Pago")</f>
        <v xml:space="preserve"> Esperando</v>
      </c>
    </row>
    <row r="9" spans="2:13" x14ac:dyDescent="0.25">
      <c r="B9" s="18">
        <v>7</v>
      </c>
      <c r="C9" s="14"/>
      <c r="D9" s="14"/>
      <c r="E9" s="23"/>
      <c r="F9" s="27">
        <v>0</v>
      </c>
      <c r="G9" s="25" t="str">
        <f>IF(Tabela245[[#This Row],[Data Prev.]] &gt;= Tabela245[[#This Row],[Data Entr.]],"Em dia","Recebeu com atraso")</f>
        <v>Em dia</v>
      </c>
      <c r="H9" s="17" t="str">
        <f>IF(Tabela245[[#This Row],[Data Entr.]] =""," Esperando","Pago")</f>
        <v xml:space="preserve"> Esperando</v>
      </c>
    </row>
    <row r="10" spans="2:13" x14ac:dyDescent="0.25">
      <c r="B10" s="18">
        <v>8</v>
      </c>
      <c r="C10" s="14"/>
      <c r="D10" s="14"/>
      <c r="E10" s="23"/>
      <c r="F10" s="27">
        <v>0</v>
      </c>
      <c r="G10" s="25" t="str">
        <f>IF(Tabela245[[#This Row],[Data Prev.]] &gt;= Tabela245[[#This Row],[Data Entr.]],"Em dia","Recebeu com atraso")</f>
        <v>Em dia</v>
      </c>
      <c r="H10" s="17" t="str">
        <f>IF(Tabela245[[#This Row],[Data Entr.]] =""," Esperando","Pago")</f>
        <v xml:space="preserve"> Esperando</v>
      </c>
    </row>
    <row r="11" spans="2:13" ht="18.75" x14ac:dyDescent="0.3">
      <c r="B11" s="18">
        <v>9</v>
      </c>
      <c r="C11" s="14"/>
      <c r="D11" s="14"/>
      <c r="E11" s="23"/>
      <c r="F11" s="27">
        <v>0</v>
      </c>
      <c r="G11" s="25" t="str">
        <f>IF(Tabela245[[#This Row],[Data Prev.]] &gt;= Tabela245[[#This Row],[Data Entr.]],"Em dia","Recebeu com atraso")</f>
        <v>Em dia</v>
      </c>
      <c r="H11" s="17" t="str">
        <f>IF(Tabela245[[#This Row],[Data Entr.]] =""," Esperando","Pago")</f>
        <v xml:space="preserve"> Esperando</v>
      </c>
      <c r="J11" s="30" t="s">
        <v>4</v>
      </c>
      <c r="K11" s="31"/>
    </row>
    <row r="12" spans="2:13" x14ac:dyDescent="0.25">
      <c r="B12" s="18">
        <v>10</v>
      </c>
      <c r="C12" s="14"/>
      <c r="D12" s="14"/>
      <c r="E12" s="23"/>
      <c r="F12" s="27">
        <v>0</v>
      </c>
      <c r="G12" s="25" t="str">
        <f>IF(Tabela245[[#This Row],[Data Prev.]] &gt;= Tabela245[[#This Row],[Data Entr.]],"Em dia","Recebeu com atraso")</f>
        <v>Em dia</v>
      </c>
      <c r="H12" s="17" t="str">
        <f>IF(Tabela245[[#This Row],[Data Entr.]] =""," Esperando","Pago")</f>
        <v xml:space="preserve"> Esperando</v>
      </c>
      <c r="J12" s="32">
        <f>SUM(F3:F20)</f>
        <v>784</v>
      </c>
      <c r="K12" s="33"/>
    </row>
    <row r="13" spans="2:13" ht="18.75" x14ac:dyDescent="0.3">
      <c r="B13" s="18">
        <v>11</v>
      </c>
      <c r="C13" s="14"/>
      <c r="D13" s="14"/>
      <c r="E13" s="23"/>
      <c r="F13" s="27">
        <v>0</v>
      </c>
      <c r="G13" s="25" t="str">
        <f>IF(Tabela245[[#This Row],[Data Prev.]] &gt;= Tabela245[[#This Row],[Data Entr.]],"Em dia","Recebeu com atraso")</f>
        <v>Em dia</v>
      </c>
      <c r="H13" s="17" t="str">
        <f>IF(Tabela245[[#This Row],[Data Entr.]] =""," Esperando","Pago")</f>
        <v xml:space="preserve"> Esperando</v>
      </c>
      <c r="J13" s="37" t="s">
        <v>5</v>
      </c>
      <c r="K13" s="38"/>
    </row>
    <row r="14" spans="2:13" x14ac:dyDescent="0.25">
      <c r="B14" s="18">
        <v>12</v>
      </c>
      <c r="C14" s="14"/>
      <c r="D14" s="14"/>
      <c r="E14" s="23"/>
      <c r="F14" s="27">
        <v>0</v>
      </c>
      <c r="G14" s="25" t="str">
        <f>IF(Tabela245[[#This Row],[Data Prev.]] &gt;= Tabela245[[#This Row],[Data Entr.]],"Em dia","Recebeu com atraso")</f>
        <v>Em dia</v>
      </c>
      <c r="H14" s="17" t="str">
        <f>IF(Tabela245[[#This Row],[Data Entr.]] =""," Esperando","Pago")</f>
        <v xml:space="preserve"> Esperando</v>
      </c>
      <c r="J14" s="39">
        <f>SUMIF(H3:H20,"Pago",F3:F20)</f>
        <v>450</v>
      </c>
      <c r="K14" s="39"/>
    </row>
    <row r="15" spans="2:13" ht="18.75" x14ac:dyDescent="0.3">
      <c r="B15" s="18">
        <v>14</v>
      </c>
      <c r="C15" s="14"/>
      <c r="D15" s="14"/>
      <c r="E15" s="23"/>
      <c r="F15" s="27">
        <v>0</v>
      </c>
      <c r="G15" s="25" t="str">
        <f>IF(Tabela245[[#This Row],[Data Prev.]] &gt;= Tabela245[[#This Row],[Data Entr.]],"Em dia","Recebeu com atraso")</f>
        <v>Em dia</v>
      </c>
      <c r="H15" s="17" t="str">
        <f>IF(Tabela245[[#This Row],[Data Entr.]] =""," Esperando","Pago")</f>
        <v xml:space="preserve"> Esperando</v>
      </c>
      <c r="J15" s="36"/>
      <c r="K15" s="36"/>
    </row>
    <row r="16" spans="2:13" x14ac:dyDescent="0.25">
      <c r="B16" s="18">
        <v>15</v>
      </c>
      <c r="C16" s="14"/>
      <c r="D16" s="14"/>
      <c r="E16" s="23"/>
      <c r="F16" s="27">
        <v>0</v>
      </c>
      <c r="G16" s="25" t="str">
        <f>IF(Tabela245[[#This Row],[Data Prev.]] &gt;= Tabela245[[#This Row],[Data Entr.]],"Em dia","Recebeu com atraso")</f>
        <v>Em dia</v>
      </c>
      <c r="H16" s="17" t="str">
        <f>IF(Tabela245[[#This Row],[Data Entr.]] =""," Esperando","Pago")</f>
        <v xml:space="preserve"> Esperando</v>
      </c>
      <c r="J16" s="35"/>
      <c r="K16" s="35"/>
    </row>
    <row r="17" spans="2:8" x14ac:dyDescent="0.25">
      <c r="B17" s="18">
        <v>16</v>
      </c>
      <c r="C17" s="14"/>
      <c r="D17" s="14"/>
      <c r="E17" s="23"/>
      <c r="F17" s="27">
        <v>0</v>
      </c>
      <c r="G17" s="25" t="str">
        <f>IF(Tabela245[[#This Row],[Data Prev.]] &gt;= Tabela245[[#This Row],[Data Entr.]],"Em dia","Recebeu com atraso")</f>
        <v>Em dia</v>
      </c>
      <c r="H17" s="17" t="str">
        <f>IF(Tabela245[[#This Row],[Data Entr.]] =""," Esperando","Pago")</f>
        <v xml:space="preserve"> Esperando</v>
      </c>
    </row>
    <row r="18" spans="2:8" x14ac:dyDescent="0.25">
      <c r="B18" s="18">
        <v>17</v>
      </c>
      <c r="C18" s="14"/>
      <c r="D18" s="14"/>
      <c r="E18" s="23"/>
      <c r="F18" s="27">
        <v>0</v>
      </c>
      <c r="G18" s="25" t="str">
        <f>IF(Tabela245[[#This Row],[Data Prev.]] &gt;= Tabela245[[#This Row],[Data Entr.]],"Em dia","Recebeu com atraso")</f>
        <v>Em dia</v>
      </c>
      <c r="H18" s="17" t="str">
        <f>IF(Tabela245[[#This Row],[Data Entr.]] =""," Esperando","Pago")</f>
        <v xml:space="preserve"> Esperando</v>
      </c>
    </row>
    <row r="19" spans="2:8" x14ac:dyDescent="0.25">
      <c r="B19" s="18">
        <v>18</v>
      </c>
      <c r="C19" s="14"/>
      <c r="D19" s="14"/>
      <c r="E19" s="23"/>
      <c r="F19" s="27">
        <v>0</v>
      </c>
      <c r="G19" s="25" t="str">
        <f>IF(Tabela245[[#This Row],[Data Prev.]] &gt;= Tabela245[[#This Row],[Data Entr.]],"Em dia","Recebeu com atraso")</f>
        <v>Em dia</v>
      </c>
      <c r="H19" s="17" t="str">
        <f>IF(Tabela245[[#This Row],[Data Entr.]] =""," Esperando","Pago")</f>
        <v xml:space="preserve"> Esperando</v>
      </c>
    </row>
    <row r="20" spans="2:8" x14ac:dyDescent="0.25">
      <c r="B20" s="18">
        <v>19</v>
      </c>
      <c r="C20" s="14"/>
      <c r="D20" s="14"/>
      <c r="E20" s="23"/>
      <c r="F20" s="27">
        <v>0</v>
      </c>
      <c r="G20" s="25" t="str">
        <f>IF(Tabela245[[#This Row],[Data Prev.]] &gt;= Tabela245[[#This Row],[Data Entr.]],"Em dia","Recebeu com atraso")</f>
        <v>Em dia</v>
      </c>
      <c r="H20" s="17" t="str">
        <f>IF(Tabela245[[#This Row],[Data Entr.]] =""," Esperando","Pago")</f>
        <v xml:space="preserve"> Esperando</v>
      </c>
    </row>
  </sheetData>
  <mergeCells count="6">
    <mergeCell ref="J16:K16"/>
    <mergeCell ref="J11:K11"/>
    <mergeCell ref="J12:K12"/>
    <mergeCell ref="J13:K13"/>
    <mergeCell ref="J14:K14"/>
    <mergeCell ref="J15:K15"/>
  </mergeCells>
  <conditionalFormatting sqref="G4:H20 B3:F20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{131FD0C2-F242-44F5-B044-66A38C47449C}</x14:id>
        </ext>
      </extLst>
    </cfRule>
  </conditionalFormatting>
  <pageMargins left="0.511811024" right="0.511811024" top="0.78740157499999996" bottom="0.78740157499999996" header="0.31496062000000002" footer="0.31496062000000002"/>
  <drawing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31FD0C2-F242-44F5-B044-66A38C47449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G4:H20 B3:F20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41DF8-54E4-468C-8319-FE4A0804DED0}">
  <dimension ref="B2:M20"/>
  <sheetViews>
    <sheetView zoomScaleNormal="100" workbookViewId="0"/>
  </sheetViews>
  <sheetFormatPr defaultRowHeight="15" x14ac:dyDescent="0.25"/>
  <cols>
    <col min="1" max="1" width="9.140625" style="1"/>
    <col min="2" max="2" width="6.7109375" style="1" customWidth="1"/>
    <col min="3" max="3" width="31.42578125" style="1" customWidth="1"/>
    <col min="4" max="4" width="18.42578125" style="1" customWidth="1"/>
    <col min="5" max="5" width="19.28515625" style="1" customWidth="1"/>
    <col min="6" max="6" width="19" style="1" customWidth="1"/>
    <col min="7" max="7" width="38.140625" style="1" customWidth="1"/>
    <col min="8" max="8" width="17.42578125" style="1" customWidth="1"/>
    <col min="9" max="9" width="2.42578125" style="1" customWidth="1"/>
    <col min="10" max="10" width="13.5703125" style="1" customWidth="1"/>
    <col min="11" max="11" width="16.85546875" style="1" customWidth="1"/>
    <col min="12" max="12" width="10.28515625" style="1" customWidth="1"/>
    <col min="13" max="16" width="11.28515625" style="1" customWidth="1"/>
    <col min="17" max="16384" width="9.140625" style="1"/>
  </cols>
  <sheetData>
    <row r="2" spans="2:13" ht="23.25" x14ac:dyDescent="0.35">
      <c r="B2" s="13" t="s">
        <v>1</v>
      </c>
      <c r="C2" s="12" t="s">
        <v>3</v>
      </c>
      <c r="D2" s="12" t="s">
        <v>6</v>
      </c>
      <c r="E2" s="12" t="s">
        <v>10</v>
      </c>
      <c r="F2" s="19" t="s">
        <v>9</v>
      </c>
      <c r="G2" s="12" t="s">
        <v>2</v>
      </c>
      <c r="H2" s="19" t="s">
        <v>8</v>
      </c>
    </row>
    <row r="3" spans="2:13" x14ac:dyDescent="0.25">
      <c r="B3" s="18">
        <v>1</v>
      </c>
      <c r="C3" s="14" t="s">
        <v>11</v>
      </c>
      <c r="D3" s="21">
        <v>45350</v>
      </c>
      <c r="E3" s="24">
        <v>45351</v>
      </c>
      <c r="F3" s="26">
        <v>202</v>
      </c>
      <c r="G3" s="16" t="str">
        <f>IF(Tabela24[[#This Row],[Data Prev.]] &gt;= Tabela24[[#This Row],[Data Said.]],"Em dia","pagou com atraso")</f>
        <v>pagou com atraso</v>
      </c>
      <c r="H3" s="20" t="str">
        <f>IF(Tabela24[[#This Row],[Data Said.]] =""," Esperando","Pago")</f>
        <v>Pago</v>
      </c>
      <c r="M3" s="11"/>
    </row>
    <row r="4" spans="2:13" x14ac:dyDescent="0.25">
      <c r="B4" s="18">
        <v>2</v>
      </c>
      <c r="C4" s="14" t="s">
        <v>12</v>
      </c>
      <c r="D4" s="15">
        <v>45351</v>
      </c>
      <c r="E4" s="22">
        <v>45350</v>
      </c>
      <c r="F4" s="27">
        <v>400</v>
      </c>
      <c r="G4" s="25" t="str">
        <f>IF(Tabela24[[#This Row],[Data Prev.]] &gt;= Tabela24[[#This Row],[Data Said.]],"Em dia","pagou com atraso")</f>
        <v>Em dia</v>
      </c>
      <c r="H4" s="17" t="str">
        <f>IF(Tabela24[[#This Row],[Data Said.]] =""," Esperando","Pago")</f>
        <v>Pago</v>
      </c>
    </row>
    <row r="5" spans="2:13" x14ac:dyDescent="0.25">
      <c r="B5" s="18">
        <v>3</v>
      </c>
      <c r="C5" s="14"/>
      <c r="D5" s="14"/>
      <c r="E5" s="23"/>
      <c r="F5" s="27">
        <v>202</v>
      </c>
      <c r="G5" s="25" t="str">
        <f>IF(Tabela24[[#This Row],[Data Prev.]] &gt;= Tabela24[[#This Row],[Data Said.]],"Em dia","pagou com atraso")</f>
        <v>Em dia</v>
      </c>
      <c r="H5" s="17" t="str">
        <f>IF(Tabela24[[#This Row],[Data Said.]] =""," Esperando","Pago")</f>
        <v xml:space="preserve"> Esperando</v>
      </c>
    </row>
    <row r="6" spans="2:13" x14ac:dyDescent="0.25">
      <c r="B6" s="18">
        <v>4</v>
      </c>
      <c r="C6" s="14"/>
      <c r="D6" s="14"/>
      <c r="E6" s="23"/>
      <c r="F6" s="27">
        <v>0</v>
      </c>
      <c r="G6" s="25" t="str">
        <f>IF(Tabela24[[#This Row],[Data Prev.]] &gt;= Tabela24[[#This Row],[Data Said.]],"Em dia","pagou com atraso")</f>
        <v>Em dia</v>
      </c>
      <c r="H6" s="17" t="str">
        <f>IF(Tabela24[[#This Row],[Data Said.]] =""," Esperando","Pago")</f>
        <v xml:space="preserve"> Esperando</v>
      </c>
    </row>
    <row r="7" spans="2:13" x14ac:dyDescent="0.25">
      <c r="B7" s="18">
        <v>5</v>
      </c>
      <c r="C7" s="14"/>
      <c r="D7" s="14"/>
      <c r="E7" s="23"/>
      <c r="F7" s="27">
        <v>0</v>
      </c>
      <c r="G7" s="25" t="str">
        <f>IF(Tabela24[[#This Row],[Data Prev.]] &gt;= Tabela24[[#This Row],[Data Said.]],"Em dia","pagou com atraso")</f>
        <v>Em dia</v>
      </c>
      <c r="H7" s="17" t="str">
        <f>IF(Tabela24[[#This Row],[Data Said.]] =""," Esperando","Pago")</f>
        <v xml:space="preserve"> Esperando</v>
      </c>
    </row>
    <row r="8" spans="2:13" x14ac:dyDescent="0.25">
      <c r="B8" s="18">
        <v>6</v>
      </c>
      <c r="C8" s="14"/>
      <c r="D8" s="14"/>
      <c r="E8" s="23"/>
      <c r="F8" s="27">
        <v>0</v>
      </c>
      <c r="G8" s="25" t="str">
        <f>IF(Tabela24[[#This Row],[Data Prev.]] &gt;= Tabela24[[#This Row],[Data Said.]],"Em dia","pagou com atraso")</f>
        <v>Em dia</v>
      </c>
      <c r="H8" s="17" t="str">
        <f>IF(Tabela24[[#This Row],[Data Said.]] =""," Esperando","Pago")</f>
        <v xml:space="preserve"> Esperando</v>
      </c>
    </row>
    <row r="9" spans="2:13" x14ac:dyDescent="0.25">
      <c r="B9" s="18">
        <v>7</v>
      </c>
      <c r="C9" s="14"/>
      <c r="D9" s="14"/>
      <c r="E9" s="23"/>
      <c r="F9" s="27">
        <v>0</v>
      </c>
      <c r="G9" s="25" t="str">
        <f>IF(Tabela24[[#This Row],[Data Prev.]] &gt;= Tabela24[[#This Row],[Data Said.]],"Em dia","pagou com atraso")</f>
        <v>Em dia</v>
      </c>
      <c r="H9" s="17" t="str">
        <f>IF(Tabela24[[#This Row],[Data Said.]] =""," Esperando","Pago")</f>
        <v xml:space="preserve"> Esperando</v>
      </c>
    </row>
    <row r="10" spans="2:13" x14ac:dyDescent="0.25">
      <c r="B10" s="18">
        <v>8</v>
      </c>
      <c r="C10" s="14"/>
      <c r="D10" s="14"/>
      <c r="E10" s="23"/>
      <c r="F10" s="27">
        <v>0</v>
      </c>
      <c r="G10" s="25" t="str">
        <f>IF(Tabela24[[#This Row],[Data Prev.]] &gt;= Tabela24[[#This Row],[Data Said.]],"Em dia","pagou com atraso")</f>
        <v>Em dia</v>
      </c>
      <c r="H10" s="17" t="str">
        <f>IF(Tabela24[[#This Row],[Data Said.]] =""," Esperando","Pago")</f>
        <v xml:space="preserve"> Esperando</v>
      </c>
    </row>
    <row r="11" spans="2:13" ht="18.75" x14ac:dyDescent="0.3">
      <c r="B11" s="18">
        <v>9</v>
      </c>
      <c r="C11" s="14"/>
      <c r="D11" s="14"/>
      <c r="E11" s="23"/>
      <c r="F11" s="27">
        <v>0</v>
      </c>
      <c r="G11" s="25" t="str">
        <f>IF(Tabela24[[#This Row],[Data Prev.]] &gt;= Tabela24[[#This Row],[Data Said.]],"Em dia","pagou com atraso")</f>
        <v>Em dia</v>
      </c>
      <c r="H11" s="17" t="str">
        <f>IF(Tabela24[[#This Row],[Data Said.]] =""," Esperando","Pago")</f>
        <v xml:space="preserve"> Esperando</v>
      </c>
      <c r="J11" s="30" t="s">
        <v>4</v>
      </c>
      <c r="K11" s="31"/>
    </row>
    <row r="12" spans="2:13" x14ac:dyDescent="0.25">
      <c r="B12" s="18">
        <v>10</v>
      </c>
      <c r="C12" s="14"/>
      <c r="D12" s="14"/>
      <c r="E12" s="23"/>
      <c r="F12" s="27">
        <v>0</v>
      </c>
      <c r="G12" s="25" t="str">
        <f>IF(Tabela24[[#This Row],[Data Prev.]] &gt;= Tabela24[[#This Row],[Data Said.]],"Em dia","pagou com atraso")</f>
        <v>Em dia</v>
      </c>
      <c r="H12" s="17" t="str">
        <f>IF(Tabela24[[#This Row],[Data Said.]] =""," Esperando","Pago")</f>
        <v xml:space="preserve"> Esperando</v>
      </c>
      <c r="J12" s="32">
        <f>SUM(F3:F20)</f>
        <v>804</v>
      </c>
      <c r="K12" s="33"/>
    </row>
    <row r="13" spans="2:13" ht="18.75" x14ac:dyDescent="0.3">
      <c r="B13" s="18">
        <v>11</v>
      </c>
      <c r="C13" s="14"/>
      <c r="D13" s="14"/>
      <c r="E13" s="23"/>
      <c r="F13" s="27">
        <v>0</v>
      </c>
      <c r="G13" s="25" t="str">
        <f>IF(Tabela24[[#This Row],[Data Prev.]] &gt;= Tabela24[[#This Row],[Data Said.]],"Em dia","pagou com atraso")</f>
        <v>Em dia</v>
      </c>
      <c r="H13" s="17" t="str">
        <f>IF(Tabela24[[#This Row],[Data Said.]] =""," Esperando","Pago")</f>
        <v xml:space="preserve"> Esperando</v>
      </c>
      <c r="J13" s="30" t="s">
        <v>5</v>
      </c>
      <c r="K13" s="31"/>
    </row>
    <row r="14" spans="2:13" x14ac:dyDescent="0.25">
      <c r="B14" s="18">
        <v>12</v>
      </c>
      <c r="C14" s="14"/>
      <c r="D14" s="14"/>
      <c r="E14" s="23"/>
      <c r="F14" s="27">
        <v>0</v>
      </c>
      <c r="G14" s="25" t="str">
        <f>IF(Tabela24[[#This Row],[Data Prev.]] &gt;= Tabela24[[#This Row],[Data Said.]],"Em dia","pagou com atraso")</f>
        <v>Em dia</v>
      </c>
      <c r="H14" s="17" t="str">
        <f>IF(Tabela24[[#This Row],[Data Said.]] =""," Esperando","Pago")</f>
        <v xml:space="preserve"> Esperando</v>
      </c>
      <c r="J14" s="40">
        <f>SUMIF(H3:H20,"Pago",F3:F20)</f>
        <v>602</v>
      </c>
      <c r="K14" s="41"/>
    </row>
    <row r="15" spans="2:13" ht="18.75" x14ac:dyDescent="0.3">
      <c r="B15" s="18">
        <v>14</v>
      </c>
      <c r="C15" s="14"/>
      <c r="D15" s="14"/>
      <c r="E15" s="23"/>
      <c r="F15" s="27">
        <v>0</v>
      </c>
      <c r="G15" s="25" t="str">
        <f>IF(Tabela24[[#This Row],[Data Prev.]] &gt;= Tabela24[[#This Row],[Data Said.]],"Em dia","pagou com atraso")</f>
        <v>Em dia</v>
      </c>
      <c r="H15" s="17" t="str">
        <f>IF(Tabela24[[#This Row],[Data Said.]] =""," Esperando","Pago")</f>
        <v xml:space="preserve"> Esperando</v>
      </c>
      <c r="J15" s="34"/>
      <c r="K15" s="34"/>
    </row>
    <row r="16" spans="2:13" x14ac:dyDescent="0.25">
      <c r="B16" s="18">
        <v>15</v>
      </c>
      <c r="C16" s="14"/>
      <c r="D16" s="14"/>
      <c r="E16" s="23"/>
      <c r="F16" s="27">
        <v>0</v>
      </c>
      <c r="G16" s="25" t="str">
        <f>IF(Tabela24[[#This Row],[Data Prev.]] &gt;= Tabela24[[#This Row],[Data Said.]],"Em dia","pagou com atraso")</f>
        <v>Em dia</v>
      </c>
      <c r="H16" s="17" t="str">
        <f>IF(Tabela24[[#This Row],[Data Said.]] =""," Esperando","Pago")</f>
        <v xml:space="preserve"> Esperando</v>
      </c>
      <c r="J16" s="32"/>
      <c r="K16" s="33"/>
    </row>
    <row r="17" spans="2:8" x14ac:dyDescent="0.25">
      <c r="B17" s="18">
        <v>16</v>
      </c>
      <c r="C17" s="14"/>
      <c r="D17" s="14"/>
      <c r="E17" s="23"/>
      <c r="F17" s="27">
        <v>0</v>
      </c>
      <c r="G17" s="25" t="str">
        <f>IF(Tabela24[[#This Row],[Data Prev.]] &gt;= Tabela24[[#This Row],[Data Said.]],"Em dia","pagou com atraso")</f>
        <v>Em dia</v>
      </c>
      <c r="H17" s="17" t="str">
        <f>IF(Tabela24[[#This Row],[Data Said.]] =""," Esperando","Pago")</f>
        <v xml:space="preserve"> Esperando</v>
      </c>
    </row>
    <row r="18" spans="2:8" x14ac:dyDescent="0.25">
      <c r="B18" s="18">
        <v>17</v>
      </c>
      <c r="C18" s="14"/>
      <c r="D18" s="14"/>
      <c r="E18" s="23"/>
      <c r="F18" s="27">
        <v>0</v>
      </c>
      <c r="G18" s="25" t="str">
        <f>IF(Tabela24[[#This Row],[Data Prev.]] &gt;= Tabela24[[#This Row],[Data Said.]],"Em dia","pagou com atraso")</f>
        <v>Em dia</v>
      </c>
      <c r="H18" s="17" t="str">
        <f>IF(Tabela24[[#This Row],[Data Said.]] =""," Esperando","Pago")</f>
        <v xml:space="preserve"> Esperando</v>
      </c>
    </row>
    <row r="19" spans="2:8" x14ac:dyDescent="0.25">
      <c r="B19" s="18">
        <v>18</v>
      </c>
      <c r="C19" s="14"/>
      <c r="D19" s="14"/>
      <c r="E19" s="23"/>
      <c r="F19" s="27">
        <v>0</v>
      </c>
      <c r="G19" s="25" t="str">
        <f>IF(Tabela24[[#This Row],[Data Prev.]] &gt;= Tabela24[[#This Row],[Data Said.]],"Em dia","pagou com atraso")</f>
        <v>Em dia</v>
      </c>
      <c r="H19" s="17" t="str">
        <f>IF(Tabela24[[#This Row],[Data Said.]] =""," Esperando","Pago")</f>
        <v xml:space="preserve"> Esperando</v>
      </c>
    </row>
    <row r="20" spans="2:8" x14ac:dyDescent="0.25">
      <c r="B20" s="18">
        <v>19</v>
      </c>
      <c r="C20" s="14"/>
      <c r="D20" s="14"/>
      <c r="E20" s="23"/>
      <c r="F20" s="27">
        <v>0</v>
      </c>
      <c r="G20" s="25" t="str">
        <f>IF(Tabela24[[#This Row],[Data Prev.]] &gt;= Tabela24[[#This Row],[Data Said.]],"Em dia","pagou com atraso")</f>
        <v>Em dia</v>
      </c>
      <c r="H20" s="17" t="str">
        <f>IF(Tabela24[[#This Row],[Data Said.]] =""," Esperando","Pago")</f>
        <v xml:space="preserve"> Esperando</v>
      </c>
    </row>
  </sheetData>
  <mergeCells count="6">
    <mergeCell ref="J16:K16"/>
    <mergeCell ref="J11:K11"/>
    <mergeCell ref="J12:K12"/>
    <mergeCell ref="J13:K13"/>
    <mergeCell ref="J14:K14"/>
    <mergeCell ref="J15:K15"/>
  </mergeCells>
  <conditionalFormatting sqref="G4:H20 B3:F20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{8FFF9BB9-EC2A-488C-A75B-8929FCAA33FC}</x14:id>
        </ext>
      </extLst>
    </cfRule>
  </conditionalFormatting>
  <pageMargins left="0.511811024" right="0.511811024" top="0.78740157499999996" bottom="0.78740157499999996" header="0.31496062000000002" footer="0.31496062000000002"/>
  <drawing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FFF9BB9-EC2A-488C-A75B-8929FCAA33F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G4:H20 B3:F20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Dashboard</vt:lpstr>
      <vt:lpstr>entradas</vt:lpstr>
      <vt:lpstr>saídas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fabiannolimma20287@gmail.com</dc:creator>
  <cp:lastModifiedBy>fabiano lima</cp:lastModifiedBy>
  <dcterms:created xsi:type="dcterms:W3CDTF">2024-02-28T11:42:03Z</dcterms:created>
  <dcterms:modified xsi:type="dcterms:W3CDTF">2024-02-28T21:48:15Z</dcterms:modified>
</cp:coreProperties>
</file>