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 hidePivotFieldList="1"/>
  <mc:AlternateContent xmlns:mc="http://schemas.openxmlformats.org/markup-compatibility/2006">
    <mc:Choice Requires="x15">
      <x15ac:absPath xmlns:x15ac="http://schemas.microsoft.com/office/spreadsheetml/2010/11/ac" url="/data/soft/xstarcd.github.io/wiki/img/fund/"/>
    </mc:Choice>
  </mc:AlternateContent>
  <bookViews>
    <workbookView xWindow="0" yWindow="460" windowWidth="28800" windowHeight="16460" tabRatio="500"/>
  </bookViews>
  <sheets>
    <sheet name="工作表1" sheetId="1" r:id="rId1"/>
  </sheets>
  <calcPr calcId="150000" concurrentCalc="0"/>
  <pivotCaches>
    <pivotCache cacheId="94" r:id="rId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E11" i="1"/>
</calcChain>
</file>

<file path=xl/sharedStrings.xml><?xml version="1.0" encoding="utf-8"?>
<sst xmlns="http://schemas.openxmlformats.org/spreadsheetml/2006/main" count="66" uniqueCount="44">
  <si>
    <t>基金</t>
    <rPh sb="0" eb="1">
      <t>ad</t>
    </rPh>
    <rPh sb="1" eb="2">
      <t>qqqq</t>
    </rPh>
    <phoneticPr fontId="1" type="noConversion"/>
  </si>
  <si>
    <t>富国中证红利指数增强(100032)</t>
    <phoneticPr fontId="1" type="noConversion"/>
  </si>
  <si>
    <t>嘉实基本面50指数(160716)</t>
  </si>
  <si>
    <t>建信中证500指数增强(000478)</t>
  </si>
  <si>
    <t>国泰金龙行业混合(020003)</t>
  </si>
  <si>
    <t>嘉实泸港深精选股票(001878)</t>
  </si>
  <si>
    <t>华宝兴业标普中国A股红利机会(501029)</t>
    <phoneticPr fontId="1" type="noConversion"/>
  </si>
  <si>
    <t>易方达消费行业股票(110022)</t>
  </si>
  <si>
    <t>备注</t>
    <rPh sb="0" eb="1">
      <t>tlf</t>
    </rPh>
    <rPh sb="1" eb="2">
      <t>iy</t>
    </rPh>
    <phoneticPr fontId="1" type="noConversion"/>
  </si>
  <si>
    <t>大盘</t>
    <rPh sb="0" eb="1">
      <t>dd</t>
    </rPh>
    <rPh sb="1" eb="2">
      <t>tel</t>
    </rPh>
    <phoneticPr fontId="1" type="noConversion"/>
  </si>
  <si>
    <t>均衡</t>
    <rPh sb="0" eb="1">
      <t>fqtq</t>
    </rPh>
    <phoneticPr fontId="1" type="noConversion"/>
  </si>
  <si>
    <t>景顺长城中证500行业中性低波动(003318)</t>
    <phoneticPr fontId="1" type="noConversion"/>
  </si>
  <si>
    <t>景顺长城泸深300增强(000311)</t>
    <phoneticPr fontId="1" type="noConversion"/>
  </si>
  <si>
    <t>定投/周</t>
    <phoneticPr fontId="1" type="noConversion"/>
  </si>
  <si>
    <t>类型</t>
  </si>
  <si>
    <t>类型</t>
    <rPh sb="0" eb="1">
      <t>od</t>
    </rPh>
    <rPh sb="1" eb="2">
      <t>gajf</t>
    </rPh>
    <phoneticPr fontId="1" type="noConversion"/>
  </si>
  <si>
    <t>低估值</t>
    <rPh sb="0" eb="1">
      <t>wqa</t>
    </rPh>
    <rPh sb="1" eb="2">
      <t>wd</t>
    </rPh>
    <rPh sb="2" eb="3">
      <t>wfhg</t>
    </rPh>
    <phoneticPr fontId="1" type="noConversion"/>
  </si>
  <si>
    <t>正常估值</t>
    <rPh sb="0" eb="1">
      <t>ghd</t>
    </rPh>
    <rPh sb="1" eb="2">
      <t>ipkh</t>
    </rPh>
    <rPh sb="2" eb="3">
      <t>wd</t>
    </rPh>
    <rPh sb="3" eb="4">
      <t>wfhg</t>
    </rPh>
    <phoneticPr fontId="1" type="noConversion"/>
  </si>
  <si>
    <t>周投金额</t>
    <rPh sb="0" eb="1">
      <t>mfk</t>
    </rPh>
    <rPh sb="1" eb="2">
      <t>rmc</t>
    </rPh>
    <rPh sb="2" eb="3">
      <t>qqpt</t>
    </rPh>
    <phoneticPr fontId="1" type="noConversion"/>
  </si>
  <si>
    <t>持有</t>
    <rPh sb="0" eb="1">
      <t>rf</t>
    </rPh>
    <rPh sb="1" eb="2">
      <t>e</t>
    </rPh>
    <phoneticPr fontId="1" type="noConversion"/>
  </si>
  <si>
    <t>计划</t>
    <rPh sb="0" eb="1">
      <t>yf</t>
    </rPh>
    <rPh sb="1" eb="2">
      <t>aj</t>
    </rPh>
    <phoneticPr fontId="1" type="noConversion"/>
  </si>
  <si>
    <t>年投估算</t>
    <rPh sb="0" eb="1">
      <t>rh</t>
    </rPh>
    <rPh sb="1" eb="2">
      <t>rmc</t>
    </rPh>
    <rPh sb="2" eb="3">
      <t>wd</t>
    </rPh>
    <rPh sb="3" eb="4">
      <t>tha</t>
    </rPh>
    <phoneticPr fontId="1" type="noConversion"/>
  </si>
  <si>
    <t>估值状态</t>
    <rPh sb="0" eb="1">
      <t>wd</t>
    </rPh>
    <rPh sb="1" eb="2">
      <t>wfhg</t>
    </rPh>
    <rPh sb="2" eb="3">
      <t>udy</t>
    </rPh>
    <rPh sb="3" eb="4">
      <t>dyn</t>
    </rPh>
    <phoneticPr fontId="1" type="noConversion"/>
  </si>
  <si>
    <t>大盘</t>
  </si>
  <si>
    <t>均衡</t>
  </si>
  <si>
    <t>总计</t>
  </si>
  <si>
    <t>泸港深</t>
  </si>
  <si>
    <t>泸港深</t>
    <rPh sb="0" eb="1">
      <t>ihn</t>
    </rPh>
    <rPh sb="1" eb="2">
      <t>iaw</t>
    </rPh>
    <rPh sb="2" eb="3">
      <t>ipw</t>
    </rPh>
    <phoneticPr fontId="1" type="noConversion"/>
  </si>
  <si>
    <t>消费行业</t>
  </si>
  <si>
    <t>消费行业</t>
    <rPh sb="0" eb="1">
      <t>iie</t>
    </rPh>
    <rPh sb="1" eb="2">
      <t>xjm</t>
    </rPh>
    <rPh sb="2" eb="3">
      <t>tf</t>
    </rPh>
    <rPh sb="3" eb="4">
      <t>og</t>
    </rPh>
    <phoneticPr fontId="1" type="noConversion"/>
  </si>
  <si>
    <t>环保医疗</t>
  </si>
  <si>
    <t>环保医疗</t>
    <rPh sb="0" eb="1">
      <t>ggi</t>
    </rPh>
    <rPh sb="1" eb="2">
      <t>wk</t>
    </rPh>
    <rPh sb="2" eb="3">
      <t>atd</t>
    </rPh>
    <rPh sb="3" eb="4">
      <t>ubi</t>
    </rPh>
    <phoneticPr fontId="1" type="noConversion"/>
  </si>
  <si>
    <t>投入比例</t>
  </si>
  <si>
    <t>周投合计</t>
  </si>
  <si>
    <t>中小盘</t>
  </si>
  <si>
    <t>中小盘</t>
    <rPh sb="0" eb="1">
      <t>kh</t>
    </rPh>
    <rPh sb="1" eb="2">
      <t>ih</t>
    </rPh>
    <rPh sb="2" eb="3">
      <t>tel</t>
    </rPh>
    <phoneticPr fontId="1" type="noConversion"/>
  </si>
  <si>
    <t>基金数</t>
  </si>
  <si>
    <t>小计</t>
    <rPh sb="0" eb="1">
      <t>ih</t>
    </rPh>
    <rPh sb="1" eb="2">
      <t>yf</t>
    </rPh>
    <phoneticPr fontId="1" type="noConversion"/>
  </si>
  <si>
    <t>待进入低值后再开始定投</t>
    <rPh sb="0" eb="1">
      <t>tffy</t>
    </rPh>
    <rPh sb="1" eb="2">
      <t>fj</t>
    </rPh>
    <rPh sb="2" eb="3">
      <t>ty</t>
    </rPh>
    <rPh sb="3" eb="4">
      <t>wqa</t>
    </rPh>
    <rPh sb="4" eb="5">
      <t>wfhg</t>
    </rPh>
    <rPh sb="5" eb="6">
      <t>rg</t>
    </rPh>
    <rPh sb="6" eb="7">
      <t>gmf</t>
    </rPh>
    <rPh sb="7" eb="8">
      <t>ga</t>
    </rPh>
    <rPh sb="8" eb="9">
      <t>vck</t>
    </rPh>
    <rPh sb="9" eb="10">
      <t>pg</t>
    </rPh>
    <rPh sb="10" eb="11">
      <t>rmc</t>
    </rPh>
    <phoneticPr fontId="1" type="noConversion"/>
  </si>
  <si>
    <t>低估边缘，后续加大额度</t>
    <rPh sb="6" eb="7">
      <t>xfn</t>
    </rPh>
    <phoneticPr fontId="1" type="noConversion"/>
  </si>
  <si>
    <t>主动</t>
  </si>
  <si>
    <t>主动</t>
    <rPh sb="0" eb="1">
      <t>y</t>
    </rPh>
    <rPh sb="1" eb="2">
      <t>fcl</t>
    </rPh>
    <phoneticPr fontId="1" type="noConversion"/>
  </si>
  <si>
    <t>低估值</t>
  </si>
  <si>
    <t>正常估值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</si>
</sst>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family val="2"/>
      <charset val="134"/>
      <scheme val="minor"/>
    </font>
    <font>
      <b/>
      <sz val="12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2" borderId="1" xfId="0" applyFont="1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3" fillId="2" borderId="1" xfId="0" applyFont="1" applyFill="1" applyBorder="1" applyAlignment="1">
      <alignment horizontal="center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用户" refreshedDate="43100.808362962962" createdVersion="4" refreshedVersion="4" minRefreshableVersion="3" recordCount="9">
  <cacheSource type="worksheet">
    <worksheetSource ref="A1:G10" sheet="工作表1"/>
  </cacheSource>
  <cacheFields count="8">
    <cacheField name="基金" numFmtId="0">
      <sharedItems/>
    </cacheField>
    <cacheField name="类型" numFmtId="0">
      <sharedItems containsBlank="1" count="10">
        <s v="大盘"/>
        <s v="均衡"/>
        <s v="中小盘"/>
        <s v="环保医疗"/>
        <s v="泸港深"/>
        <s v="消费行业"/>
        <m u="1"/>
        <s v="主动型" u="1"/>
        <s v="中盘(150只)" u="1"/>
        <s v="中盘" u="1"/>
      </sharedItems>
    </cacheField>
    <cacheField name="估值状态" numFmtId="0">
      <sharedItems containsBlank="1" count="4">
        <s v="低估值"/>
        <s v="正常估值"/>
        <s v="主动"/>
        <m u="1"/>
      </sharedItems>
    </cacheField>
    <cacheField name="计划" numFmtId="0">
      <sharedItems/>
    </cacheField>
    <cacheField name="周投金额" numFmtId="0">
      <sharedItems containsString="0" containsBlank="1" containsNumber="1" containsInteger="1" minValue="100" maxValue="400"/>
    </cacheField>
    <cacheField name="年投估算" numFmtId="0">
      <sharedItems containsSemiMixedTypes="0" containsString="0" containsNumber="1" containsInteger="1" minValue="0" maxValue="19200"/>
    </cacheField>
    <cacheField name="备注" numFmtId="0">
      <sharedItems containsBlank="1"/>
    </cacheField>
    <cacheField name="比例" numFmtId="0" formula="周投金额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">
  <r>
    <s v="富国中证红利指数增强(100032)"/>
    <x v="0"/>
    <x v="0"/>
    <s v="定投/周"/>
    <n v="400"/>
    <n v="19200"/>
    <s v="低估边缘，后续加大额度"/>
  </r>
  <r>
    <s v="嘉实基本面50指数(160716)"/>
    <x v="0"/>
    <x v="1"/>
    <s v="持有"/>
    <m/>
    <n v="0"/>
    <m/>
  </r>
  <r>
    <s v="景顺长城泸深300增强(000311)"/>
    <x v="0"/>
    <x v="1"/>
    <s v="持有"/>
    <m/>
    <n v="0"/>
    <s v="待进入低值后再开始定投"/>
  </r>
  <r>
    <s v="华宝兴业标普中国A股红利机会(501029)"/>
    <x v="1"/>
    <x v="0"/>
    <s v="定投/周"/>
    <n v="400"/>
    <n v="19200"/>
    <m/>
  </r>
  <r>
    <s v="景顺长城中证500行业中性低波动(003318)"/>
    <x v="2"/>
    <x v="0"/>
    <s v="定投/周"/>
    <n v="400"/>
    <n v="19200"/>
    <m/>
  </r>
  <r>
    <s v="建信中证500指数增强(000478)"/>
    <x v="2"/>
    <x v="0"/>
    <s v="定投/周"/>
    <n v="200"/>
    <n v="9600"/>
    <s v="低估边缘，后续加大额度"/>
  </r>
  <r>
    <s v="国泰金龙行业混合(020003)"/>
    <x v="3"/>
    <x v="2"/>
    <s v="定投/周"/>
    <n v="100"/>
    <n v="4800"/>
    <m/>
  </r>
  <r>
    <s v="嘉实泸港深精选股票(001878)"/>
    <x v="4"/>
    <x v="2"/>
    <s v="持有"/>
    <m/>
    <n v="0"/>
    <m/>
  </r>
  <r>
    <s v="易方达消费行业股票(110022)"/>
    <x v="5"/>
    <x v="2"/>
    <s v="持有"/>
    <m/>
    <n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9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N1:Q5" firstHeaderRow="0" firstDataRow="1" firstDataCol="1"/>
  <pivotFields count="8">
    <pivotField dataField="1" showAll="0"/>
    <pivotField showAll="0" sortType="descending"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axis="axisRow" showAll="0" defaultSubtotal="0">
      <items count="4">
        <item x="0"/>
        <item x="1"/>
        <item m="1" x="3"/>
        <item x="2"/>
      </items>
    </pivotField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2"/>
  </rowFields>
  <rowItems count="4">
    <i>
      <x/>
    </i>
    <i>
      <x v="1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基金类型-金额统计" cacheId="94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 rowHeaderCaption="类型">
  <location ref="I1:L8" firstHeaderRow="0" firstDataRow="1" firstDataCol="1"/>
  <pivotFields count="8">
    <pivotField dataField="1" showAll="0"/>
    <pivotField axis="axisRow" showAll="0" sortType="descending">
      <items count="11">
        <item m="1" x="6"/>
        <item m="1" x="7"/>
        <item x="2"/>
        <item m="1" x="8"/>
        <item m="1" x="9"/>
        <item x="5"/>
        <item x="4"/>
        <item x="1"/>
        <item x="3"/>
        <item x="0"/>
        <item t="default"/>
      </items>
      <autoSortScope>
        <pivotArea dataOnly="0" outline="0" fieldPosition="0">
          <references count="1">
            <reference field="4294967294" count="1" selected="0">
              <x v="1"/>
            </reference>
          </references>
        </pivotArea>
      </autoSortScope>
    </pivotField>
    <pivotField showAll="0" defaultSubtotal="0"/>
    <pivotField showAll="0"/>
    <pivotField dataField="1" showAll="0"/>
    <pivotField showAll="0"/>
    <pivotField showAll="0"/>
    <pivotField dragToRow="0" dragToCol="0" dragToPage="0" showAll="0" defaultSubtotal="0"/>
  </pivotFields>
  <rowFields count="1">
    <field x="1"/>
  </rowFields>
  <rowItems count="7">
    <i>
      <x v="2"/>
    </i>
    <i>
      <x v="7"/>
    </i>
    <i>
      <x v="9"/>
    </i>
    <i>
      <x v="8"/>
    </i>
    <i>
      <x v="5"/>
    </i>
    <i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基金数" fld="0" subtotal="count" baseField="0" baseItem="0"/>
    <dataField name="周投合计" fld="4" baseField="0" baseItem="0"/>
    <dataField name="投入比例" fld="4" showDataAs="percentOfCol" baseField="1" baseItem="0" numFmtId="10"/>
  </dataFields>
  <pivotTableStyleInfo name="PivotStyleDark7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"/>
  <sheetViews>
    <sheetView tabSelected="1" topLeftCell="B1" zoomScale="144" workbookViewId="0">
      <selection activeCell="N4" sqref="N4"/>
    </sheetView>
  </sheetViews>
  <sheetFormatPr baseColWidth="10" defaultRowHeight="15" x14ac:dyDescent="0.15"/>
  <cols>
    <col min="1" max="1" width="38.5" bestFit="1" customWidth="1"/>
    <col min="2" max="3" width="9.5" bestFit="1" customWidth="1"/>
    <col min="4" max="4" width="8.5" bestFit="1" customWidth="1"/>
    <col min="5" max="6" width="9.5" bestFit="1" customWidth="1"/>
    <col min="7" max="7" width="23.5" bestFit="1" customWidth="1"/>
    <col min="8" max="8" width="4.6640625" customWidth="1"/>
    <col min="9" max="9" width="9.5" customWidth="1"/>
    <col min="10" max="10" width="7.5" customWidth="1"/>
    <col min="11" max="12" width="9.5" customWidth="1"/>
    <col min="13" max="13" width="5.1640625" customWidth="1"/>
    <col min="14" max="14" width="9.5" bestFit="1" customWidth="1"/>
    <col min="15" max="15" width="7.5" bestFit="1" customWidth="1"/>
    <col min="16" max="17" width="9.5" bestFit="1" customWidth="1"/>
  </cols>
  <sheetData>
    <row r="1" spans="1:17" x14ac:dyDescent="0.15">
      <c r="A1" s="5" t="s">
        <v>0</v>
      </c>
      <c r="B1" s="5" t="s">
        <v>15</v>
      </c>
      <c r="C1" s="5" t="s">
        <v>22</v>
      </c>
      <c r="D1" s="5" t="s">
        <v>20</v>
      </c>
      <c r="E1" s="5" t="s">
        <v>18</v>
      </c>
      <c r="F1" s="5" t="s">
        <v>21</v>
      </c>
      <c r="G1" s="5" t="s">
        <v>8</v>
      </c>
      <c r="I1" s="7" t="s">
        <v>14</v>
      </c>
      <c r="J1" t="s">
        <v>36</v>
      </c>
      <c r="K1" t="s">
        <v>33</v>
      </c>
      <c r="L1" t="s">
        <v>32</v>
      </c>
      <c r="N1" s="7" t="s">
        <v>14</v>
      </c>
      <c r="O1" t="s">
        <v>36</v>
      </c>
      <c r="P1" t="s">
        <v>33</v>
      </c>
      <c r="Q1" t="s">
        <v>32</v>
      </c>
    </row>
    <row r="2" spans="1:17" x14ac:dyDescent="0.15">
      <c r="A2" s="4" t="s">
        <v>1</v>
      </c>
      <c r="B2" s="4" t="s">
        <v>9</v>
      </c>
      <c r="C2" s="4" t="s">
        <v>16</v>
      </c>
      <c r="D2" s="4" t="s">
        <v>13</v>
      </c>
      <c r="E2" s="4">
        <v>400</v>
      </c>
      <c r="F2" s="4">
        <f t="shared" ref="F2:F10" si="0">E2*4*12</f>
        <v>19200</v>
      </c>
      <c r="G2" s="4" t="s">
        <v>39</v>
      </c>
      <c r="I2" s="8" t="s">
        <v>34</v>
      </c>
      <c r="J2" s="6">
        <v>2</v>
      </c>
      <c r="K2" s="6">
        <v>600</v>
      </c>
      <c r="L2" s="9">
        <v>0.4</v>
      </c>
      <c r="N2" s="8" t="s">
        <v>42</v>
      </c>
      <c r="O2" s="6">
        <v>4</v>
      </c>
      <c r="P2" s="6">
        <v>1400</v>
      </c>
      <c r="Q2" s="9">
        <v>0.93333333333333335</v>
      </c>
    </row>
    <row r="3" spans="1:17" x14ac:dyDescent="0.15">
      <c r="A3" s="3" t="s">
        <v>2</v>
      </c>
      <c r="B3" s="3" t="s">
        <v>9</v>
      </c>
      <c r="C3" s="3" t="s">
        <v>17</v>
      </c>
      <c r="D3" s="3" t="s">
        <v>19</v>
      </c>
      <c r="E3" s="3"/>
      <c r="F3" s="3">
        <f t="shared" si="0"/>
        <v>0</v>
      </c>
      <c r="G3" s="3"/>
      <c r="I3" s="8" t="s">
        <v>24</v>
      </c>
      <c r="J3" s="6">
        <v>1</v>
      </c>
      <c r="K3" s="6">
        <v>400</v>
      </c>
      <c r="L3" s="9">
        <v>0.26666666666666666</v>
      </c>
      <c r="N3" s="8" t="s">
        <v>43</v>
      </c>
      <c r="O3" s="6">
        <v>2</v>
      </c>
      <c r="P3" s="6"/>
      <c r="Q3" s="9">
        <v>0</v>
      </c>
    </row>
    <row r="4" spans="1:17" x14ac:dyDescent="0.15">
      <c r="A4" s="3" t="s">
        <v>12</v>
      </c>
      <c r="B4" s="3" t="s">
        <v>9</v>
      </c>
      <c r="C4" s="3" t="s">
        <v>17</v>
      </c>
      <c r="D4" s="3" t="s">
        <v>19</v>
      </c>
      <c r="E4" s="3"/>
      <c r="F4" s="3">
        <f t="shared" si="0"/>
        <v>0</v>
      </c>
      <c r="G4" s="3" t="s">
        <v>38</v>
      </c>
      <c r="I4" s="8" t="s">
        <v>23</v>
      </c>
      <c r="J4" s="6">
        <v>3</v>
      </c>
      <c r="K4" s="6">
        <v>400</v>
      </c>
      <c r="L4" s="9">
        <v>0.26666666666666666</v>
      </c>
      <c r="N4" s="8" t="s">
        <v>40</v>
      </c>
      <c r="O4" s="6">
        <v>3</v>
      </c>
      <c r="P4" s="6">
        <v>100</v>
      </c>
      <c r="Q4" s="9">
        <v>6.6666666666666666E-2</v>
      </c>
    </row>
    <row r="5" spans="1:17" x14ac:dyDescent="0.15">
      <c r="A5" s="4" t="s">
        <v>6</v>
      </c>
      <c r="B5" s="4" t="s">
        <v>10</v>
      </c>
      <c r="C5" s="4" t="s">
        <v>16</v>
      </c>
      <c r="D5" s="4" t="s">
        <v>13</v>
      </c>
      <c r="E5" s="4">
        <v>400</v>
      </c>
      <c r="F5" s="4">
        <f t="shared" si="0"/>
        <v>19200</v>
      </c>
      <c r="G5" s="4"/>
      <c r="I5" s="8" t="s">
        <v>30</v>
      </c>
      <c r="J5" s="6">
        <v>1</v>
      </c>
      <c r="K5" s="6">
        <v>100</v>
      </c>
      <c r="L5" s="9">
        <v>6.6666666666666666E-2</v>
      </c>
      <c r="N5" s="8" t="s">
        <v>25</v>
      </c>
      <c r="O5" s="6">
        <v>9</v>
      </c>
      <c r="P5" s="6">
        <v>1500</v>
      </c>
      <c r="Q5" s="9">
        <v>1</v>
      </c>
    </row>
    <row r="6" spans="1:17" x14ac:dyDescent="0.15">
      <c r="A6" s="4" t="s">
        <v>11</v>
      </c>
      <c r="B6" s="4" t="s">
        <v>35</v>
      </c>
      <c r="C6" s="4" t="s">
        <v>16</v>
      </c>
      <c r="D6" s="4" t="s">
        <v>13</v>
      </c>
      <c r="E6" s="4">
        <v>400</v>
      </c>
      <c r="F6" s="4">
        <f t="shared" si="0"/>
        <v>19200</v>
      </c>
      <c r="G6" s="4"/>
      <c r="I6" s="8" t="s">
        <v>28</v>
      </c>
      <c r="J6" s="6">
        <v>1</v>
      </c>
      <c r="K6" s="6"/>
      <c r="L6" s="9">
        <v>0</v>
      </c>
    </row>
    <row r="7" spans="1:17" x14ac:dyDescent="0.15">
      <c r="A7" s="4" t="s">
        <v>3</v>
      </c>
      <c r="B7" s="4" t="s">
        <v>35</v>
      </c>
      <c r="C7" s="4" t="s">
        <v>16</v>
      </c>
      <c r="D7" s="4" t="s">
        <v>13</v>
      </c>
      <c r="E7" s="4">
        <v>200</v>
      </c>
      <c r="F7" s="4">
        <f t="shared" si="0"/>
        <v>9600</v>
      </c>
      <c r="G7" s="4" t="s">
        <v>39</v>
      </c>
      <c r="I7" s="8" t="s">
        <v>26</v>
      </c>
      <c r="J7" s="6">
        <v>1</v>
      </c>
      <c r="K7" s="6"/>
      <c r="L7" s="9">
        <v>0</v>
      </c>
    </row>
    <row r="8" spans="1:17" x14ac:dyDescent="0.15">
      <c r="A8" s="2" t="s">
        <v>4</v>
      </c>
      <c r="B8" s="2" t="s">
        <v>31</v>
      </c>
      <c r="C8" s="2" t="s">
        <v>41</v>
      </c>
      <c r="D8" s="2" t="s">
        <v>13</v>
      </c>
      <c r="E8" s="2">
        <v>100</v>
      </c>
      <c r="F8" s="2">
        <f t="shared" si="0"/>
        <v>4800</v>
      </c>
      <c r="G8" s="2"/>
      <c r="I8" s="8" t="s">
        <v>25</v>
      </c>
      <c r="J8" s="6">
        <v>9</v>
      </c>
      <c r="K8" s="6">
        <v>1500</v>
      </c>
      <c r="L8" s="9">
        <v>1</v>
      </c>
    </row>
    <row r="9" spans="1:17" x14ac:dyDescent="0.15">
      <c r="A9" s="2" t="s">
        <v>5</v>
      </c>
      <c r="B9" s="2" t="s">
        <v>27</v>
      </c>
      <c r="C9" s="2" t="s">
        <v>41</v>
      </c>
      <c r="D9" s="2" t="s">
        <v>19</v>
      </c>
      <c r="E9" s="2"/>
      <c r="F9" s="2">
        <f t="shared" si="0"/>
        <v>0</v>
      </c>
      <c r="G9" s="2"/>
    </row>
    <row r="10" spans="1:17" x14ac:dyDescent="0.15">
      <c r="A10" s="2" t="s">
        <v>7</v>
      </c>
      <c r="B10" s="2" t="s">
        <v>29</v>
      </c>
      <c r="C10" s="2" t="s">
        <v>41</v>
      </c>
      <c r="D10" s="2" t="s">
        <v>19</v>
      </c>
      <c r="E10" s="2"/>
      <c r="F10" s="2">
        <f t="shared" si="0"/>
        <v>0</v>
      </c>
      <c r="G10" s="2"/>
    </row>
    <row r="11" spans="1:17" x14ac:dyDescent="0.15">
      <c r="A11" s="1" t="s">
        <v>37</v>
      </c>
      <c r="B11" s="1"/>
      <c r="C11" s="1"/>
      <c r="D11" s="1"/>
      <c r="E11" s="1">
        <f>SUM(E2:E10)</f>
        <v>1500</v>
      </c>
      <c r="F11" s="1">
        <f>SUM(F2:F10)</f>
        <v>72000</v>
      </c>
      <c r="G11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2017-12-17T07:45:40Z</dcterms:created>
  <dcterms:modified xsi:type="dcterms:W3CDTF">2017-12-31T11:24:03Z</dcterms:modified>
</cp:coreProperties>
</file>