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 Ni Chen\Downloads\"/>
    </mc:Choice>
  </mc:AlternateContent>
  <xr:revisionPtr revIDLastSave="0" documentId="13_ncr:1_{832E7966-95CC-461F-A400-0531F51E6CC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humidity 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71" i="1" l="1"/>
  <c r="BM71" i="1" s="1"/>
  <c r="BK77" i="1"/>
  <c r="BL77" i="1" s="1"/>
  <c r="BM77" i="1" s="1"/>
  <c r="BK76" i="1"/>
  <c r="BL76" i="1" s="1"/>
  <c r="BM76" i="1" s="1"/>
  <c r="BK75" i="1"/>
  <c r="BL75" i="1" s="1"/>
  <c r="BM75" i="1" s="1"/>
  <c r="BK74" i="1"/>
  <c r="BL74" i="1" s="1"/>
  <c r="BM74" i="1" s="1"/>
  <c r="BK73" i="1"/>
  <c r="BL73" i="1" s="1"/>
  <c r="BM73" i="1" s="1"/>
  <c r="BK72" i="1"/>
  <c r="BL72" i="1" s="1"/>
  <c r="BM72" i="1" s="1"/>
  <c r="BK71" i="1"/>
  <c r="BK70" i="1"/>
  <c r="BL70" i="1" s="1"/>
  <c r="BM70" i="1" s="1"/>
  <c r="BK69" i="1"/>
  <c r="BL69" i="1" s="1"/>
  <c r="BM69" i="1" s="1"/>
  <c r="BL10" i="1" l="1"/>
  <c r="BM10" i="1" s="1"/>
  <c r="BK3" i="1"/>
  <c r="BL3" i="1" s="1"/>
  <c r="BM3" i="1" s="1"/>
  <c r="BK4" i="1"/>
  <c r="BL4" i="1" s="1"/>
  <c r="BM4" i="1" s="1"/>
  <c r="BK5" i="1"/>
  <c r="BL5" i="1" s="1"/>
  <c r="BM5" i="1" s="1"/>
  <c r="BK6" i="1"/>
  <c r="BL6" i="1" s="1"/>
  <c r="BM6" i="1" s="1"/>
  <c r="BK7" i="1"/>
  <c r="BL7" i="1" s="1"/>
  <c r="BM7" i="1" s="1"/>
  <c r="BK8" i="1"/>
  <c r="BL8" i="1" s="1"/>
  <c r="BM8" i="1" s="1"/>
  <c r="BK9" i="1"/>
  <c r="BL9" i="1" s="1"/>
  <c r="BM9" i="1" s="1"/>
  <c r="BK10" i="1"/>
  <c r="BK11" i="1"/>
  <c r="BL11" i="1" s="1"/>
  <c r="BM11" i="1" s="1"/>
  <c r="BK12" i="1"/>
  <c r="BL12" i="1" s="1"/>
  <c r="BM12" i="1" s="1"/>
  <c r="BK13" i="1"/>
  <c r="BL13" i="1" s="1"/>
  <c r="BM13" i="1" s="1"/>
  <c r="BK14" i="1"/>
  <c r="BL14" i="1" s="1"/>
  <c r="BM14" i="1" s="1"/>
  <c r="BK15" i="1"/>
  <c r="BL15" i="1" s="1"/>
  <c r="BM15" i="1" s="1"/>
  <c r="BK16" i="1"/>
  <c r="BL16" i="1" s="1"/>
  <c r="BM16" i="1" s="1"/>
  <c r="BK17" i="1"/>
  <c r="BL17" i="1" s="1"/>
  <c r="BM17" i="1" s="1"/>
  <c r="BK28" i="1"/>
  <c r="BL28" i="1" s="1"/>
  <c r="BM28" i="1" s="1"/>
  <c r="BK29" i="1"/>
  <c r="BL29" i="1" s="1"/>
  <c r="BM29" i="1" s="1"/>
  <c r="BK30" i="1"/>
  <c r="BL30" i="1" s="1"/>
  <c r="BM30" i="1" s="1"/>
  <c r="BK31" i="1"/>
  <c r="BL31" i="1" s="1"/>
  <c r="BM31" i="1" s="1"/>
  <c r="BK32" i="1"/>
  <c r="BL32" i="1" s="1"/>
  <c r="BM32" i="1" s="1"/>
  <c r="BK33" i="1"/>
  <c r="BL33" i="1" s="1"/>
  <c r="BM33" i="1" s="1"/>
  <c r="BK34" i="1"/>
  <c r="BL34" i="1" s="1"/>
  <c r="BM34" i="1" s="1"/>
  <c r="BK35" i="1"/>
  <c r="BL35" i="1" s="1"/>
  <c r="BM35" i="1" s="1"/>
  <c r="BK36" i="1"/>
  <c r="BL36" i="1" s="1"/>
  <c r="BM36" i="1" s="1"/>
  <c r="BK37" i="1"/>
  <c r="BL37" i="1" s="1"/>
  <c r="BM37" i="1" s="1"/>
  <c r="BK38" i="1"/>
  <c r="BL38" i="1" s="1"/>
  <c r="BM38" i="1" s="1"/>
  <c r="BK39" i="1"/>
  <c r="BL39" i="1" s="1"/>
  <c r="BM39" i="1" s="1"/>
  <c r="BK40" i="1"/>
  <c r="BL40" i="1" s="1"/>
  <c r="BM40" i="1" s="1"/>
  <c r="BK41" i="1"/>
  <c r="BL41" i="1" s="1"/>
  <c r="BM41" i="1" s="1"/>
  <c r="BK42" i="1"/>
  <c r="BL42" i="1" s="1"/>
  <c r="BM42" i="1" s="1"/>
  <c r="BK43" i="1"/>
  <c r="BL43" i="1" s="1"/>
  <c r="BM43" i="1" s="1"/>
  <c r="BK53" i="1"/>
  <c r="BL53" i="1" s="1"/>
  <c r="BM53" i="1" s="1"/>
  <c r="BK54" i="1"/>
  <c r="BL54" i="1" s="1"/>
  <c r="BM54" i="1" s="1"/>
  <c r="BK55" i="1"/>
  <c r="BL55" i="1" s="1"/>
  <c r="BM55" i="1" s="1"/>
  <c r="BK56" i="1"/>
  <c r="BL56" i="1" s="1"/>
  <c r="BM56" i="1" s="1"/>
  <c r="BK57" i="1"/>
  <c r="BL57" i="1" s="1"/>
  <c r="BM57" i="1" s="1"/>
  <c r="BK58" i="1"/>
  <c r="BL58" i="1" s="1"/>
  <c r="BM58" i="1" s="1"/>
  <c r="BK59" i="1"/>
  <c r="BL59" i="1" s="1"/>
  <c r="BM59" i="1" s="1"/>
  <c r="BK60" i="1"/>
  <c r="BL60" i="1" s="1"/>
  <c r="BM60" i="1" s="1"/>
  <c r="BK61" i="1"/>
  <c r="BL61" i="1" s="1"/>
  <c r="BM61" i="1" s="1"/>
  <c r="BK62" i="1"/>
  <c r="BL62" i="1" s="1"/>
  <c r="BM62" i="1" s="1"/>
  <c r="BK63" i="1"/>
  <c r="BL63" i="1" s="1"/>
  <c r="BM63" i="1" s="1"/>
  <c r="BK64" i="1"/>
  <c r="BL64" i="1" s="1"/>
  <c r="BM64" i="1" s="1"/>
  <c r="BK65" i="1"/>
  <c r="BL65" i="1" s="1"/>
  <c r="BM65" i="1" s="1"/>
  <c r="BK66" i="1"/>
  <c r="BL66" i="1" s="1"/>
  <c r="BM66" i="1" s="1"/>
  <c r="BK67" i="1"/>
  <c r="BL67" i="1" s="1"/>
  <c r="BM67" i="1" s="1"/>
  <c r="BK68" i="1"/>
  <c r="BL68" i="1" s="1"/>
  <c r="BM68" i="1" s="1"/>
  <c r="BK2" i="1"/>
  <c r="BL2" i="1" s="1"/>
  <c r="BM2" i="1" s="1"/>
  <c r="BB32" i="1"/>
  <c r="BC32" i="1" s="1"/>
  <c r="BB37" i="1"/>
  <c r="BC37" i="1" s="1"/>
  <c r="BB40" i="1"/>
  <c r="BC40" i="1" s="1"/>
  <c r="BB53" i="1"/>
  <c r="BC53" i="1" s="1"/>
  <c r="BB55" i="1"/>
  <c r="BC55" i="1" s="1"/>
  <c r="BB57" i="1"/>
  <c r="BC57" i="1" s="1"/>
  <c r="BB62" i="1"/>
  <c r="BC62" i="1" s="1"/>
  <c r="BB63" i="1"/>
  <c r="BC63" i="1" s="1"/>
  <c r="BB65" i="1"/>
  <c r="BC65" i="1" s="1"/>
  <c r="BA3" i="1"/>
  <c r="BB3" i="1" s="1"/>
  <c r="BC3" i="1" s="1"/>
  <c r="BA4" i="1"/>
  <c r="BB4" i="1" s="1"/>
  <c r="BC4" i="1" s="1"/>
  <c r="BA5" i="1"/>
  <c r="BB5" i="1" s="1"/>
  <c r="BC5" i="1" s="1"/>
  <c r="BA6" i="1"/>
  <c r="BB6" i="1" s="1"/>
  <c r="BC6" i="1" s="1"/>
  <c r="BA7" i="1"/>
  <c r="BB7" i="1" s="1"/>
  <c r="BC7" i="1" s="1"/>
  <c r="BA8" i="1"/>
  <c r="BB8" i="1" s="1"/>
  <c r="BC8" i="1" s="1"/>
  <c r="BA9" i="1"/>
  <c r="BB9" i="1" s="1"/>
  <c r="BC9" i="1" s="1"/>
  <c r="BA10" i="1"/>
  <c r="BB10" i="1" s="1"/>
  <c r="BC10" i="1" s="1"/>
  <c r="BA11" i="1"/>
  <c r="BB11" i="1" s="1"/>
  <c r="BC11" i="1" s="1"/>
  <c r="BA12" i="1"/>
  <c r="BB12" i="1" s="1"/>
  <c r="BC12" i="1" s="1"/>
  <c r="BA13" i="1"/>
  <c r="BB13" i="1" s="1"/>
  <c r="BC13" i="1" s="1"/>
  <c r="BA14" i="1"/>
  <c r="BB14" i="1" s="1"/>
  <c r="BC14" i="1" s="1"/>
  <c r="BA15" i="1"/>
  <c r="BB15" i="1" s="1"/>
  <c r="BC15" i="1" s="1"/>
  <c r="BA16" i="1"/>
  <c r="BB16" i="1" s="1"/>
  <c r="BC16" i="1" s="1"/>
  <c r="BA17" i="1"/>
  <c r="BB17" i="1" s="1"/>
  <c r="BC17" i="1" s="1"/>
  <c r="BA28" i="1"/>
  <c r="BB28" i="1" s="1"/>
  <c r="BC28" i="1" s="1"/>
  <c r="BA29" i="1"/>
  <c r="BB29" i="1" s="1"/>
  <c r="BC29" i="1" s="1"/>
  <c r="BA30" i="1"/>
  <c r="BB30" i="1" s="1"/>
  <c r="BC30" i="1" s="1"/>
  <c r="BA31" i="1"/>
  <c r="BB31" i="1" s="1"/>
  <c r="BC31" i="1" s="1"/>
  <c r="BA32" i="1"/>
  <c r="BA33" i="1"/>
  <c r="BB33" i="1" s="1"/>
  <c r="BC33" i="1" s="1"/>
  <c r="BA34" i="1"/>
  <c r="BB34" i="1" s="1"/>
  <c r="BC34" i="1" s="1"/>
  <c r="BA35" i="1"/>
  <c r="BB35" i="1" s="1"/>
  <c r="BC35" i="1" s="1"/>
  <c r="BA36" i="1"/>
  <c r="BB36" i="1" s="1"/>
  <c r="BC36" i="1" s="1"/>
  <c r="BA37" i="1"/>
  <c r="BA38" i="1"/>
  <c r="BB38" i="1" s="1"/>
  <c r="BC38" i="1" s="1"/>
  <c r="BA39" i="1"/>
  <c r="BB39" i="1" s="1"/>
  <c r="BC39" i="1" s="1"/>
  <c r="BA40" i="1"/>
  <c r="BA41" i="1"/>
  <c r="BB41" i="1" s="1"/>
  <c r="BC41" i="1" s="1"/>
  <c r="BA42" i="1"/>
  <c r="BB42" i="1" s="1"/>
  <c r="BC42" i="1" s="1"/>
  <c r="BA43" i="1"/>
  <c r="BB43" i="1" s="1"/>
  <c r="BC43" i="1" s="1"/>
  <c r="BA53" i="1"/>
  <c r="BA54" i="1"/>
  <c r="BB54" i="1" s="1"/>
  <c r="BC54" i="1" s="1"/>
  <c r="BA55" i="1"/>
  <c r="BA56" i="1"/>
  <c r="BB56" i="1" s="1"/>
  <c r="BC56" i="1" s="1"/>
  <c r="BA57" i="1"/>
  <c r="BA58" i="1"/>
  <c r="BB58" i="1" s="1"/>
  <c r="BC58" i="1" s="1"/>
  <c r="BA59" i="1"/>
  <c r="BB59" i="1" s="1"/>
  <c r="BC59" i="1" s="1"/>
  <c r="BA60" i="1"/>
  <c r="BB60" i="1" s="1"/>
  <c r="BC60" i="1" s="1"/>
  <c r="BA61" i="1"/>
  <c r="BB61" i="1" s="1"/>
  <c r="BC61" i="1" s="1"/>
  <c r="BA62" i="1"/>
  <c r="BA63" i="1"/>
  <c r="BA64" i="1"/>
  <c r="BB64" i="1" s="1"/>
  <c r="BC64" i="1" s="1"/>
  <c r="BA65" i="1"/>
  <c r="BA66" i="1"/>
  <c r="BB66" i="1" s="1"/>
  <c r="BC66" i="1" s="1"/>
  <c r="BA67" i="1"/>
  <c r="BB67" i="1" s="1"/>
  <c r="BC67" i="1" s="1"/>
  <c r="BA68" i="1"/>
  <c r="BB68" i="1" s="1"/>
  <c r="BC68" i="1" s="1"/>
  <c r="BA2" i="1"/>
  <c r="BB2" i="1" s="1"/>
  <c r="BC2" i="1" s="1"/>
  <c r="AP8" i="1"/>
  <c r="AP16" i="1"/>
  <c r="AP41" i="1"/>
  <c r="AO5" i="1"/>
  <c r="AP5" i="1" s="1"/>
  <c r="AO8" i="1"/>
  <c r="AO15" i="1"/>
  <c r="AP15" i="1" s="1"/>
  <c r="AO16" i="1"/>
  <c r="AO34" i="1"/>
  <c r="AP34" i="1" s="1"/>
  <c r="AO41" i="1"/>
  <c r="AO42" i="1"/>
  <c r="AP42" i="1" s="1"/>
  <c r="AO66" i="1"/>
  <c r="AP66" i="1" s="1"/>
  <c r="AN3" i="1"/>
  <c r="AO3" i="1" s="1"/>
  <c r="AP3" i="1" s="1"/>
  <c r="AN4" i="1"/>
  <c r="AO4" i="1" s="1"/>
  <c r="AP4" i="1" s="1"/>
  <c r="AN5" i="1"/>
  <c r="AN6" i="1"/>
  <c r="AO6" i="1" s="1"/>
  <c r="AP6" i="1" s="1"/>
  <c r="AN7" i="1"/>
  <c r="AO7" i="1" s="1"/>
  <c r="AP7" i="1" s="1"/>
  <c r="AN8" i="1"/>
  <c r="AN9" i="1"/>
  <c r="AO9" i="1" s="1"/>
  <c r="AP9" i="1" s="1"/>
  <c r="AN10" i="1"/>
  <c r="AO10" i="1" s="1"/>
  <c r="AP10" i="1" s="1"/>
  <c r="AN11" i="1"/>
  <c r="AO11" i="1" s="1"/>
  <c r="AP11" i="1" s="1"/>
  <c r="AN12" i="1"/>
  <c r="AO12" i="1" s="1"/>
  <c r="AP12" i="1" s="1"/>
  <c r="AN13" i="1"/>
  <c r="AO13" i="1" s="1"/>
  <c r="AP13" i="1" s="1"/>
  <c r="AN14" i="1"/>
  <c r="AO14" i="1" s="1"/>
  <c r="AP14" i="1" s="1"/>
  <c r="AN15" i="1"/>
  <c r="AN16" i="1"/>
  <c r="AN17" i="1"/>
  <c r="AO17" i="1" s="1"/>
  <c r="AP17" i="1" s="1"/>
  <c r="AN28" i="1"/>
  <c r="AO28" i="1" s="1"/>
  <c r="AP28" i="1" s="1"/>
  <c r="AN29" i="1"/>
  <c r="AO29" i="1" s="1"/>
  <c r="AP29" i="1" s="1"/>
  <c r="AN30" i="1"/>
  <c r="AO30" i="1" s="1"/>
  <c r="AP30" i="1" s="1"/>
  <c r="AN31" i="1"/>
  <c r="AO31" i="1" s="1"/>
  <c r="AP31" i="1" s="1"/>
  <c r="AN32" i="1"/>
  <c r="AO32" i="1" s="1"/>
  <c r="AP32" i="1" s="1"/>
  <c r="AN33" i="1"/>
  <c r="AO33" i="1" s="1"/>
  <c r="AP33" i="1" s="1"/>
  <c r="AN34" i="1"/>
  <c r="AN35" i="1"/>
  <c r="AO35" i="1" s="1"/>
  <c r="AP35" i="1" s="1"/>
  <c r="AN36" i="1"/>
  <c r="AO36" i="1" s="1"/>
  <c r="AP36" i="1" s="1"/>
  <c r="AN37" i="1"/>
  <c r="AO37" i="1" s="1"/>
  <c r="AP37" i="1" s="1"/>
  <c r="AN38" i="1"/>
  <c r="AO38" i="1" s="1"/>
  <c r="AP38" i="1" s="1"/>
  <c r="AN39" i="1"/>
  <c r="AO39" i="1" s="1"/>
  <c r="AP39" i="1" s="1"/>
  <c r="AN40" i="1"/>
  <c r="AO40" i="1" s="1"/>
  <c r="AP40" i="1" s="1"/>
  <c r="AN41" i="1"/>
  <c r="AN42" i="1"/>
  <c r="AN43" i="1"/>
  <c r="AO43" i="1" s="1"/>
  <c r="AP43" i="1" s="1"/>
  <c r="AN53" i="1"/>
  <c r="AO53" i="1" s="1"/>
  <c r="AP53" i="1" s="1"/>
  <c r="AN54" i="1"/>
  <c r="AO54" i="1" s="1"/>
  <c r="AP54" i="1" s="1"/>
  <c r="AN55" i="1"/>
  <c r="AO55" i="1" s="1"/>
  <c r="AP55" i="1" s="1"/>
  <c r="AN56" i="1"/>
  <c r="AO56" i="1" s="1"/>
  <c r="AP56" i="1" s="1"/>
  <c r="AN57" i="1"/>
  <c r="AO57" i="1" s="1"/>
  <c r="AP57" i="1" s="1"/>
  <c r="AN58" i="1"/>
  <c r="AO58" i="1" s="1"/>
  <c r="AP58" i="1" s="1"/>
  <c r="AN59" i="1"/>
  <c r="AO59" i="1" s="1"/>
  <c r="AP59" i="1" s="1"/>
  <c r="AN60" i="1"/>
  <c r="AO60" i="1" s="1"/>
  <c r="AP60" i="1" s="1"/>
  <c r="AN61" i="1"/>
  <c r="AO61" i="1" s="1"/>
  <c r="AP61" i="1" s="1"/>
  <c r="AN62" i="1"/>
  <c r="AO62" i="1" s="1"/>
  <c r="AP62" i="1" s="1"/>
  <c r="AN63" i="1"/>
  <c r="AO63" i="1" s="1"/>
  <c r="AP63" i="1" s="1"/>
  <c r="AN64" i="1"/>
  <c r="AO64" i="1" s="1"/>
  <c r="AP64" i="1" s="1"/>
  <c r="AN65" i="1"/>
  <c r="AO65" i="1" s="1"/>
  <c r="AP65" i="1" s="1"/>
  <c r="AN66" i="1"/>
  <c r="AN67" i="1"/>
  <c r="AO67" i="1" s="1"/>
  <c r="AP67" i="1" s="1"/>
  <c r="AN68" i="1"/>
  <c r="AO68" i="1" s="1"/>
  <c r="AP68" i="1" s="1"/>
  <c r="AN2" i="1"/>
  <c r="AO2" i="1" s="1"/>
  <c r="AP2" i="1" s="1"/>
  <c r="AE15" i="1"/>
  <c r="AF15" i="1" s="1"/>
  <c r="AE33" i="1"/>
  <c r="AF33" i="1" s="1"/>
  <c r="AE34" i="1"/>
  <c r="AF34" i="1" s="1"/>
  <c r="AE66" i="1"/>
  <c r="AF66" i="1" s="1"/>
  <c r="AD3" i="1"/>
  <c r="AE3" i="1" s="1"/>
  <c r="AF3" i="1" s="1"/>
  <c r="AD4" i="1"/>
  <c r="AE4" i="1" s="1"/>
  <c r="AF4" i="1" s="1"/>
  <c r="AD5" i="1"/>
  <c r="AE5" i="1" s="1"/>
  <c r="AF5" i="1" s="1"/>
  <c r="AD6" i="1"/>
  <c r="AE6" i="1" s="1"/>
  <c r="AF6" i="1" s="1"/>
  <c r="AD7" i="1"/>
  <c r="AE7" i="1" s="1"/>
  <c r="AF7" i="1" s="1"/>
  <c r="AD8" i="1"/>
  <c r="AE8" i="1" s="1"/>
  <c r="AF8" i="1" s="1"/>
  <c r="AD9" i="1"/>
  <c r="AE9" i="1" s="1"/>
  <c r="AF9" i="1" s="1"/>
  <c r="AD10" i="1"/>
  <c r="AE10" i="1" s="1"/>
  <c r="AF10" i="1" s="1"/>
  <c r="AD11" i="1"/>
  <c r="AE11" i="1" s="1"/>
  <c r="AF11" i="1" s="1"/>
  <c r="AD12" i="1"/>
  <c r="AE12" i="1" s="1"/>
  <c r="AF12" i="1" s="1"/>
  <c r="AD13" i="1"/>
  <c r="AE13" i="1" s="1"/>
  <c r="AF13" i="1" s="1"/>
  <c r="AD14" i="1"/>
  <c r="AE14" i="1" s="1"/>
  <c r="AF14" i="1" s="1"/>
  <c r="AD15" i="1"/>
  <c r="AD16" i="1"/>
  <c r="AE16" i="1" s="1"/>
  <c r="AF16" i="1" s="1"/>
  <c r="AD17" i="1"/>
  <c r="AE17" i="1" s="1"/>
  <c r="AF17" i="1" s="1"/>
  <c r="AD28" i="1"/>
  <c r="AE28" i="1" s="1"/>
  <c r="AF28" i="1" s="1"/>
  <c r="AD29" i="1"/>
  <c r="AE29" i="1" s="1"/>
  <c r="AF29" i="1" s="1"/>
  <c r="AD30" i="1"/>
  <c r="AE30" i="1" s="1"/>
  <c r="AF30" i="1" s="1"/>
  <c r="AD31" i="1"/>
  <c r="AE31" i="1" s="1"/>
  <c r="AF31" i="1" s="1"/>
  <c r="AD32" i="1"/>
  <c r="AE32" i="1" s="1"/>
  <c r="AF32" i="1" s="1"/>
  <c r="AD33" i="1"/>
  <c r="AD34" i="1"/>
  <c r="AD35" i="1"/>
  <c r="AE35" i="1" s="1"/>
  <c r="AF35" i="1" s="1"/>
  <c r="AD36" i="1"/>
  <c r="AE36" i="1" s="1"/>
  <c r="AF36" i="1" s="1"/>
  <c r="AD37" i="1"/>
  <c r="AE37" i="1" s="1"/>
  <c r="AF37" i="1" s="1"/>
  <c r="AD38" i="1"/>
  <c r="AE38" i="1" s="1"/>
  <c r="AF38" i="1" s="1"/>
  <c r="AD39" i="1"/>
  <c r="AE39" i="1" s="1"/>
  <c r="AF39" i="1" s="1"/>
  <c r="AD40" i="1"/>
  <c r="AE40" i="1" s="1"/>
  <c r="AF40" i="1" s="1"/>
  <c r="AD41" i="1"/>
  <c r="AE41" i="1" s="1"/>
  <c r="AF41" i="1" s="1"/>
  <c r="AD42" i="1"/>
  <c r="AE42" i="1" s="1"/>
  <c r="AF42" i="1" s="1"/>
  <c r="AD43" i="1"/>
  <c r="AE43" i="1" s="1"/>
  <c r="AF43" i="1" s="1"/>
  <c r="AD53" i="1"/>
  <c r="AE53" i="1" s="1"/>
  <c r="AF53" i="1" s="1"/>
  <c r="AD54" i="1"/>
  <c r="AE54" i="1" s="1"/>
  <c r="AF54" i="1" s="1"/>
  <c r="AD55" i="1"/>
  <c r="AE55" i="1" s="1"/>
  <c r="AF55" i="1" s="1"/>
  <c r="AD56" i="1"/>
  <c r="AE56" i="1" s="1"/>
  <c r="AF56" i="1" s="1"/>
  <c r="AD57" i="1"/>
  <c r="AE57" i="1" s="1"/>
  <c r="AF57" i="1" s="1"/>
  <c r="AD58" i="1"/>
  <c r="AE58" i="1" s="1"/>
  <c r="AF58" i="1" s="1"/>
  <c r="AD59" i="1"/>
  <c r="AE59" i="1" s="1"/>
  <c r="AF59" i="1" s="1"/>
  <c r="AD60" i="1"/>
  <c r="AE60" i="1" s="1"/>
  <c r="AF60" i="1" s="1"/>
  <c r="AD61" i="1"/>
  <c r="AE61" i="1" s="1"/>
  <c r="AF61" i="1" s="1"/>
  <c r="AD62" i="1"/>
  <c r="AE62" i="1" s="1"/>
  <c r="AF62" i="1" s="1"/>
  <c r="AD63" i="1"/>
  <c r="AE63" i="1" s="1"/>
  <c r="AF63" i="1" s="1"/>
  <c r="AD64" i="1"/>
  <c r="AE64" i="1" s="1"/>
  <c r="AF64" i="1" s="1"/>
  <c r="AD65" i="1"/>
  <c r="AE65" i="1" s="1"/>
  <c r="AF65" i="1" s="1"/>
  <c r="AD66" i="1"/>
  <c r="AD67" i="1"/>
  <c r="AE67" i="1" s="1"/>
  <c r="AF67" i="1" s="1"/>
  <c r="AD68" i="1"/>
  <c r="AE68" i="1" s="1"/>
  <c r="AF68" i="1" s="1"/>
  <c r="AD2" i="1"/>
  <c r="AE2" i="1" s="1"/>
  <c r="AF2" i="1" s="1"/>
  <c r="R32" i="1"/>
  <c r="S32" i="1" s="1"/>
  <c r="R33" i="1"/>
  <c r="S33" i="1" s="1"/>
  <c r="R65" i="1"/>
  <c r="S65" i="1" s="1"/>
  <c r="Q28" i="1"/>
  <c r="R28" i="1" s="1"/>
  <c r="S28" i="1" s="1"/>
  <c r="Q29" i="1"/>
  <c r="R29" i="1" s="1"/>
  <c r="S29" i="1" s="1"/>
  <c r="Q30" i="1"/>
  <c r="R30" i="1" s="1"/>
  <c r="S30" i="1" s="1"/>
  <c r="Q31" i="1"/>
  <c r="R31" i="1" s="1"/>
  <c r="S31" i="1" s="1"/>
  <c r="Q32" i="1"/>
  <c r="Q33" i="1"/>
  <c r="Q34" i="1"/>
  <c r="R34" i="1" s="1"/>
  <c r="S34" i="1" s="1"/>
  <c r="Q35" i="1"/>
  <c r="R35" i="1" s="1"/>
  <c r="S35" i="1" s="1"/>
  <c r="Q36" i="1"/>
  <c r="R36" i="1" s="1"/>
  <c r="S36" i="1" s="1"/>
  <c r="Q37" i="1"/>
  <c r="R37" i="1" s="1"/>
  <c r="S37" i="1" s="1"/>
  <c r="Q38" i="1"/>
  <c r="R38" i="1" s="1"/>
  <c r="S38" i="1" s="1"/>
  <c r="Q39" i="1"/>
  <c r="R39" i="1" s="1"/>
  <c r="S39" i="1" s="1"/>
  <c r="Q40" i="1"/>
  <c r="R40" i="1" s="1"/>
  <c r="S40" i="1" s="1"/>
  <c r="Q41" i="1"/>
  <c r="R41" i="1" s="1"/>
  <c r="S41" i="1" s="1"/>
  <c r="Q42" i="1"/>
  <c r="R42" i="1" s="1"/>
  <c r="S42" i="1" s="1"/>
  <c r="Q43" i="1"/>
  <c r="R43" i="1" s="1"/>
  <c r="S43" i="1" s="1"/>
  <c r="Q53" i="1"/>
  <c r="R53" i="1" s="1"/>
  <c r="S53" i="1" s="1"/>
  <c r="Q54" i="1"/>
  <c r="R54" i="1" s="1"/>
  <c r="S54" i="1" s="1"/>
  <c r="Q55" i="1"/>
  <c r="R55" i="1" s="1"/>
  <c r="S55" i="1" s="1"/>
  <c r="Q56" i="1"/>
  <c r="R56" i="1" s="1"/>
  <c r="S56" i="1" s="1"/>
  <c r="Q57" i="1"/>
  <c r="R57" i="1" s="1"/>
  <c r="S57" i="1" s="1"/>
  <c r="Q58" i="1"/>
  <c r="R58" i="1" s="1"/>
  <c r="S58" i="1" s="1"/>
  <c r="Q59" i="1"/>
  <c r="R59" i="1" s="1"/>
  <c r="S59" i="1" s="1"/>
  <c r="Q60" i="1"/>
  <c r="R60" i="1" s="1"/>
  <c r="S60" i="1" s="1"/>
  <c r="Q61" i="1"/>
  <c r="R61" i="1" s="1"/>
  <c r="S61" i="1" s="1"/>
  <c r="Q62" i="1"/>
  <c r="R62" i="1" s="1"/>
  <c r="S62" i="1" s="1"/>
  <c r="Q63" i="1"/>
  <c r="R63" i="1" s="1"/>
  <c r="S63" i="1" s="1"/>
  <c r="Q64" i="1"/>
  <c r="R64" i="1" s="1"/>
  <c r="S64" i="1" s="1"/>
  <c r="Q65" i="1"/>
  <c r="Q66" i="1"/>
  <c r="R66" i="1" s="1"/>
  <c r="S66" i="1" s="1"/>
  <c r="Q67" i="1"/>
  <c r="R67" i="1" s="1"/>
  <c r="S67" i="1" s="1"/>
  <c r="Q68" i="1"/>
  <c r="R68" i="1" s="1"/>
  <c r="S68" i="1" s="1"/>
  <c r="R4" i="1"/>
  <c r="S4" i="1" s="1"/>
  <c r="R5" i="1"/>
  <c r="S5" i="1" s="1"/>
  <c r="R7" i="1"/>
  <c r="S7" i="1" s="1"/>
  <c r="R12" i="1"/>
  <c r="S12" i="1" s="1"/>
  <c r="R13" i="1"/>
  <c r="S13" i="1" s="1"/>
  <c r="R15" i="1"/>
  <c r="S15" i="1" s="1"/>
  <c r="Q4" i="1"/>
  <c r="Q5" i="1"/>
  <c r="Q6" i="1"/>
  <c r="R6" i="1" s="1"/>
  <c r="S6" i="1" s="1"/>
  <c r="Q7" i="1"/>
  <c r="Q8" i="1"/>
  <c r="R8" i="1" s="1"/>
  <c r="S8" i="1" s="1"/>
  <c r="Q9" i="1"/>
  <c r="R9" i="1" s="1"/>
  <c r="S9" i="1" s="1"/>
  <c r="Q10" i="1"/>
  <c r="R10" i="1" s="1"/>
  <c r="S10" i="1" s="1"/>
  <c r="Q11" i="1"/>
  <c r="R11" i="1" s="1"/>
  <c r="S11" i="1" s="1"/>
  <c r="Q12" i="1"/>
  <c r="Q13" i="1"/>
  <c r="Q14" i="1"/>
  <c r="R14" i="1" s="1"/>
  <c r="S14" i="1" s="1"/>
  <c r="Q15" i="1"/>
  <c r="Q16" i="1"/>
  <c r="R16" i="1" s="1"/>
  <c r="S16" i="1" s="1"/>
  <c r="Q17" i="1"/>
  <c r="R17" i="1" s="1"/>
  <c r="S17" i="1" s="1"/>
  <c r="Q2" i="1"/>
  <c r="R2" i="1" s="1"/>
  <c r="S2" i="1" s="1"/>
  <c r="Q3" i="1"/>
  <c r="R3" i="1" s="1"/>
  <c r="S3" i="1" s="1"/>
  <c r="I63" i="1"/>
  <c r="I9" i="1"/>
  <c r="I17" i="1"/>
  <c r="H30" i="1"/>
  <c r="I30" i="1" s="1"/>
  <c r="H32" i="1"/>
  <c r="I32" i="1" s="1"/>
  <c r="H33" i="1"/>
  <c r="I33" i="1" s="1"/>
  <c r="H40" i="1"/>
  <c r="I40" i="1" s="1"/>
  <c r="H54" i="1"/>
  <c r="I54" i="1" s="1"/>
  <c r="H55" i="1"/>
  <c r="I55" i="1" s="1"/>
  <c r="H62" i="1"/>
  <c r="I62" i="1" s="1"/>
  <c r="H63" i="1"/>
  <c r="H66" i="1"/>
  <c r="I66" i="1" s="1"/>
  <c r="H67" i="1"/>
  <c r="I67" i="1" s="1"/>
  <c r="G28" i="1"/>
  <c r="H28" i="1" s="1"/>
  <c r="I28" i="1" s="1"/>
  <c r="G29" i="1"/>
  <c r="H29" i="1" s="1"/>
  <c r="I29" i="1" s="1"/>
  <c r="G30" i="1"/>
  <c r="G31" i="1"/>
  <c r="H31" i="1" s="1"/>
  <c r="I31" i="1" s="1"/>
  <c r="G32" i="1"/>
  <c r="G33" i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G41" i="1"/>
  <c r="H41" i="1" s="1"/>
  <c r="I41" i="1" s="1"/>
  <c r="G42" i="1"/>
  <c r="H42" i="1" s="1"/>
  <c r="I42" i="1" s="1"/>
  <c r="G43" i="1"/>
  <c r="H43" i="1" s="1"/>
  <c r="I43" i="1" s="1"/>
  <c r="G53" i="1"/>
  <c r="H53" i="1" s="1"/>
  <c r="I53" i="1" s="1"/>
  <c r="G54" i="1"/>
  <c r="G55" i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G63" i="1"/>
  <c r="G64" i="1"/>
  <c r="H64" i="1" s="1"/>
  <c r="I64" i="1" s="1"/>
  <c r="G65" i="1"/>
  <c r="H65" i="1" s="1"/>
  <c r="I65" i="1" s="1"/>
  <c r="G66" i="1"/>
  <c r="G67" i="1"/>
  <c r="G68" i="1"/>
  <c r="H68" i="1" s="1"/>
  <c r="I68" i="1" s="1"/>
  <c r="H13" i="1"/>
  <c r="I13" i="1" s="1"/>
  <c r="H12" i="1"/>
  <c r="I12" i="1" s="1"/>
  <c r="H5" i="1"/>
  <c r="I5" i="1" s="1"/>
  <c r="H4" i="1"/>
  <c r="I4" i="1" s="1"/>
  <c r="H3" i="1"/>
  <c r="I3" i="1" s="1"/>
  <c r="G3" i="1"/>
  <c r="G2" i="1"/>
  <c r="H2" i="1" s="1"/>
  <c r="I2" i="1" s="1"/>
  <c r="G5" i="1"/>
  <c r="G4" i="1"/>
  <c r="G6" i="1"/>
  <c r="H6" i="1" s="1"/>
  <c r="I6" i="1" s="1"/>
  <c r="G7" i="1"/>
  <c r="H7" i="1" s="1"/>
  <c r="I7" i="1" s="1"/>
  <c r="G8" i="1"/>
  <c r="H8" i="1" s="1"/>
  <c r="I8" i="1" s="1"/>
  <c r="G9" i="1"/>
  <c r="H9" i="1" s="1"/>
  <c r="G10" i="1"/>
  <c r="H10" i="1" s="1"/>
  <c r="I10" i="1" s="1"/>
  <c r="G11" i="1"/>
  <c r="H11" i="1" s="1"/>
  <c r="I11" i="1" s="1"/>
  <c r="G12" i="1"/>
  <c r="G13" i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</calcChain>
</file>

<file path=xl/sharedStrings.xml><?xml version="1.0" encoding="utf-8"?>
<sst xmlns="http://schemas.openxmlformats.org/spreadsheetml/2006/main" count="326" uniqueCount="31">
  <si>
    <t>時間</t>
    <phoneticPr fontId="2" type="noConversion"/>
  </si>
  <si>
    <t>溫度</t>
    <phoneticPr fontId="2" type="noConversion"/>
  </si>
  <si>
    <t>濕度</t>
    <phoneticPr fontId="2" type="noConversion"/>
  </si>
  <si>
    <t>downward LF</t>
    <phoneticPr fontId="2" type="noConversion"/>
  </si>
  <si>
    <t>upward LF</t>
    <phoneticPr fontId="2" type="noConversion"/>
  </si>
  <si>
    <t>月橘</t>
    <phoneticPr fontId="2" type="noConversion"/>
  </si>
  <si>
    <t>晚上</t>
    <phoneticPr fontId="2" type="noConversion"/>
  </si>
  <si>
    <t>第一次</t>
    <phoneticPr fontId="2" type="noConversion"/>
  </si>
  <si>
    <t>第二次</t>
    <phoneticPr fontId="2" type="noConversion"/>
  </si>
  <si>
    <t>時間(s)</t>
    <phoneticPr fontId="2" type="noConversion"/>
  </si>
  <si>
    <t>溫度(˚C)</t>
    <phoneticPr fontId="2" type="noConversion"/>
  </si>
  <si>
    <t>相對濕度(%)</t>
    <phoneticPr fontId="2" type="noConversion"/>
  </si>
  <si>
    <t>none</t>
    <phoneticPr fontId="2" type="noConversion"/>
  </si>
  <si>
    <t>小葉欖仁</t>
    <phoneticPr fontId="2" type="noConversion"/>
  </si>
  <si>
    <t>中午</t>
    <phoneticPr fontId="2" type="noConversion"/>
  </si>
  <si>
    <t>清晨</t>
    <phoneticPr fontId="2" type="noConversion"/>
  </si>
  <si>
    <t>環境溫度</t>
    <phoneticPr fontId="2" type="noConversion"/>
  </si>
  <si>
    <t>環境濕度</t>
    <phoneticPr fontId="2" type="noConversion"/>
  </si>
  <si>
    <t>福木</t>
    <phoneticPr fontId="2" type="noConversion"/>
  </si>
  <si>
    <t>起始時間</t>
    <phoneticPr fontId="2" type="noConversion"/>
  </si>
  <si>
    <t>L_up</t>
    <phoneticPr fontId="2" type="noConversion"/>
  </si>
  <si>
    <t>L_down</t>
    <phoneticPr fontId="2" type="noConversion"/>
  </si>
  <si>
    <t>S_up</t>
    <phoneticPr fontId="2" type="noConversion"/>
  </si>
  <si>
    <t>S_down</t>
    <phoneticPr fontId="2" type="noConversion"/>
  </si>
  <si>
    <t>起始輻射</t>
    <phoneticPr fontId="2" type="noConversion"/>
  </si>
  <si>
    <t>終止輻射</t>
    <phoneticPr fontId="2" type="noConversion"/>
  </si>
  <si>
    <t>風出現</t>
    <phoneticPr fontId="2" type="noConversion"/>
  </si>
  <si>
    <t>絕對溼度(g/m^3)</t>
    <phoneticPr fontId="2" type="noConversion"/>
  </si>
  <si>
    <t>蒸氣壓 e (kPa)</t>
    <phoneticPr fontId="2" type="noConversion"/>
  </si>
  <si>
    <t>飽和蒸氣壓es(T)(kPa)</t>
    <phoneticPr fontId="2" type="noConversion"/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</si>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</sst>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20" fontId="0" fillId="0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0" fillId="0" borderId="0" xfId="1" applyNumberFormat="1" applyFont="1">
      <alignment vertical="center"/>
    </xf>
    <xf numFmtId="0" fontId="0" fillId="6" borderId="0" xfId="0" applyFon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6" borderId="0" xfId="0" applyFill="1">
      <alignment vertical="center"/>
    </xf>
    <xf numFmtId="0" fontId="0" fillId="9" borderId="0" xfId="0" applyFill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03"/>
  <sheetViews>
    <sheetView tabSelected="1" zoomScale="17" zoomScaleNormal="85" workbookViewId="0">
      <selection activeCell="U75" sqref="U75"/>
    </sheetView>
  </sheetViews>
  <sheetFormatPr defaultColWidth="10.90625" defaultRowHeight="17" x14ac:dyDescent="0.4"/>
  <cols>
    <col min="1" max="1" width="10.90625" style="5"/>
    <col min="2" max="4" width="11" bestFit="1" customWidth="1"/>
    <col min="5" max="5" width="11.90625" customWidth="1"/>
    <col min="6" max="9" width="11.6328125" customWidth="1"/>
    <col min="13" max="13" width="11" bestFit="1" customWidth="1"/>
    <col min="14" max="14" width="12" customWidth="1"/>
    <col min="15" max="16" width="11" bestFit="1" customWidth="1"/>
    <col min="17" max="17" width="11.36328125" bestFit="1" customWidth="1"/>
    <col min="18" max="19" width="14.453125" bestFit="1" customWidth="1"/>
    <col min="24" max="24" width="10.90625" style="5"/>
    <col min="25" max="25" width="11" style="5" bestFit="1" customWidth="1"/>
    <col min="26" max="29" width="11" bestFit="1" customWidth="1"/>
    <col min="30" max="30" width="11.36328125" bestFit="1" customWidth="1"/>
    <col min="31" max="31" width="12.08984375" bestFit="1" customWidth="1"/>
    <col min="32" max="32" width="13.08984375" bestFit="1" customWidth="1"/>
    <col min="33" max="39" width="11" bestFit="1" customWidth="1"/>
    <col min="40" max="40" width="11.36328125" bestFit="1" customWidth="1"/>
    <col min="41" max="42" width="13.08984375" bestFit="1" customWidth="1"/>
    <col min="43" max="44" width="11" bestFit="1" customWidth="1"/>
    <col min="47" max="47" width="10.90625" style="5"/>
    <col min="48" max="52" width="11" bestFit="1" customWidth="1"/>
    <col min="53" max="53" width="11.36328125" bestFit="1" customWidth="1"/>
    <col min="54" max="55" width="13.08984375" bestFit="1" customWidth="1"/>
    <col min="59" max="61" width="11" bestFit="1" customWidth="1"/>
    <col min="62" max="65" width="10.90625" customWidth="1"/>
  </cols>
  <sheetData>
    <row r="1" spans="1:67" x14ac:dyDescent="0.4">
      <c r="A1" s="2" t="s">
        <v>6</v>
      </c>
      <c r="B1" s="10" t="s">
        <v>5</v>
      </c>
      <c r="C1" t="s">
        <v>0</v>
      </c>
      <c r="D1" t="s">
        <v>9</v>
      </c>
      <c r="E1" t="s">
        <v>10</v>
      </c>
      <c r="F1" t="s">
        <v>11</v>
      </c>
      <c r="G1" t="s">
        <v>29</v>
      </c>
      <c r="H1" t="s">
        <v>28</v>
      </c>
      <c r="I1" t="s">
        <v>27</v>
      </c>
      <c r="J1" t="s">
        <v>23</v>
      </c>
      <c r="K1" t="s">
        <v>22</v>
      </c>
      <c r="L1" t="s">
        <v>5</v>
      </c>
      <c r="M1" t="s">
        <v>0</v>
      </c>
      <c r="N1" t="s">
        <v>9</v>
      </c>
      <c r="O1" t="s">
        <v>1</v>
      </c>
      <c r="P1" t="s">
        <v>2</v>
      </c>
      <c r="Q1" t="s">
        <v>29</v>
      </c>
      <c r="R1" t="s">
        <v>28</v>
      </c>
      <c r="S1" t="s">
        <v>27</v>
      </c>
      <c r="T1" t="s">
        <v>23</v>
      </c>
      <c r="U1" t="s">
        <v>22</v>
      </c>
      <c r="X1" s="3" t="s">
        <v>14</v>
      </c>
      <c r="Y1" s="13" t="s">
        <v>5</v>
      </c>
      <c r="Z1" t="s">
        <v>0</v>
      </c>
      <c r="AA1" t="s">
        <v>9</v>
      </c>
      <c r="AB1" t="s">
        <v>10</v>
      </c>
      <c r="AC1" t="s">
        <v>11</v>
      </c>
      <c r="AD1" t="s">
        <v>29</v>
      </c>
      <c r="AE1" t="s">
        <v>28</v>
      </c>
      <c r="AF1" t="s">
        <v>27</v>
      </c>
      <c r="AG1" t="s">
        <v>23</v>
      </c>
      <c r="AH1" t="s">
        <v>22</v>
      </c>
      <c r="AI1" s="5" t="s">
        <v>5</v>
      </c>
      <c r="AJ1" t="s">
        <v>0</v>
      </c>
      <c r="AK1" t="s">
        <v>9</v>
      </c>
      <c r="AL1" t="s">
        <v>10</v>
      </c>
      <c r="AM1" t="s">
        <v>11</v>
      </c>
      <c r="AN1" t="s">
        <v>29</v>
      </c>
      <c r="AO1" t="s">
        <v>28</v>
      </c>
      <c r="AP1" t="s">
        <v>27</v>
      </c>
      <c r="AQ1" t="s">
        <v>23</v>
      </c>
      <c r="AR1" t="s">
        <v>22</v>
      </c>
      <c r="AU1" s="4" t="s">
        <v>15</v>
      </c>
      <c r="AV1" s="13" t="s">
        <v>5</v>
      </c>
      <c r="AW1" t="s">
        <v>0</v>
      </c>
      <c r="AX1" t="s">
        <v>9</v>
      </c>
      <c r="AY1" t="s">
        <v>10</v>
      </c>
      <c r="AZ1" t="s">
        <v>11</v>
      </c>
      <c r="BA1" t="s">
        <v>29</v>
      </c>
      <c r="BB1" t="s">
        <v>28</v>
      </c>
      <c r="BC1" t="s">
        <v>27</v>
      </c>
      <c r="BD1" t="s">
        <v>23</v>
      </c>
      <c r="BE1" t="s">
        <v>22</v>
      </c>
      <c r="BF1" t="s">
        <v>5</v>
      </c>
      <c r="BG1" t="s">
        <v>0</v>
      </c>
      <c r="BH1" t="s">
        <v>9</v>
      </c>
      <c r="BI1" t="s">
        <v>10</v>
      </c>
      <c r="BJ1" t="s">
        <v>11</v>
      </c>
      <c r="BK1" t="s">
        <v>29</v>
      </c>
      <c r="BL1" t="s">
        <v>28</v>
      </c>
      <c r="BM1" t="s">
        <v>27</v>
      </c>
      <c r="BN1" t="s">
        <v>23</v>
      </c>
      <c r="BO1" t="s">
        <v>22</v>
      </c>
    </row>
    <row r="2" spans="1:67" x14ac:dyDescent="0.4">
      <c r="A2" s="2"/>
      <c r="B2" t="s">
        <v>6</v>
      </c>
      <c r="C2" s="1">
        <v>0</v>
      </c>
      <c r="D2">
        <v>0</v>
      </c>
      <c r="E2">
        <v>20.95</v>
      </c>
      <c r="F2">
        <v>76.59</v>
      </c>
      <c r="G2">
        <f>0.611*EXP(17.27*E2/(E2+237.3))</f>
        <v>2.4801893394374019</v>
      </c>
      <c r="H2">
        <f>F2*0.01*G2</f>
        <v>1.8995770150751061</v>
      </c>
      <c r="I2">
        <f>(2166.8*H2)/(E2+273.15)</f>
        <v>13.995251534392182</v>
      </c>
      <c r="J2" t="s">
        <v>12</v>
      </c>
      <c r="K2" t="s">
        <v>12</v>
      </c>
      <c r="L2" t="s">
        <v>6</v>
      </c>
      <c r="M2" s="1">
        <v>0</v>
      </c>
      <c r="N2">
        <v>0</v>
      </c>
      <c r="O2">
        <v>20.36</v>
      </c>
      <c r="P2">
        <v>79.55</v>
      </c>
      <c r="Q2">
        <f>0.611*EXP(17.27*O2/(O2+237.3))</f>
        <v>2.3916833009974354</v>
      </c>
      <c r="R2">
        <f>P2*0.01*Q2</f>
        <v>1.9025840659434599</v>
      </c>
      <c r="S2">
        <f>(2166.8*R2)/(O2+273.15)</f>
        <v>14.045583298989094</v>
      </c>
      <c r="T2" t="s">
        <v>12</v>
      </c>
      <c r="U2" t="s">
        <v>12</v>
      </c>
      <c r="X2" s="3"/>
      <c r="Y2" s="5" t="s">
        <v>14</v>
      </c>
      <c r="Z2" s="1">
        <v>0</v>
      </c>
      <c r="AA2">
        <v>0</v>
      </c>
      <c r="AB2">
        <v>26.7</v>
      </c>
      <c r="AC2">
        <v>65.209999999999994</v>
      </c>
      <c r="AD2">
        <f>0.611*2.7182818284^(17.27*AB2/(AB2+237.3))</f>
        <v>3.5042155274272804</v>
      </c>
      <c r="AE2">
        <f>AC2*0.01*AD2</f>
        <v>2.2850989454353292</v>
      </c>
      <c r="AF2">
        <f>(2166.8*AE2)/(AB2+273.15)</f>
        <v>16.512764365413613</v>
      </c>
      <c r="AG2">
        <v>186</v>
      </c>
      <c r="AH2">
        <v>68</v>
      </c>
      <c r="AI2" s="5" t="s">
        <v>14</v>
      </c>
      <c r="AJ2" s="1">
        <v>0</v>
      </c>
      <c r="AK2">
        <v>0</v>
      </c>
      <c r="AL2">
        <v>28.48</v>
      </c>
      <c r="AM2">
        <v>58.52</v>
      </c>
      <c r="AN2">
        <f>0.611*2.7182818284^(17.27*AL2/(AL2+237.3))</f>
        <v>3.8881399809062027</v>
      </c>
      <c r="AO2">
        <f>AM2*0.01*AN2</f>
        <v>2.27533951682631</v>
      </c>
      <c r="AP2">
        <f>(2166.8*AO2)/(AL2+273.15)</f>
        <v>16.34520990968819</v>
      </c>
      <c r="AQ2">
        <v>432</v>
      </c>
      <c r="AR2">
        <v>47</v>
      </c>
      <c r="AU2" s="4"/>
      <c r="AV2" s="5" t="s">
        <v>15</v>
      </c>
      <c r="AW2" s="1">
        <v>0</v>
      </c>
      <c r="AX2">
        <v>0</v>
      </c>
      <c r="AY2" s="5">
        <v>19.93</v>
      </c>
      <c r="AZ2" s="5">
        <v>79.14</v>
      </c>
      <c r="BA2">
        <f>0.611*2.7182818284^(17.27*AY2/(AY2+237.3))</f>
        <v>2.3289305444291815</v>
      </c>
      <c r="BB2">
        <f>AZ2*0.01*BA2</f>
        <v>1.8431156328612541</v>
      </c>
      <c r="BC2">
        <f>(2166.8*BB2)/(AY2+273.15)</f>
        <v>13.626528433478116</v>
      </c>
      <c r="BD2" s="5" t="s">
        <v>12</v>
      </c>
      <c r="BE2" s="5" t="s">
        <v>12</v>
      </c>
      <c r="BF2" s="5" t="s">
        <v>15</v>
      </c>
      <c r="BG2" s="1">
        <v>0</v>
      </c>
      <c r="BH2">
        <v>0</v>
      </c>
      <c r="BI2" s="5">
        <v>20.010000000000002</v>
      </c>
      <c r="BJ2" s="5">
        <v>84.6</v>
      </c>
      <c r="BK2">
        <f>0.611*2.7182818284^(17.27*BI2/(BI2+237.3))</f>
        <v>2.340495244507375</v>
      </c>
      <c r="BL2">
        <f>BJ2*0.01*BK2</f>
        <v>1.9800589768532393</v>
      </c>
      <c r="BM2">
        <f>(2166.8*BL2)/(BI2+273.15)</f>
        <v>14.634983596144085</v>
      </c>
      <c r="BN2" s="5" t="s">
        <v>12</v>
      </c>
      <c r="BO2" s="5" t="s">
        <v>12</v>
      </c>
    </row>
    <row r="3" spans="1:67" x14ac:dyDescent="0.4">
      <c r="A3" s="2"/>
      <c r="B3" t="s">
        <v>7</v>
      </c>
      <c r="C3" s="1">
        <v>1.3888888888888888E-2</v>
      </c>
      <c r="D3">
        <v>20</v>
      </c>
      <c r="E3">
        <v>20.91</v>
      </c>
      <c r="F3">
        <v>76.89</v>
      </c>
      <c r="G3">
        <f>0.611*EXP((17.27*E3/(E3+237.3)))</f>
        <v>2.4740997528540549</v>
      </c>
      <c r="H3">
        <f t="shared" ref="H3:H66" si="0">F3*0.01*G3</f>
        <v>1.9023352999694829</v>
      </c>
      <c r="I3">
        <f t="shared" ref="I3:I17" si="1">(2166.8*H3)/(E3+273.15)</f>
        <v>14.017479861163967</v>
      </c>
      <c r="L3" t="s">
        <v>8</v>
      </c>
      <c r="M3" s="1">
        <v>1.3888888888888888E-2</v>
      </c>
      <c r="N3">
        <v>20</v>
      </c>
      <c r="O3">
        <v>20.41</v>
      </c>
      <c r="P3">
        <v>79.650000000000006</v>
      </c>
      <c r="Q3">
        <f>0.611*2.7182818284^(17.27*O3/(O3+237.3))</f>
        <v>2.3990751951719154</v>
      </c>
      <c r="R3">
        <f t="shared" ref="R3:R66" si="2">P3*0.01*Q3</f>
        <v>1.9108633929544308</v>
      </c>
      <c r="S3">
        <f t="shared" ref="S3:S66" si="3">(2166.8*R3)/(O3+273.15)</f>
        <v>14.104301675479155</v>
      </c>
      <c r="X3" s="3"/>
      <c r="Y3" s="5" t="s">
        <v>7</v>
      </c>
      <c r="Z3" s="1">
        <v>1.3888888888888888E-2</v>
      </c>
      <c r="AA3">
        <v>20</v>
      </c>
      <c r="AB3">
        <v>26.96</v>
      </c>
      <c r="AC3">
        <v>67.88</v>
      </c>
      <c r="AD3">
        <f t="shared" ref="AD3:AD66" si="4">0.611*2.7182818284^(17.27*AB3/(AB3+237.3))</f>
        <v>3.5581466692497039</v>
      </c>
      <c r="AE3">
        <f t="shared" ref="AE3:AE66" si="5">AC3*0.01*AD3</f>
        <v>2.4152699590866988</v>
      </c>
      <c r="AF3">
        <f t="shared" ref="AF3:AF66" si="6">(2166.8*AE3)/(AB3+273.15)</f>
        <v>17.438295782709876</v>
      </c>
      <c r="AG3">
        <v>227</v>
      </c>
      <c r="AH3">
        <v>30</v>
      </c>
      <c r="AI3" s="5" t="s">
        <v>8</v>
      </c>
      <c r="AJ3" s="1">
        <v>1.3888888888888888E-2</v>
      </c>
      <c r="AK3">
        <v>20</v>
      </c>
      <c r="AL3">
        <v>29.17</v>
      </c>
      <c r="AM3">
        <v>61.95</v>
      </c>
      <c r="AN3">
        <f t="shared" ref="AN3:AN66" si="7">0.611*2.7182818284^(17.27*AL3/(AL3+237.3))</f>
        <v>4.0465232715921546</v>
      </c>
      <c r="AO3">
        <f t="shared" ref="AO3:AO66" si="8">AM3*0.01*AN3</f>
        <v>2.5068211667513398</v>
      </c>
      <c r="AP3">
        <f t="shared" ref="AP3:AP66" si="9">(2166.8*AO3)/(AL3+273.15)</f>
        <v>17.9669889657211</v>
      </c>
      <c r="AQ3">
        <v>456</v>
      </c>
      <c r="AR3">
        <v>51</v>
      </c>
      <c r="AU3" s="4"/>
      <c r="AV3" s="5" t="s">
        <v>7</v>
      </c>
      <c r="AW3" s="1">
        <v>1.3888888888888888E-2</v>
      </c>
      <c r="AX3">
        <v>20</v>
      </c>
      <c r="AY3" s="5">
        <v>20.079999999999998</v>
      </c>
      <c r="AZ3" s="5">
        <v>80.47</v>
      </c>
      <c r="BA3">
        <f t="shared" ref="BA3:BA66" si="10">0.611*2.7182818284^(17.27*AY3/(AY3+237.3))</f>
        <v>2.3506555173367079</v>
      </c>
      <c r="BB3">
        <f t="shared" ref="BB3:BB66" si="11">AZ3*0.01*BA3</f>
        <v>1.8915724948008488</v>
      </c>
      <c r="BC3">
        <f t="shared" ref="BC3:BC66" si="12">(2166.8*BB3)/(AY3+273.15)</f>
        <v>13.977626033265626</v>
      </c>
      <c r="BD3" s="5"/>
      <c r="BE3" s="5"/>
      <c r="BF3" s="5" t="s">
        <v>8</v>
      </c>
      <c r="BG3" s="1">
        <v>1.3888888888888888E-2</v>
      </c>
      <c r="BH3">
        <v>20</v>
      </c>
      <c r="BI3" s="5">
        <v>20.3</v>
      </c>
      <c r="BJ3" s="5">
        <v>85.17</v>
      </c>
      <c r="BK3">
        <f t="shared" ref="BK3:BK66" si="13">0.611*2.7182818284^(17.27*BI3/(BI3+237.3))</f>
        <v>2.3828393173441111</v>
      </c>
      <c r="BL3">
        <f t="shared" ref="BL3:BL66" si="14">BJ3*0.01*BK3</f>
        <v>2.0294642465819797</v>
      </c>
      <c r="BM3">
        <f t="shared" ref="BM3:BM66" si="15">(2166.8*BL3)/(BI3+273.15)</f>
        <v>14.985323324225027</v>
      </c>
      <c r="BN3" s="5"/>
      <c r="BO3" s="5"/>
    </row>
    <row r="4" spans="1:67" x14ac:dyDescent="0.4">
      <c r="A4" s="2"/>
      <c r="C4" s="1">
        <v>2.7777777777777776E-2</v>
      </c>
      <c r="D4">
        <v>40</v>
      </c>
      <c r="E4">
        <v>20.86</v>
      </c>
      <c r="F4">
        <v>77.62</v>
      </c>
      <c r="G4">
        <f>0.611*2.7182818284^(17.27*E4/(E4+237.3))</f>
        <v>2.4665061487808959</v>
      </c>
      <c r="H4">
        <f t="shared" si="0"/>
        <v>1.9145020726837316</v>
      </c>
      <c r="I4">
        <f t="shared" si="1"/>
        <v>14.109530597908609</v>
      </c>
      <c r="M4" s="1">
        <v>2.7777777777777776E-2</v>
      </c>
      <c r="N4">
        <v>40</v>
      </c>
      <c r="O4">
        <v>20.43</v>
      </c>
      <c r="P4">
        <v>79.989999999999995</v>
      </c>
      <c r="Q4">
        <f t="shared" ref="Q4:Q67" si="16">0.611*2.7182818284^(17.27*O4/(O4+237.3))</f>
        <v>2.4020375404716812</v>
      </c>
      <c r="R4">
        <f t="shared" si="2"/>
        <v>1.9213898286232975</v>
      </c>
      <c r="S4">
        <f t="shared" si="3"/>
        <v>14.181032361403915</v>
      </c>
      <c r="X4" s="3"/>
      <c r="Z4" s="1">
        <v>2.7777777777777776E-2</v>
      </c>
      <c r="AA4">
        <v>40</v>
      </c>
      <c r="AB4">
        <v>27.09</v>
      </c>
      <c r="AC4">
        <v>71.209999999999994</v>
      </c>
      <c r="AD4">
        <f t="shared" si="4"/>
        <v>3.5853823154421045</v>
      </c>
      <c r="AE4">
        <f t="shared" si="5"/>
        <v>2.5531507468263226</v>
      </c>
      <c r="AF4">
        <f t="shared" si="6"/>
        <v>18.425816141164656</v>
      </c>
      <c r="AG4">
        <v>318</v>
      </c>
      <c r="AH4">
        <v>42</v>
      </c>
      <c r="AJ4" s="1">
        <v>2.7777777777777776E-2</v>
      </c>
      <c r="AK4">
        <v>40</v>
      </c>
      <c r="AL4">
        <v>29.69</v>
      </c>
      <c r="AM4">
        <v>65.72</v>
      </c>
      <c r="AN4">
        <f t="shared" si="7"/>
        <v>4.1695650891594198</v>
      </c>
      <c r="AO4">
        <f t="shared" si="8"/>
        <v>2.7402381765955708</v>
      </c>
      <c r="AP4">
        <f t="shared" si="9"/>
        <v>19.606221374479212</v>
      </c>
      <c r="AQ4">
        <v>539</v>
      </c>
      <c r="AR4">
        <v>47</v>
      </c>
      <c r="AU4" s="4"/>
      <c r="AV4" s="5"/>
      <c r="AW4" s="1">
        <v>2.7777777777777776E-2</v>
      </c>
      <c r="AX4">
        <v>40</v>
      </c>
      <c r="AY4" s="5">
        <v>20.14</v>
      </c>
      <c r="AZ4" s="5">
        <v>81.14</v>
      </c>
      <c r="BA4">
        <f t="shared" si="10"/>
        <v>2.3593949969508636</v>
      </c>
      <c r="BB4">
        <f t="shared" si="11"/>
        <v>1.9144131005259308</v>
      </c>
      <c r="BC4">
        <f t="shared" si="12"/>
        <v>14.143510880765071</v>
      </c>
      <c r="BD4" s="5"/>
      <c r="BE4" s="5"/>
      <c r="BF4" s="5"/>
      <c r="BG4" s="1">
        <v>2.7777777777777776E-2</v>
      </c>
      <c r="BH4">
        <v>40</v>
      </c>
      <c r="BI4" s="5">
        <v>20.49</v>
      </c>
      <c r="BJ4" s="5">
        <v>85.37</v>
      </c>
      <c r="BK4">
        <f t="shared" si="13"/>
        <v>2.4109437717739604</v>
      </c>
      <c r="BL4">
        <f t="shared" si="14"/>
        <v>2.0582226979634299</v>
      </c>
      <c r="BM4">
        <f t="shared" si="15"/>
        <v>15.187838652592156</v>
      </c>
      <c r="BN4" s="5"/>
      <c r="BO4" s="5"/>
    </row>
    <row r="5" spans="1:67" x14ac:dyDescent="0.4">
      <c r="A5" s="2"/>
      <c r="B5" t="s">
        <v>19</v>
      </c>
      <c r="C5" s="1">
        <v>4.1666666666666664E-2</v>
      </c>
      <c r="D5">
        <v>60</v>
      </c>
      <c r="E5">
        <v>20.83</v>
      </c>
      <c r="F5">
        <v>78.02</v>
      </c>
      <c r="G5">
        <f>0.611*2.7182818284^(17.27*E5/(E5+237.3))</f>
        <v>2.4619597708425389</v>
      </c>
      <c r="H5">
        <f t="shared" si="0"/>
        <v>1.9208210132113488</v>
      </c>
      <c r="I5">
        <f t="shared" si="1"/>
        <v>14.157544633738185</v>
      </c>
      <c r="M5" s="1">
        <v>4.1666666666666664E-2</v>
      </c>
      <c r="N5">
        <v>60</v>
      </c>
      <c r="O5">
        <v>20.45</v>
      </c>
      <c r="P5">
        <v>80.36</v>
      </c>
      <c r="Q5">
        <f t="shared" si="16"/>
        <v>2.4050030830594924</v>
      </c>
      <c r="R5">
        <f t="shared" si="2"/>
        <v>1.9326604775466081</v>
      </c>
      <c r="S5">
        <f t="shared" si="3"/>
        <v>14.26324496848771</v>
      </c>
      <c r="X5" s="3"/>
      <c r="Y5" s="5" t="s">
        <v>19</v>
      </c>
      <c r="Z5" s="1">
        <v>4.1666666666666664E-2</v>
      </c>
      <c r="AA5">
        <v>60</v>
      </c>
      <c r="AB5">
        <v>27.17</v>
      </c>
      <c r="AC5">
        <v>73.53</v>
      </c>
      <c r="AD5">
        <f t="shared" si="4"/>
        <v>3.6022328097469636</v>
      </c>
      <c r="AE5">
        <f t="shared" si="5"/>
        <v>2.6487217850069427</v>
      </c>
      <c r="AF5">
        <f t="shared" si="6"/>
        <v>19.110450065773321</v>
      </c>
      <c r="AG5">
        <v>352</v>
      </c>
      <c r="AH5">
        <v>63</v>
      </c>
      <c r="AJ5" s="1">
        <v>4.1666666666666664E-2</v>
      </c>
      <c r="AK5">
        <v>60</v>
      </c>
      <c r="AL5">
        <v>30</v>
      </c>
      <c r="AM5">
        <v>67.47</v>
      </c>
      <c r="AN5">
        <f t="shared" si="7"/>
        <v>4.2444544053579021</v>
      </c>
      <c r="AO5">
        <f t="shared" si="8"/>
        <v>2.8637333872949764</v>
      </c>
      <c r="AP5">
        <f t="shared" si="9"/>
        <v>20.468868558768779</v>
      </c>
      <c r="AQ5">
        <v>504</v>
      </c>
      <c r="AR5">
        <v>43</v>
      </c>
      <c r="AU5" s="4"/>
      <c r="AV5" s="5" t="s">
        <v>19</v>
      </c>
      <c r="AW5" s="1">
        <v>4.1666666666666664E-2</v>
      </c>
      <c r="AX5">
        <v>60</v>
      </c>
      <c r="AY5" s="5">
        <v>20.239999999999998</v>
      </c>
      <c r="AZ5" s="5">
        <v>81.77</v>
      </c>
      <c r="BA5">
        <f t="shared" si="10"/>
        <v>2.3740239391211309</v>
      </c>
      <c r="BB5">
        <f t="shared" si="11"/>
        <v>1.9412393750193486</v>
      </c>
      <c r="BC5">
        <f t="shared" si="12"/>
        <v>14.336812699110144</v>
      </c>
      <c r="BD5" s="5"/>
      <c r="BE5" s="5"/>
      <c r="BF5" s="5"/>
      <c r="BG5" s="1">
        <v>4.1666666666666664E-2</v>
      </c>
      <c r="BH5">
        <v>60</v>
      </c>
      <c r="BI5" s="5">
        <v>20.6</v>
      </c>
      <c r="BJ5" s="5">
        <v>85.32</v>
      </c>
      <c r="BK5">
        <f t="shared" si="13"/>
        <v>2.4273468609239579</v>
      </c>
      <c r="BL5">
        <f t="shared" si="14"/>
        <v>2.071012341740321</v>
      </c>
      <c r="BM5">
        <f t="shared" si="15"/>
        <v>15.276492058154647</v>
      </c>
      <c r="BN5" s="5"/>
      <c r="BO5" s="5"/>
    </row>
    <row r="6" spans="1:67" x14ac:dyDescent="0.4">
      <c r="A6" s="2"/>
      <c r="B6" s="1">
        <v>0.75694444444444453</v>
      </c>
      <c r="C6" s="1">
        <v>5.5555555555555552E-2</v>
      </c>
      <c r="D6">
        <v>80</v>
      </c>
      <c r="E6">
        <v>20.77</v>
      </c>
      <c r="F6">
        <v>78.42</v>
      </c>
      <c r="G6">
        <f t="shared" ref="G6:G66" si="17">0.611*2.7182818284^(17.27*E6/(E6+237.3))</f>
        <v>2.4528889833635406</v>
      </c>
      <c r="H6">
        <f t="shared" si="0"/>
        <v>1.9235555407536886</v>
      </c>
      <c r="I6">
        <f t="shared" si="1"/>
        <v>14.180593854467521</v>
      </c>
      <c r="M6" s="1">
        <v>5.5555555555555552E-2</v>
      </c>
      <c r="N6">
        <v>80</v>
      </c>
      <c r="O6">
        <v>20.48</v>
      </c>
      <c r="P6">
        <v>80.7</v>
      </c>
      <c r="Q6">
        <f t="shared" si="16"/>
        <v>2.4094573982403191</v>
      </c>
      <c r="R6">
        <f t="shared" si="2"/>
        <v>1.9444321203799377</v>
      </c>
      <c r="S6">
        <f t="shared" si="3"/>
        <v>14.348654832405575</v>
      </c>
      <c r="X6" s="3"/>
      <c r="Y6" s="6">
        <v>0.53125</v>
      </c>
      <c r="Z6" s="1">
        <v>5.5555555555555552E-2</v>
      </c>
      <c r="AA6">
        <v>80</v>
      </c>
      <c r="AB6">
        <v>27.42</v>
      </c>
      <c r="AC6">
        <v>74.930000000000007</v>
      </c>
      <c r="AD6">
        <f t="shared" si="4"/>
        <v>3.6553359652937516</v>
      </c>
      <c r="AE6">
        <f t="shared" si="5"/>
        <v>2.7389432387946084</v>
      </c>
      <c r="AF6">
        <f t="shared" si="6"/>
        <v>19.744958611372251</v>
      </c>
      <c r="AG6">
        <v>312</v>
      </c>
      <c r="AH6">
        <v>24</v>
      </c>
      <c r="AJ6" s="1">
        <v>5.5555555555555552E-2</v>
      </c>
      <c r="AK6">
        <v>80</v>
      </c>
      <c r="AL6">
        <v>30.32</v>
      </c>
      <c r="AM6">
        <v>71.459999999999994</v>
      </c>
      <c r="AN6">
        <f t="shared" si="7"/>
        <v>4.3229836360072413</v>
      </c>
      <c r="AO6">
        <f t="shared" si="8"/>
        <v>3.089204106290774</v>
      </c>
      <c r="AP6">
        <f t="shared" si="9"/>
        <v>22.057163665307446</v>
      </c>
      <c r="AQ6">
        <v>463</v>
      </c>
      <c r="AR6">
        <v>46</v>
      </c>
      <c r="AU6" s="4"/>
      <c r="AV6" s="6">
        <v>7.47</v>
      </c>
      <c r="AW6" s="1">
        <v>5.5555555555555552E-2</v>
      </c>
      <c r="AX6">
        <v>80</v>
      </c>
      <c r="AY6" s="5">
        <v>20.329999999999998</v>
      </c>
      <c r="AZ6" s="5">
        <v>82.12</v>
      </c>
      <c r="BA6">
        <f t="shared" si="10"/>
        <v>2.3872577285647525</v>
      </c>
      <c r="BB6">
        <f t="shared" si="11"/>
        <v>1.9604160466973748</v>
      </c>
      <c r="BC6">
        <f t="shared" si="12"/>
        <v>14.473999897723431</v>
      </c>
      <c r="BD6" s="5"/>
      <c r="BE6" s="5"/>
      <c r="BF6" s="5"/>
      <c r="BG6" s="1">
        <v>5.5555555555555552E-2</v>
      </c>
      <c r="BH6">
        <v>80</v>
      </c>
      <c r="BI6" s="5">
        <v>20.73</v>
      </c>
      <c r="BJ6" s="5">
        <v>85.1</v>
      </c>
      <c r="BK6">
        <f t="shared" si="13"/>
        <v>2.4468580325711731</v>
      </c>
      <c r="BL6">
        <f t="shared" si="14"/>
        <v>2.0822761857180683</v>
      </c>
      <c r="BM6">
        <f t="shared" si="15"/>
        <v>15.352783582461928</v>
      </c>
      <c r="BN6" s="5"/>
      <c r="BO6" s="5"/>
    </row>
    <row r="7" spans="1:67" x14ac:dyDescent="0.4">
      <c r="A7" s="2"/>
      <c r="B7" t="s">
        <v>16</v>
      </c>
      <c r="C7" s="1">
        <v>6.9444444444444434E-2</v>
      </c>
      <c r="D7">
        <v>100</v>
      </c>
      <c r="E7">
        <v>20.74</v>
      </c>
      <c r="F7">
        <v>78.75</v>
      </c>
      <c r="G7">
        <f t="shared" si="17"/>
        <v>2.4483645538658672</v>
      </c>
      <c r="H7">
        <f t="shared" si="0"/>
        <v>1.9280870861693704</v>
      </c>
      <c r="I7">
        <f t="shared" si="1"/>
        <v>14.215451693871151</v>
      </c>
      <c r="M7" s="1">
        <v>6.9444444444444434E-2</v>
      </c>
      <c r="N7">
        <v>100</v>
      </c>
      <c r="O7">
        <v>20.45</v>
      </c>
      <c r="P7">
        <v>81.069999999999993</v>
      </c>
      <c r="Q7">
        <f t="shared" si="16"/>
        <v>2.4050030830594924</v>
      </c>
      <c r="R7">
        <f t="shared" si="2"/>
        <v>1.9497359994363304</v>
      </c>
      <c r="S7">
        <f t="shared" si="3"/>
        <v>14.389264181126162</v>
      </c>
      <c r="X7" s="3"/>
      <c r="Y7" s="5" t="s">
        <v>16</v>
      </c>
      <c r="Z7" s="1">
        <v>6.9444444444444434E-2</v>
      </c>
      <c r="AA7">
        <v>100</v>
      </c>
      <c r="AB7">
        <v>27.48</v>
      </c>
      <c r="AC7">
        <v>75.260000000000005</v>
      </c>
      <c r="AD7">
        <f t="shared" si="4"/>
        <v>3.6681816922367174</v>
      </c>
      <c r="AE7">
        <f t="shared" si="5"/>
        <v>2.7606735415773538</v>
      </c>
      <c r="AF7">
        <f t="shared" si="6"/>
        <v>19.897639722881319</v>
      </c>
      <c r="AG7">
        <v>273</v>
      </c>
      <c r="AH7">
        <v>25</v>
      </c>
      <c r="AI7" s="5" t="s">
        <v>16</v>
      </c>
      <c r="AJ7" s="1">
        <v>6.9444444444444434E-2</v>
      </c>
      <c r="AK7">
        <v>100</v>
      </c>
      <c r="AL7">
        <v>30.66</v>
      </c>
      <c r="AM7">
        <v>72.39</v>
      </c>
      <c r="AN7">
        <f t="shared" si="7"/>
        <v>4.4078020458134137</v>
      </c>
      <c r="AO7">
        <f t="shared" si="8"/>
        <v>3.1908079009643302</v>
      </c>
      <c r="AP7">
        <f t="shared" si="9"/>
        <v>22.757126361243905</v>
      </c>
      <c r="AQ7">
        <v>432</v>
      </c>
      <c r="AR7">
        <v>55</v>
      </c>
      <c r="AU7" s="4"/>
      <c r="AV7" s="5" t="s">
        <v>16</v>
      </c>
      <c r="AW7" s="1">
        <v>6.9444444444444434E-2</v>
      </c>
      <c r="AX7">
        <v>100</v>
      </c>
      <c r="AY7" s="5">
        <v>20.43</v>
      </c>
      <c r="AZ7" s="5">
        <v>82.8</v>
      </c>
      <c r="BA7">
        <f t="shared" si="10"/>
        <v>2.4020375404716812</v>
      </c>
      <c r="BB7">
        <f t="shared" si="11"/>
        <v>1.9888870835105519</v>
      </c>
      <c r="BC7">
        <f t="shared" si="12"/>
        <v>14.679203394477364</v>
      </c>
      <c r="BD7" s="5"/>
      <c r="BE7" s="5"/>
      <c r="BF7" s="5"/>
      <c r="BG7" s="1">
        <v>6.9444444444444434E-2</v>
      </c>
      <c r="BH7">
        <v>100</v>
      </c>
      <c r="BI7" s="5">
        <v>20.84</v>
      </c>
      <c r="BJ7" s="5">
        <v>84.52</v>
      </c>
      <c r="BK7">
        <f t="shared" si="13"/>
        <v>2.4634744156478412</v>
      </c>
      <c r="BL7">
        <f t="shared" si="14"/>
        <v>2.0821285761055552</v>
      </c>
      <c r="BM7">
        <f t="shared" si="15"/>
        <v>15.345951218427558</v>
      </c>
      <c r="BN7" s="5"/>
      <c r="BO7" s="5"/>
    </row>
    <row r="8" spans="1:67" x14ac:dyDescent="0.4">
      <c r="A8" s="2"/>
      <c r="B8">
        <v>21.11</v>
      </c>
      <c r="C8" s="1">
        <v>8.3333333333333329E-2</v>
      </c>
      <c r="D8">
        <v>120</v>
      </c>
      <c r="E8">
        <v>20.100000000000001</v>
      </c>
      <c r="F8">
        <v>79.16</v>
      </c>
      <c r="G8">
        <f t="shared" si="17"/>
        <v>2.3535655268023019</v>
      </c>
      <c r="H8">
        <f t="shared" si="0"/>
        <v>1.8630824710167022</v>
      </c>
      <c r="I8">
        <f t="shared" si="1"/>
        <v>13.766162312699031</v>
      </c>
      <c r="M8" s="1">
        <v>8.3333333333333329E-2</v>
      </c>
      <c r="N8">
        <v>120</v>
      </c>
      <c r="O8">
        <v>20.46</v>
      </c>
      <c r="P8">
        <v>81.41</v>
      </c>
      <c r="Q8">
        <f t="shared" si="16"/>
        <v>2.4064870542482524</v>
      </c>
      <c r="R8">
        <f t="shared" si="2"/>
        <v>1.959121110863502</v>
      </c>
      <c r="S8">
        <f t="shared" si="3"/>
        <v>14.458034886478789</v>
      </c>
      <c r="X8" s="3"/>
      <c r="Y8" s="5">
        <v>26.7</v>
      </c>
      <c r="Z8" s="1">
        <v>8.3333333333333329E-2</v>
      </c>
      <c r="AA8">
        <v>120</v>
      </c>
      <c r="AB8">
        <v>27.52</v>
      </c>
      <c r="AC8">
        <v>77.12</v>
      </c>
      <c r="AD8">
        <f t="shared" si="4"/>
        <v>3.676767332756651</v>
      </c>
      <c r="AE8">
        <f t="shared" si="5"/>
        <v>2.8355229670219297</v>
      </c>
      <c r="AF8">
        <f t="shared" si="6"/>
        <v>20.434400388941761</v>
      </c>
      <c r="AG8">
        <v>317</v>
      </c>
      <c r="AH8">
        <v>33</v>
      </c>
      <c r="AI8" s="5">
        <v>28.73</v>
      </c>
      <c r="AJ8" s="1">
        <v>8.3333333333333329E-2</v>
      </c>
      <c r="AK8">
        <v>120</v>
      </c>
      <c r="AL8">
        <v>30.97</v>
      </c>
      <c r="AM8">
        <v>73.88</v>
      </c>
      <c r="AN8">
        <f t="shared" si="7"/>
        <v>4.4863934526935649</v>
      </c>
      <c r="AO8">
        <f t="shared" si="8"/>
        <v>3.3145474828500059</v>
      </c>
      <c r="AP8">
        <f t="shared" si="9"/>
        <v>23.6155513805057</v>
      </c>
      <c r="AQ8">
        <v>496</v>
      </c>
      <c r="AR8">
        <v>54</v>
      </c>
      <c r="AU8" s="4"/>
      <c r="AV8" s="5">
        <v>19.62</v>
      </c>
      <c r="AW8" s="1">
        <v>8.3333333333333329E-2</v>
      </c>
      <c r="AX8">
        <v>120</v>
      </c>
      <c r="AY8" s="5">
        <v>20.49</v>
      </c>
      <c r="AZ8" s="5">
        <v>83.18</v>
      </c>
      <c r="BA8">
        <f t="shared" si="10"/>
        <v>2.4109437717739604</v>
      </c>
      <c r="BB8">
        <f t="shared" si="11"/>
        <v>2.0054230293615802</v>
      </c>
      <c r="BC8">
        <f t="shared" si="12"/>
        <v>14.798224424535732</v>
      </c>
      <c r="BD8" s="5"/>
      <c r="BE8" s="5"/>
      <c r="BF8" s="5"/>
      <c r="BG8" s="1">
        <v>8.3333333333333329E-2</v>
      </c>
      <c r="BH8">
        <v>120</v>
      </c>
      <c r="BI8" s="5">
        <v>21.04</v>
      </c>
      <c r="BJ8" s="5">
        <v>84.46</v>
      </c>
      <c r="BK8">
        <f t="shared" si="13"/>
        <v>2.4939388255547987</v>
      </c>
      <c r="BL8">
        <f t="shared" si="14"/>
        <v>2.1063807320635828</v>
      </c>
      <c r="BM8">
        <f t="shared" si="15"/>
        <v>15.514143139587926</v>
      </c>
      <c r="BN8" s="5"/>
      <c r="BO8" s="5"/>
    </row>
    <row r="9" spans="1:67" x14ac:dyDescent="0.4">
      <c r="A9" s="2"/>
      <c r="B9" t="s">
        <v>17</v>
      </c>
      <c r="C9" s="1">
        <v>9.7222222222222224E-2</v>
      </c>
      <c r="D9">
        <v>140</v>
      </c>
      <c r="E9">
        <v>20.68</v>
      </c>
      <c r="F9">
        <v>79.5</v>
      </c>
      <c r="G9">
        <f t="shared" si="17"/>
        <v>2.4393375735430256</v>
      </c>
      <c r="H9">
        <f t="shared" si="0"/>
        <v>1.9392733709667054</v>
      </c>
      <c r="I9">
        <f t="shared" si="1"/>
        <v>14.300845863971201</v>
      </c>
      <c r="M9" s="1">
        <v>9.7222222222222224E-2</v>
      </c>
      <c r="N9">
        <v>140</v>
      </c>
      <c r="O9">
        <v>20.47</v>
      </c>
      <c r="P9">
        <v>81.7</v>
      </c>
      <c r="Q9">
        <f t="shared" si="16"/>
        <v>2.4079718258534943</v>
      </c>
      <c r="R9">
        <f t="shared" si="2"/>
        <v>1.967312981722305</v>
      </c>
      <c r="S9">
        <f t="shared" si="3"/>
        <v>14.517995261889144</v>
      </c>
      <c r="X9" s="3"/>
      <c r="Y9" s="5" t="s">
        <v>17</v>
      </c>
      <c r="Z9" s="1">
        <v>9.7222222222222224E-2</v>
      </c>
      <c r="AA9">
        <v>140</v>
      </c>
      <c r="AB9">
        <v>27.62</v>
      </c>
      <c r="AC9">
        <v>78.91</v>
      </c>
      <c r="AD9">
        <f t="shared" si="4"/>
        <v>3.6983080311630618</v>
      </c>
      <c r="AE9">
        <f t="shared" si="5"/>
        <v>2.9183348673907723</v>
      </c>
      <c r="AF9">
        <f t="shared" si="6"/>
        <v>21.024197861031105</v>
      </c>
      <c r="AG9">
        <v>337</v>
      </c>
      <c r="AH9">
        <v>37</v>
      </c>
      <c r="AI9" s="5" t="s">
        <v>17</v>
      </c>
      <c r="AJ9" s="1">
        <v>9.7222222222222224E-2</v>
      </c>
      <c r="AK9">
        <v>140</v>
      </c>
      <c r="AL9">
        <v>31.33</v>
      </c>
      <c r="AM9">
        <v>76.14</v>
      </c>
      <c r="AN9">
        <f t="shared" si="7"/>
        <v>4.5791867044377037</v>
      </c>
      <c r="AO9">
        <f t="shared" si="8"/>
        <v>3.4865927567588679</v>
      </c>
      <c r="AP9">
        <f t="shared" si="9"/>
        <v>24.811971838364151</v>
      </c>
      <c r="AQ9">
        <v>487</v>
      </c>
      <c r="AR9">
        <v>58</v>
      </c>
      <c r="AU9" s="4"/>
      <c r="AV9" s="5" t="s">
        <v>17</v>
      </c>
      <c r="AW9" s="1">
        <v>9.7222222222222224E-2</v>
      </c>
      <c r="AX9">
        <v>140</v>
      </c>
      <c r="AY9" s="5">
        <v>20.6</v>
      </c>
      <c r="AZ9" s="5">
        <v>83.86</v>
      </c>
      <c r="BA9">
        <f t="shared" si="10"/>
        <v>2.4273468609239579</v>
      </c>
      <c r="BB9">
        <f t="shared" si="11"/>
        <v>2.0355730775708309</v>
      </c>
      <c r="BC9">
        <f t="shared" si="12"/>
        <v>15.015079981210134</v>
      </c>
      <c r="BD9" s="5"/>
      <c r="BE9" s="5"/>
      <c r="BF9" s="5"/>
      <c r="BG9" s="1">
        <v>9.7222222222222224E-2</v>
      </c>
      <c r="BH9">
        <v>140</v>
      </c>
      <c r="BI9" s="5">
        <v>21.23</v>
      </c>
      <c r="BJ9" s="5">
        <v>83.81</v>
      </c>
      <c r="BK9">
        <f t="shared" si="13"/>
        <v>2.5231844523049403</v>
      </c>
      <c r="BL9">
        <f t="shared" si="14"/>
        <v>2.1146808894767708</v>
      </c>
      <c r="BM9">
        <f t="shared" si="15"/>
        <v>15.565223694946216</v>
      </c>
      <c r="BN9" s="5"/>
      <c r="BO9" s="5"/>
    </row>
    <row r="10" spans="1:67" x14ac:dyDescent="0.4">
      <c r="A10" s="2"/>
      <c r="B10">
        <v>75.13</v>
      </c>
      <c r="C10" s="1">
        <v>0.1111111111111111</v>
      </c>
      <c r="D10">
        <v>160</v>
      </c>
      <c r="E10">
        <v>20.66</v>
      </c>
      <c r="F10">
        <v>79.849999999999994</v>
      </c>
      <c r="G10">
        <f t="shared" si="17"/>
        <v>2.4363350518652389</v>
      </c>
      <c r="H10">
        <f t="shared" si="0"/>
        <v>1.9454135389143932</v>
      </c>
      <c r="I10">
        <f t="shared" si="1"/>
        <v>14.347102059561307</v>
      </c>
      <c r="M10" s="1">
        <v>0.1111111111111111</v>
      </c>
      <c r="N10">
        <v>160</v>
      </c>
      <c r="O10">
        <v>20.45</v>
      </c>
      <c r="P10">
        <v>81.91</v>
      </c>
      <c r="Q10">
        <f t="shared" si="16"/>
        <v>2.4050030830594924</v>
      </c>
      <c r="R10">
        <f t="shared" si="2"/>
        <v>1.9699380253340302</v>
      </c>
      <c r="S10">
        <f t="shared" si="3"/>
        <v>14.538357334106873</v>
      </c>
      <c r="X10" s="3"/>
      <c r="Y10" s="5">
        <v>55.17</v>
      </c>
      <c r="Z10" s="1">
        <v>0.1111111111111111</v>
      </c>
      <c r="AA10">
        <v>160</v>
      </c>
      <c r="AB10">
        <v>27.74</v>
      </c>
      <c r="AC10">
        <v>80.36</v>
      </c>
      <c r="AD10">
        <f t="shared" si="4"/>
        <v>3.7243018457440726</v>
      </c>
      <c r="AE10">
        <f t="shared" si="5"/>
        <v>2.9928489632399367</v>
      </c>
      <c r="AF10">
        <f t="shared" si="6"/>
        <v>21.552411624009757</v>
      </c>
      <c r="AG10">
        <v>422</v>
      </c>
      <c r="AH10">
        <v>42</v>
      </c>
      <c r="AI10" s="5">
        <v>17.600000000000001</v>
      </c>
      <c r="AJ10" s="1">
        <v>0.1111111111111111</v>
      </c>
      <c r="AK10">
        <v>160</v>
      </c>
      <c r="AL10">
        <v>31.66</v>
      </c>
      <c r="AM10">
        <v>75.17</v>
      </c>
      <c r="AN10">
        <f t="shared" si="7"/>
        <v>4.6657076152952559</v>
      </c>
      <c r="AO10">
        <f t="shared" si="8"/>
        <v>3.5072124144174439</v>
      </c>
      <c r="AP10">
        <f t="shared" si="9"/>
        <v>24.93168813214697</v>
      </c>
      <c r="AQ10">
        <v>415</v>
      </c>
      <c r="AR10">
        <v>57</v>
      </c>
      <c r="AU10" s="4"/>
      <c r="AV10" s="5">
        <v>77.5</v>
      </c>
      <c r="AW10" s="1">
        <v>0.1111111111111111</v>
      </c>
      <c r="AX10">
        <v>160</v>
      </c>
      <c r="AY10" s="5">
        <v>20.69</v>
      </c>
      <c r="AZ10" s="5">
        <v>84.26</v>
      </c>
      <c r="BA10">
        <f t="shared" si="10"/>
        <v>2.4408400469171756</v>
      </c>
      <c r="BB10">
        <f t="shared" si="11"/>
        <v>2.056651823532412</v>
      </c>
      <c r="BC10">
        <f t="shared" si="12"/>
        <v>15.165917408215462</v>
      </c>
      <c r="BD10" s="5"/>
      <c r="BE10" s="5"/>
      <c r="BF10" s="5"/>
      <c r="BG10" s="1">
        <v>0.1111111111111111</v>
      </c>
      <c r="BH10">
        <v>160</v>
      </c>
      <c r="BI10" s="5">
        <v>21.43</v>
      </c>
      <c r="BJ10" s="5">
        <v>83.43</v>
      </c>
      <c r="BK10">
        <f t="shared" si="13"/>
        <v>2.5542926521849378</v>
      </c>
      <c r="BL10">
        <f t="shared" si="14"/>
        <v>2.1310463597178937</v>
      </c>
      <c r="BM10">
        <f t="shared" si="15"/>
        <v>15.675033105562946</v>
      </c>
      <c r="BN10" s="5"/>
      <c r="BO10" s="5"/>
    </row>
    <row r="11" spans="1:67" x14ac:dyDescent="0.4">
      <c r="A11" s="2"/>
      <c r="B11" s="8" t="s">
        <v>24</v>
      </c>
      <c r="C11" s="1">
        <v>0.125</v>
      </c>
      <c r="D11">
        <v>180</v>
      </c>
      <c r="E11">
        <v>20.64</v>
      </c>
      <c r="F11">
        <v>80.17</v>
      </c>
      <c r="G11">
        <f t="shared" si="17"/>
        <v>2.4333357611627981</v>
      </c>
      <c r="H11">
        <f t="shared" si="0"/>
        <v>1.9508052797242155</v>
      </c>
      <c r="I11">
        <f t="shared" si="1"/>
        <v>14.387844651303418</v>
      </c>
      <c r="M11" s="1">
        <v>0.125</v>
      </c>
      <c r="N11">
        <v>180</v>
      </c>
      <c r="O11">
        <v>20.440000000000001</v>
      </c>
      <c r="P11">
        <v>82.14</v>
      </c>
      <c r="Q11">
        <f t="shared" si="16"/>
        <v>2.4035199119222468</v>
      </c>
      <c r="R11">
        <f t="shared" si="2"/>
        <v>1.9742512556529335</v>
      </c>
      <c r="S11">
        <f t="shared" si="3"/>
        <v>14.570685720728829</v>
      </c>
      <c r="X11" s="3"/>
      <c r="Y11" s="2" t="s">
        <v>24</v>
      </c>
      <c r="Z11" s="1">
        <v>0.125</v>
      </c>
      <c r="AA11">
        <v>180</v>
      </c>
      <c r="AB11">
        <v>27.97</v>
      </c>
      <c r="AC11">
        <v>77.47</v>
      </c>
      <c r="AD11">
        <f t="shared" si="4"/>
        <v>3.7745682338875053</v>
      </c>
      <c r="AE11">
        <f t="shared" si="5"/>
        <v>2.9241580107926506</v>
      </c>
      <c r="AF11">
        <f t="shared" si="6"/>
        <v>21.041663050562949</v>
      </c>
      <c r="AG11">
        <v>371</v>
      </c>
      <c r="AH11">
        <v>35</v>
      </c>
      <c r="AI11" s="5"/>
      <c r="AJ11" s="1">
        <v>0.125</v>
      </c>
      <c r="AK11">
        <v>180</v>
      </c>
      <c r="AL11">
        <v>31.99</v>
      </c>
      <c r="AM11">
        <v>76.87</v>
      </c>
      <c r="AN11">
        <f t="shared" si="7"/>
        <v>4.7536452022290616</v>
      </c>
      <c r="AO11">
        <f t="shared" si="8"/>
        <v>3.65412706695348</v>
      </c>
      <c r="AP11">
        <f t="shared" si="9"/>
        <v>25.947966601149641</v>
      </c>
      <c r="AQ11">
        <v>493</v>
      </c>
      <c r="AR11">
        <v>55</v>
      </c>
      <c r="AU11" s="4"/>
      <c r="AV11" s="2" t="s">
        <v>24</v>
      </c>
      <c r="AW11" s="1">
        <v>0.125</v>
      </c>
      <c r="AX11">
        <v>180</v>
      </c>
      <c r="AY11" s="5">
        <v>20.71</v>
      </c>
      <c r="AZ11" s="5">
        <v>84.57</v>
      </c>
      <c r="BA11">
        <f t="shared" si="10"/>
        <v>2.4438474205761569</v>
      </c>
      <c r="BB11">
        <f t="shared" si="11"/>
        <v>2.0667617635812556</v>
      </c>
      <c r="BC11">
        <f t="shared" si="12"/>
        <v>15.239431665854033</v>
      </c>
      <c r="BD11" s="5"/>
      <c r="BE11" s="5"/>
      <c r="BF11" s="5"/>
      <c r="BG11" s="1">
        <v>0.125</v>
      </c>
      <c r="BH11">
        <v>180</v>
      </c>
      <c r="BI11" s="5">
        <v>21.63</v>
      </c>
      <c r="BJ11" s="5">
        <v>83.2</v>
      </c>
      <c r="BK11">
        <f t="shared" si="13"/>
        <v>2.5857354360860589</v>
      </c>
      <c r="BL11">
        <f t="shared" si="14"/>
        <v>2.1513318828236012</v>
      </c>
      <c r="BM11">
        <f t="shared" si="15"/>
        <v>15.813508120300495</v>
      </c>
      <c r="BN11" s="5"/>
      <c r="BO11" s="5"/>
    </row>
    <row r="12" spans="1:67" x14ac:dyDescent="0.4">
      <c r="A12" s="2"/>
      <c r="B12" t="s">
        <v>21</v>
      </c>
      <c r="C12" s="1">
        <v>0.1388888888888889</v>
      </c>
      <c r="D12">
        <v>200</v>
      </c>
      <c r="E12">
        <v>20.61</v>
      </c>
      <c r="F12">
        <v>80.37</v>
      </c>
      <c r="G12">
        <f t="shared" si="17"/>
        <v>2.4288428767560779</v>
      </c>
      <c r="H12">
        <f t="shared" si="0"/>
        <v>1.95206102004886</v>
      </c>
      <c r="I12">
        <f t="shared" si="1"/>
        <v>14.398576450986758</v>
      </c>
      <c r="M12" s="1">
        <v>0.1388888888888889</v>
      </c>
      <c r="N12">
        <v>200</v>
      </c>
      <c r="O12">
        <v>20.440000000000001</v>
      </c>
      <c r="P12">
        <v>82.41</v>
      </c>
      <c r="Q12">
        <f t="shared" si="16"/>
        <v>2.4035199119222468</v>
      </c>
      <c r="R12">
        <f t="shared" si="2"/>
        <v>1.9807407594151234</v>
      </c>
      <c r="S12">
        <f t="shared" si="3"/>
        <v>14.618580597093533</v>
      </c>
      <c r="X12" s="3"/>
      <c r="Y12" s="5" t="s">
        <v>20</v>
      </c>
      <c r="Z12" s="1">
        <v>0.1388888888888889</v>
      </c>
      <c r="AA12">
        <v>200</v>
      </c>
      <c r="AB12">
        <v>28.24</v>
      </c>
      <c r="AC12">
        <v>79.78</v>
      </c>
      <c r="AD12">
        <f t="shared" si="4"/>
        <v>3.8343293311741955</v>
      </c>
      <c r="AE12">
        <f t="shared" si="5"/>
        <v>3.0590279404107736</v>
      </c>
      <c r="AF12">
        <f t="shared" si="6"/>
        <v>21.992440828435132</v>
      </c>
      <c r="AG12">
        <v>338</v>
      </c>
      <c r="AH12">
        <v>42</v>
      </c>
      <c r="AI12" s="2" t="s">
        <v>25</v>
      </c>
      <c r="AJ12" s="1">
        <v>0.1388888888888889</v>
      </c>
      <c r="AK12">
        <v>200</v>
      </c>
      <c r="AL12">
        <v>32.31</v>
      </c>
      <c r="AM12">
        <v>77.02</v>
      </c>
      <c r="AN12">
        <f t="shared" si="7"/>
        <v>4.8402892584344235</v>
      </c>
      <c r="AO12">
        <f t="shared" si="8"/>
        <v>3.7279907868461928</v>
      </c>
      <c r="AP12">
        <f t="shared" si="9"/>
        <v>26.444740512467529</v>
      </c>
      <c r="AQ12">
        <v>570</v>
      </c>
      <c r="AR12">
        <v>50</v>
      </c>
      <c r="AU12" s="4"/>
      <c r="AV12" s="5" t="s">
        <v>20</v>
      </c>
      <c r="AW12" s="1">
        <v>0.1388888888888889</v>
      </c>
      <c r="AX12">
        <v>200</v>
      </c>
      <c r="AY12" s="5">
        <v>20.82</v>
      </c>
      <c r="AZ12" s="5">
        <v>84.72</v>
      </c>
      <c r="BA12">
        <f t="shared" si="10"/>
        <v>2.4604459400512821</v>
      </c>
      <c r="BB12">
        <f t="shared" si="11"/>
        <v>2.084489800411446</v>
      </c>
      <c r="BC12">
        <f t="shared" si="12"/>
        <v>15.364399426919489</v>
      </c>
      <c r="BD12" s="5"/>
      <c r="BE12" s="5"/>
      <c r="BF12" s="5"/>
      <c r="BG12" s="1">
        <v>0.1388888888888889</v>
      </c>
      <c r="BH12">
        <v>200</v>
      </c>
      <c r="BI12" s="5">
        <v>21.75</v>
      </c>
      <c r="BJ12" s="5">
        <v>82.6</v>
      </c>
      <c r="BK12">
        <f t="shared" si="13"/>
        <v>2.6047629686861069</v>
      </c>
      <c r="BL12">
        <f t="shared" si="14"/>
        <v>2.1515342121347243</v>
      </c>
      <c r="BM12">
        <f t="shared" si="15"/>
        <v>15.808559955420554</v>
      </c>
      <c r="BN12" s="5"/>
      <c r="BO12" s="5"/>
    </row>
    <row r="13" spans="1:67" x14ac:dyDescent="0.4">
      <c r="A13" s="2"/>
      <c r="B13">
        <v>15.4</v>
      </c>
      <c r="C13" s="1">
        <v>0.15277777777777776</v>
      </c>
      <c r="D13">
        <v>220</v>
      </c>
      <c r="E13">
        <v>20.59</v>
      </c>
      <c r="F13">
        <v>80.7</v>
      </c>
      <c r="G13">
        <f t="shared" si="17"/>
        <v>2.425851650631845</v>
      </c>
      <c r="H13">
        <f t="shared" si="0"/>
        <v>1.957662282059899</v>
      </c>
      <c r="I13">
        <f t="shared" si="1"/>
        <v>14.440875034954006</v>
      </c>
      <c r="M13" s="1">
        <v>0.15277777777777776</v>
      </c>
      <c r="N13">
        <v>220</v>
      </c>
      <c r="O13">
        <v>20.43</v>
      </c>
      <c r="P13">
        <v>82.6</v>
      </c>
      <c r="Q13">
        <f t="shared" si="16"/>
        <v>2.4020375404716812</v>
      </c>
      <c r="R13">
        <f t="shared" si="2"/>
        <v>1.9840830084296086</v>
      </c>
      <c r="S13">
        <f t="shared" si="3"/>
        <v>14.643746381447226</v>
      </c>
      <c r="X13" s="3"/>
      <c r="Y13" s="5">
        <v>21.2</v>
      </c>
      <c r="Z13" s="1">
        <v>0.15277777777777776</v>
      </c>
      <c r="AA13">
        <v>220</v>
      </c>
      <c r="AB13">
        <v>28.42</v>
      </c>
      <c r="AC13">
        <v>82.49</v>
      </c>
      <c r="AD13">
        <f t="shared" si="4"/>
        <v>3.8746260762936164</v>
      </c>
      <c r="AE13">
        <f t="shared" si="5"/>
        <v>3.1961790503346039</v>
      </c>
      <c r="AF13">
        <f t="shared" si="6"/>
        <v>22.964753676642307</v>
      </c>
      <c r="AG13">
        <v>372</v>
      </c>
      <c r="AH13">
        <v>51</v>
      </c>
      <c r="AI13" s="5" t="s">
        <v>20</v>
      </c>
      <c r="AJ13" s="1">
        <v>0.15277777777777776</v>
      </c>
      <c r="AK13">
        <v>220</v>
      </c>
      <c r="AL13">
        <v>32.65</v>
      </c>
      <c r="AM13">
        <v>77.569999999999993</v>
      </c>
      <c r="AN13">
        <f t="shared" si="7"/>
        <v>4.9338481014281426</v>
      </c>
      <c r="AO13">
        <f t="shared" si="8"/>
        <v>3.8271859722778099</v>
      </c>
      <c r="AP13">
        <f t="shared" si="9"/>
        <v>27.11820328558391</v>
      </c>
      <c r="AQ13">
        <v>509</v>
      </c>
      <c r="AR13">
        <v>49</v>
      </c>
      <c r="AU13" s="4"/>
      <c r="AV13" s="5">
        <v>17.8</v>
      </c>
      <c r="AW13" s="1">
        <v>0.15277777777777776</v>
      </c>
      <c r="AX13">
        <v>220</v>
      </c>
      <c r="AY13" s="5">
        <v>20.84</v>
      </c>
      <c r="AZ13" s="5">
        <v>84.61</v>
      </c>
      <c r="BA13">
        <f t="shared" si="10"/>
        <v>2.4634744156478412</v>
      </c>
      <c r="BB13">
        <f t="shared" si="11"/>
        <v>2.0843457030796384</v>
      </c>
      <c r="BC13">
        <f t="shared" si="12"/>
        <v>15.362292150865546</v>
      </c>
      <c r="BD13" s="5"/>
      <c r="BE13" s="5"/>
      <c r="BF13" s="5"/>
      <c r="BG13" s="1">
        <v>0.15277777777777776</v>
      </c>
      <c r="BH13">
        <v>220</v>
      </c>
      <c r="BI13" s="5">
        <v>21.99</v>
      </c>
      <c r="BJ13" s="5">
        <v>81.13</v>
      </c>
      <c r="BK13">
        <f t="shared" si="13"/>
        <v>2.6431853026967813</v>
      </c>
      <c r="BL13">
        <f t="shared" si="14"/>
        <v>2.1444162360778987</v>
      </c>
      <c r="BM13">
        <f t="shared" si="15"/>
        <v>15.74344751756316</v>
      </c>
      <c r="BN13" s="5"/>
      <c r="BO13" s="5"/>
    </row>
    <row r="14" spans="1:67" x14ac:dyDescent="0.4">
      <c r="A14" s="2"/>
      <c r="B14" t="s">
        <v>20</v>
      </c>
      <c r="C14" s="1">
        <v>0.16666666666666666</v>
      </c>
      <c r="D14">
        <v>240</v>
      </c>
      <c r="E14">
        <v>20.57</v>
      </c>
      <c r="F14">
        <v>80.97</v>
      </c>
      <c r="G14">
        <f t="shared" si="17"/>
        <v>2.4228636452004406</v>
      </c>
      <c r="H14">
        <f t="shared" si="0"/>
        <v>1.9617926935187968</v>
      </c>
      <c r="I14">
        <f t="shared" si="1"/>
        <v>14.472328776782412</v>
      </c>
      <c r="M14" s="1">
        <v>0.16666666666666666</v>
      </c>
      <c r="N14">
        <v>240</v>
      </c>
      <c r="O14">
        <v>20.41</v>
      </c>
      <c r="P14">
        <v>82.77</v>
      </c>
      <c r="Q14">
        <f t="shared" si="16"/>
        <v>2.3990751951719154</v>
      </c>
      <c r="R14">
        <f t="shared" si="2"/>
        <v>1.9857145390437942</v>
      </c>
      <c r="S14">
        <f t="shared" si="3"/>
        <v>14.656786562202255</v>
      </c>
      <c r="X14" s="3"/>
      <c r="Y14" s="5" t="s">
        <v>21</v>
      </c>
      <c r="Z14" s="1">
        <v>0.16666666666666666</v>
      </c>
      <c r="AA14">
        <v>240</v>
      </c>
      <c r="AB14">
        <v>28.65</v>
      </c>
      <c r="AC14">
        <v>81.5</v>
      </c>
      <c r="AD14">
        <f t="shared" si="4"/>
        <v>3.9266523856798332</v>
      </c>
      <c r="AE14">
        <f t="shared" si="5"/>
        <v>3.2002216943290644</v>
      </c>
      <c r="AF14">
        <f t="shared" si="6"/>
        <v>22.976276896196882</v>
      </c>
      <c r="AG14">
        <v>357</v>
      </c>
      <c r="AH14">
        <v>43</v>
      </c>
      <c r="AI14" s="5">
        <v>23.6</v>
      </c>
      <c r="AJ14" s="1">
        <v>0.16666666666666666</v>
      </c>
      <c r="AK14">
        <v>240</v>
      </c>
      <c r="AL14">
        <v>33</v>
      </c>
      <c r="AM14">
        <v>76.34</v>
      </c>
      <c r="AN14">
        <f t="shared" si="7"/>
        <v>5.0317948640717542</v>
      </c>
      <c r="AO14">
        <f t="shared" si="8"/>
        <v>3.8412721992323777</v>
      </c>
      <c r="AP14">
        <f t="shared" si="9"/>
        <v>27.186897276814364</v>
      </c>
      <c r="AQ14">
        <v>498</v>
      </c>
      <c r="AR14">
        <v>49</v>
      </c>
      <c r="AU14" s="4"/>
      <c r="AV14" s="5" t="s">
        <v>21</v>
      </c>
      <c r="AW14" s="1">
        <v>0.16666666666666666</v>
      </c>
      <c r="AX14">
        <v>240</v>
      </c>
      <c r="AY14" s="5">
        <v>20.91</v>
      </c>
      <c r="AZ14" s="5">
        <v>84.45</v>
      </c>
      <c r="BA14">
        <f t="shared" si="10"/>
        <v>2.4740997527788955</v>
      </c>
      <c r="BB14">
        <f t="shared" si="11"/>
        <v>2.0893772412217775</v>
      </c>
      <c r="BC14">
        <f t="shared" si="12"/>
        <v>15.395710420592218</v>
      </c>
      <c r="BD14" s="5"/>
      <c r="BE14" s="5"/>
      <c r="BF14" s="5"/>
      <c r="BG14" s="1">
        <v>0.16666666666666666</v>
      </c>
      <c r="BH14">
        <v>240</v>
      </c>
      <c r="BI14" s="5">
        <v>22.25</v>
      </c>
      <c r="BJ14" s="5">
        <v>80.349999999999994</v>
      </c>
      <c r="BK14">
        <f t="shared" si="13"/>
        <v>2.6853672679705247</v>
      </c>
      <c r="BL14">
        <f t="shared" si="14"/>
        <v>2.1576925998143164</v>
      </c>
      <c r="BM14">
        <f t="shared" si="15"/>
        <v>15.826974696268319</v>
      </c>
      <c r="BN14" s="5"/>
      <c r="BO14" s="5"/>
    </row>
    <row r="15" spans="1:67" x14ac:dyDescent="0.4">
      <c r="A15" s="2"/>
      <c r="B15">
        <v>19</v>
      </c>
      <c r="C15" s="1">
        <v>0.18055555555555555</v>
      </c>
      <c r="D15">
        <v>260</v>
      </c>
      <c r="E15">
        <v>20.49</v>
      </c>
      <c r="F15">
        <v>81.77</v>
      </c>
      <c r="G15">
        <f t="shared" si="17"/>
        <v>2.4109437717739604</v>
      </c>
      <c r="H15">
        <f t="shared" si="0"/>
        <v>1.9714287221795674</v>
      </c>
      <c r="I15">
        <f t="shared" si="1"/>
        <v>14.547376907841871</v>
      </c>
      <c r="M15" s="1">
        <v>0.18055555555555555</v>
      </c>
      <c r="N15">
        <v>260</v>
      </c>
      <c r="O15">
        <v>20.420000000000002</v>
      </c>
      <c r="P15">
        <v>82.96</v>
      </c>
      <c r="Q15">
        <f t="shared" si="16"/>
        <v>2.4005559683430939</v>
      </c>
      <c r="R15">
        <f t="shared" si="2"/>
        <v>1.9915012313374307</v>
      </c>
      <c r="S15">
        <f t="shared" si="3"/>
        <v>14.69899808584646</v>
      </c>
      <c r="X15" s="3"/>
      <c r="Y15" s="5">
        <v>15.8</v>
      </c>
      <c r="Z15" s="1">
        <v>0.18055555555555555</v>
      </c>
      <c r="AA15">
        <v>260</v>
      </c>
      <c r="AB15">
        <v>29.19</v>
      </c>
      <c r="AC15">
        <v>79.42</v>
      </c>
      <c r="AD15">
        <f t="shared" si="4"/>
        <v>4.0511965702461836</v>
      </c>
      <c r="AE15">
        <f t="shared" si="5"/>
        <v>3.217460316089519</v>
      </c>
      <c r="AF15">
        <f t="shared" si="6"/>
        <v>23.058784854477643</v>
      </c>
      <c r="AG15">
        <v>292</v>
      </c>
      <c r="AH15">
        <v>25</v>
      </c>
      <c r="AI15" s="5" t="s">
        <v>21</v>
      </c>
      <c r="AJ15" s="1">
        <v>0.18055555555555555</v>
      </c>
      <c r="AK15">
        <v>260</v>
      </c>
      <c r="AL15">
        <v>33.22</v>
      </c>
      <c r="AM15">
        <v>71.849999999999994</v>
      </c>
      <c r="AN15">
        <f t="shared" si="7"/>
        <v>5.0942215762335126</v>
      </c>
      <c r="AO15">
        <f t="shared" si="8"/>
        <v>3.6601982025237785</v>
      </c>
      <c r="AP15">
        <f t="shared" si="9"/>
        <v>25.886729984099368</v>
      </c>
      <c r="AQ15">
        <v>486</v>
      </c>
      <c r="AR15">
        <v>49</v>
      </c>
      <c r="AU15" s="4"/>
      <c r="AV15" s="5">
        <v>15.6</v>
      </c>
      <c r="AW15" s="1">
        <v>0.18055555555555555</v>
      </c>
      <c r="AX15">
        <v>260</v>
      </c>
      <c r="AY15" s="5">
        <v>20.96</v>
      </c>
      <c r="AZ15" s="5">
        <v>85.03</v>
      </c>
      <c r="BA15">
        <f t="shared" si="10"/>
        <v>2.4817137812376586</v>
      </c>
      <c r="BB15">
        <f t="shared" si="11"/>
        <v>2.1102012281863813</v>
      </c>
      <c r="BC15">
        <f t="shared" si="12"/>
        <v>15.546509881453375</v>
      </c>
      <c r="BD15" s="5"/>
      <c r="BE15" s="5"/>
      <c r="BF15" s="5"/>
      <c r="BG15" s="1">
        <v>0.18055555555555555</v>
      </c>
      <c r="BH15">
        <v>260</v>
      </c>
      <c r="BI15" s="5">
        <v>22.47</v>
      </c>
      <c r="BJ15" s="5">
        <v>80.680000000000007</v>
      </c>
      <c r="BK15">
        <f t="shared" si="13"/>
        <v>2.7215176916218469</v>
      </c>
      <c r="BL15">
        <f t="shared" si="14"/>
        <v>2.195720473600506</v>
      </c>
      <c r="BM15">
        <f t="shared" si="15"/>
        <v>16.093928429056142</v>
      </c>
      <c r="BN15" s="5"/>
      <c r="BO15" s="5"/>
    </row>
    <row r="16" spans="1:67" x14ac:dyDescent="0.4">
      <c r="A16" s="2"/>
      <c r="C16" s="1">
        <v>0.19444444444444445</v>
      </c>
      <c r="D16">
        <v>280</v>
      </c>
      <c r="E16">
        <v>20.51</v>
      </c>
      <c r="F16">
        <v>81.72</v>
      </c>
      <c r="G16">
        <f t="shared" si="17"/>
        <v>2.413918923743295</v>
      </c>
      <c r="H16">
        <f t="shared" si="0"/>
        <v>1.9726545444830208</v>
      </c>
      <c r="I16">
        <f t="shared" si="1"/>
        <v>14.555430998385242</v>
      </c>
      <c r="M16" s="1">
        <v>0.19444444444444445</v>
      </c>
      <c r="N16">
        <v>280</v>
      </c>
      <c r="O16">
        <v>20.399999999999999</v>
      </c>
      <c r="P16">
        <v>83.17</v>
      </c>
      <c r="Q16">
        <f t="shared" si="16"/>
        <v>2.3975952205937099</v>
      </c>
      <c r="R16">
        <f t="shared" si="2"/>
        <v>1.9940799449677884</v>
      </c>
      <c r="S16">
        <f t="shared" si="3"/>
        <v>14.71903397975202</v>
      </c>
      <c r="X16" s="3"/>
      <c r="Y16" s="5" t="s">
        <v>22</v>
      </c>
      <c r="Z16" s="1">
        <v>0.19444444444444445</v>
      </c>
      <c r="AA16">
        <v>280</v>
      </c>
      <c r="AB16">
        <v>29.47</v>
      </c>
      <c r="AC16">
        <v>79.150000000000006</v>
      </c>
      <c r="AD16">
        <f t="shared" si="4"/>
        <v>4.1171174817780996</v>
      </c>
      <c r="AE16">
        <f t="shared" si="5"/>
        <v>3.2586984868273663</v>
      </c>
      <c r="AF16">
        <f t="shared" si="6"/>
        <v>23.332720511722748</v>
      </c>
      <c r="AG16">
        <v>327</v>
      </c>
      <c r="AH16">
        <v>24</v>
      </c>
      <c r="AI16" s="5">
        <v>22.2</v>
      </c>
      <c r="AJ16" s="1">
        <v>0.19444444444444445</v>
      </c>
      <c r="AK16">
        <v>280</v>
      </c>
      <c r="AL16">
        <v>33.35</v>
      </c>
      <c r="AM16">
        <v>69.36</v>
      </c>
      <c r="AN16">
        <f t="shared" si="7"/>
        <v>5.1314251698257962</v>
      </c>
      <c r="AO16">
        <f t="shared" si="8"/>
        <v>3.559156497791172</v>
      </c>
      <c r="AP16">
        <f t="shared" si="9"/>
        <v>25.161436539686502</v>
      </c>
      <c r="AQ16">
        <v>452</v>
      </c>
      <c r="AR16">
        <v>51</v>
      </c>
      <c r="AU16" s="4"/>
      <c r="AV16" s="5" t="s">
        <v>22</v>
      </c>
      <c r="AW16" s="1">
        <v>0.19444444444444445</v>
      </c>
      <c r="AX16">
        <v>280</v>
      </c>
      <c r="AY16" s="5">
        <v>21</v>
      </c>
      <c r="AZ16" s="5">
        <v>85.02</v>
      </c>
      <c r="BA16">
        <f t="shared" si="10"/>
        <v>2.4878197408102287</v>
      </c>
      <c r="BB16">
        <f t="shared" si="11"/>
        <v>2.1151443436368562</v>
      </c>
      <c r="BC16">
        <f t="shared" si="12"/>
        <v>15.58080830798008</v>
      </c>
      <c r="BD16" s="5"/>
      <c r="BE16" s="5"/>
      <c r="BF16" s="5"/>
      <c r="BG16" s="1">
        <v>0.19444444444444445</v>
      </c>
      <c r="BH16">
        <v>280</v>
      </c>
      <c r="BI16" s="5">
        <v>22.7</v>
      </c>
      <c r="BJ16" s="5">
        <v>79.34</v>
      </c>
      <c r="BK16">
        <f t="shared" si="13"/>
        <v>2.7597649865711631</v>
      </c>
      <c r="BL16">
        <f t="shared" si="14"/>
        <v>2.1895975403455612</v>
      </c>
      <c r="BM16">
        <f t="shared" si="15"/>
        <v>16.036572419877515</v>
      </c>
      <c r="BN16" s="5"/>
      <c r="BO16" s="5"/>
    </row>
    <row r="17" spans="1:67" x14ac:dyDescent="0.4">
      <c r="A17" s="2"/>
      <c r="C17" s="1">
        <v>0.20833333333333334</v>
      </c>
      <c r="D17">
        <v>300</v>
      </c>
      <c r="E17">
        <v>20.5</v>
      </c>
      <c r="F17">
        <v>81.87</v>
      </c>
      <c r="G17">
        <f t="shared" si="17"/>
        <v>2.4124309468197862</v>
      </c>
      <c r="H17">
        <f t="shared" si="0"/>
        <v>1.9750572161613591</v>
      </c>
      <c r="I17">
        <f t="shared" si="1"/>
        <v>14.573655630779614</v>
      </c>
      <c r="M17" s="1">
        <v>0.20833333333333334</v>
      </c>
      <c r="N17">
        <v>300</v>
      </c>
      <c r="O17">
        <v>20.420000000000002</v>
      </c>
      <c r="P17">
        <v>83.38</v>
      </c>
      <c r="Q17">
        <f t="shared" si="16"/>
        <v>2.4005559683430939</v>
      </c>
      <c r="R17">
        <f t="shared" si="2"/>
        <v>2.0015835664044719</v>
      </c>
      <c r="S17">
        <f t="shared" si="3"/>
        <v>14.773414421382329</v>
      </c>
      <c r="X17" s="3"/>
      <c r="Y17" s="5">
        <v>63</v>
      </c>
      <c r="Z17" s="1">
        <v>0.20833333333333334</v>
      </c>
      <c r="AA17">
        <v>300</v>
      </c>
      <c r="AB17">
        <v>29.63</v>
      </c>
      <c r="AC17">
        <v>76.44</v>
      </c>
      <c r="AD17">
        <f t="shared" si="4"/>
        <v>4.1552038898975567</v>
      </c>
      <c r="AE17">
        <f t="shared" si="5"/>
        <v>3.176237853437692</v>
      </c>
      <c r="AF17">
        <f t="shared" si="6"/>
        <v>22.730273402565533</v>
      </c>
      <c r="AG17">
        <v>313</v>
      </c>
      <c r="AH17">
        <v>27</v>
      </c>
      <c r="AI17" s="5"/>
      <c r="AJ17" s="1">
        <v>0.20833333333333334</v>
      </c>
      <c r="AK17">
        <v>300</v>
      </c>
      <c r="AL17">
        <v>33.49</v>
      </c>
      <c r="AM17">
        <v>69.09</v>
      </c>
      <c r="AN17">
        <f t="shared" si="7"/>
        <v>5.1717540812714766</v>
      </c>
      <c r="AO17">
        <f t="shared" si="8"/>
        <v>3.5731648947504637</v>
      </c>
      <c r="AP17">
        <f t="shared" si="9"/>
        <v>25.24893586598391</v>
      </c>
      <c r="AQ17">
        <v>470</v>
      </c>
      <c r="AR17">
        <v>65</v>
      </c>
      <c r="AU17" s="4"/>
      <c r="AV17" s="5">
        <v>5</v>
      </c>
      <c r="AW17" s="6">
        <v>0.20833333333333334</v>
      </c>
      <c r="AX17" s="5">
        <v>300</v>
      </c>
      <c r="AY17" s="5">
        <v>21</v>
      </c>
      <c r="AZ17" s="5">
        <v>84.51</v>
      </c>
      <c r="BA17">
        <f t="shared" si="10"/>
        <v>2.4878197408102287</v>
      </c>
      <c r="BB17">
        <f t="shared" si="11"/>
        <v>2.1024564629587243</v>
      </c>
      <c r="BC17">
        <f t="shared" si="12"/>
        <v>15.487345449393048</v>
      </c>
      <c r="BD17" s="5"/>
      <c r="BE17" s="5"/>
      <c r="BF17" s="5"/>
      <c r="BG17" s="6">
        <v>0.20833333333333334</v>
      </c>
      <c r="BH17" s="5">
        <v>300</v>
      </c>
      <c r="BI17" s="5">
        <v>22.86</v>
      </c>
      <c r="BJ17" s="5">
        <v>78.77</v>
      </c>
      <c r="BK17">
        <f t="shared" si="13"/>
        <v>2.7866478161981689</v>
      </c>
      <c r="BL17">
        <f t="shared" si="14"/>
        <v>2.1950424848192975</v>
      </c>
      <c r="BM17">
        <f t="shared" si="15"/>
        <v>16.067761413825391</v>
      </c>
      <c r="BN17" s="5"/>
      <c r="BO17" s="5"/>
    </row>
    <row r="18" spans="1:67" x14ac:dyDescent="0.4">
      <c r="A18" s="2"/>
      <c r="X18" s="3"/>
      <c r="Y18" s="5" t="s">
        <v>23</v>
      </c>
      <c r="AI18" s="5"/>
      <c r="AU18" s="4"/>
      <c r="AV18" s="5" t="s">
        <v>23</v>
      </c>
    </row>
    <row r="19" spans="1:67" x14ac:dyDescent="0.4">
      <c r="A19" s="2"/>
      <c r="X19" s="3"/>
      <c r="Y19" s="5">
        <v>512</v>
      </c>
      <c r="AU19" s="4"/>
      <c r="AV19" s="5">
        <v>53</v>
      </c>
    </row>
    <row r="20" spans="1:67" x14ac:dyDescent="0.4">
      <c r="A20" s="2"/>
      <c r="X20" s="3"/>
      <c r="Y20" s="2" t="s">
        <v>25</v>
      </c>
      <c r="AU20" s="4"/>
      <c r="AV20" s="2" t="s">
        <v>25</v>
      </c>
    </row>
    <row r="21" spans="1:67" x14ac:dyDescent="0.4">
      <c r="A21" s="2"/>
      <c r="X21" s="3"/>
      <c r="Y21" s="5" t="s">
        <v>20</v>
      </c>
      <c r="Z21" t="s">
        <v>22</v>
      </c>
      <c r="AU21" s="4"/>
      <c r="AV21" s="5" t="s">
        <v>20</v>
      </c>
      <c r="AW21" s="5" t="s">
        <v>22</v>
      </c>
    </row>
    <row r="22" spans="1:67" x14ac:dyDescent="0.4">
      <c r="A22" s="2"/>
      <c r="X22" s="3"/>
      <c r="Y22" s="5">
        <v>23.2</v>
      </c>
      <c r="Z22">
        <v>29</v>
      </c>
      <c r="AU22" s="4"/>
      <c r="AV22" s="5">
        <v>18</v>
      </c>
      <c r="AW22" s="5">
        <v>5</v>
      </c>
    </row>
    <row r="23" spans="1:67" x14ac:dyDescent="0.4">
      <c r="A23" s="2"/>
      <c r="X23" s="3"/>
      <c r="Y23" s="5" t="s">
        <v>21</v>
      </c>
      <c r="Z23" t="s">
        <v>23</v>
      </c>
      <c r="AU23" s="4"/>
      <c r="AV23" s="5" t="s">
        <v>21</v>
      </c>
      <c r="AW23" s="5" t="s">
        <v>23</v>
      </c>
    </row>
    <row r="24" spans="1:67" x14ac:dyDescent="0.4">
      <c r="A24" s="2"/>
      <c r="X24" s="3"/>
      <c r="Y24" s="5">
        <v>21.6</v>
      </c>
      <c r="Z24">
        <v>342</v>
      </c>
      <c r="AU24" s="4"/>
      <c r="AV24" s="5">
        <v>17.8</v>
      </c>
      <c r="AW24" s="9">
        <v>56</v>
      </c>
      <c r="AY24" s="5"/>
      <c r="AZ24" s="5"/>
      <c r="BD24" s="5"/>
      <c r="BE24" s="5"/>
      <c r="BF24" s="5"/>
      <c r="BG24" s="1"/>
      <c r="BI24" s="5"/>
      <c r="BJ24" s="5"/>
      <c r="BN24" s="5"/>
      <c r="BO24" s="5"/>
    </row>
    <row r="25" spans="1:67" x14ac:dyDescent="0.4">
      <c r="A25" s="2"/>
      <c r="X25" s="3"/>
      <c r="AU25" s="4"/>
      <c r="AV25" s="6"/>
      <c r="AW25" s="1"/>
      <c r="AY25" s="5"/>
      <c r="AZ25" s="5"/>
      <c r="BD25" s="5"/>
      <c r="BE25" s="5"/>
      <c r="BF25" s="5"/>
      <c r="BG25" s="1"/>
      <c r="BI25" s="5"/>
      <c r="BJ25" s="5"/>
      <c r="BN25" s="5"/>
      <c r="BO25" s="5"/>
    </row>
    <row r="26" spans="1:67" x14ac:dyDescent="0.4">
      <c r="A26" s="2"/>
      <c r="X26" s="3"/>
      <c r="AU26" s="4"/>
      <c r="AV26" s="5"/>
      <c r="AW26" s="1"/>
      <c r="AY26" s="5"/>
      <c r="AZ26" s="5"/>
      <c r="BD26" s="5"/>
      <c r="BE26" s="5"/>
      <c r="BF26" s="5"/>
      <c r="BG26" s="1"/>
      <c r="BI26" s="5"/>
      <c r="BJ26" s="5"/>
      <c r="BN26" s="5"/>
      <c r="BO26" s="5"/>
    </row>
    <row r="27" spans="1:67" x14ac:dyDescent="0.4">
      <c r="A27" s="2"/>
      <c r="B27" s="12" t="s">
        <v>13</v>
      </c>
      <c r="C27" t="s">
        <v>0</v>
      </c>
      <c r="D27" t="s">
        <v>9</v>
      </c>
      <c r="E27" t="s">
        <v>10</v>
      </c>
      <c r="F27" t="s">
        <v>11</v>
      </c>
      <c r="G27" t="s">
        <v>29</v>
      </c>
      <c r="H27" t="s">
        <v>28</v>
      </c>
      <c r="I27" t="s">
        <v>27</v>
      </c>
      <c r="J27" t="s">
        <v>23</v>
      </c>
      <c r="K27" t="s">
        <v>22</v>
      </c>
      <c r="L27" t="s">
        <v>13</v>
      </c>
      <c r="M27" t="s">
        <v>0</v>
      </c>
      <c r="N27" t="s">
        <v>9</v>
      </c>
      <c r="O27" t="s">
        <v>10</v>
      </c>
      <c r="P27" t="s">
        <v>11</v>
      </c>
      <c r="Q27" t="s">
        <v>29</v>
      </c>
      <c r="R27" t="s">
        <v>28</v>
      </c>
      <c r="S27" t="s">
        <v>27</v>
      </c>
      <c r="T27" t="s">
        <v>23</v>
      </c>
      <c r="U27" t="s">
        <v>22</v>
      </c>
      <c r="X27" s="3"/>
      <c r="Y27" s="14" t="s">
        <v>13</v>
      </c>
      <c r="Z27" t="s">
        <v>0</v>
      </c>
      <c r="AA27" t="s">
        <v>9</v>
      </c>
      <c r="AB27" t="s">
        <v>10</v>
      </c>
      <c r="AC27" t="s">
        <v>11</v>
      </c>
      <c r="AD27" t="s">
        <v>29</v>
      </c>
      <c r="AE27" t="s">
        <v>28</v>
      </c>
      <c r="AF27" t="s">
        <v>27</v>
      </c>
      <c r="AG27" t="s">
        <v>23</v>
      </c>
      <c r="AH27" t="s">
        <v>22</v>
      </c>
      <c r="AJ27" t="s">
        <v>0</v>
      </c>
      <c r="AK27" t="s">
        <v>9</v>
      </c>
      <c r="AL27" t="s">
        <v>10</v>
      </c>
      <c r="AM27" t="s">
        <v>11</v>
      </c>
      <c r="AN27" t="s">
        <v>29</v>
      </c>
      <c r="AO27" t="s">
        <v>28</v>
      </c>
      <c r="AP27" t="s">
        <v>27</v>
      </c>
      <c r="AQ27" t="s">
        <v>23</v>
      </c>
      <c r="AR27" t="s">
        <v>22</v>
      </c>
      <c r="AU27" s="4"/>
      <c r="AV27" s="12" t="s">
        <v>13</v>
      </c>
      <c r="AW27" t="s">
        <v>0</v>
      </c>
      <c r="AX27" t="s">
        <v>9</v>
      </c>
      <c r="AY27" t="s">
        <v>10</v>
      </c>
      <c r="AZ27" t="s">
        <v>11</v>
      </c>
      <c r="BA27" t="s">
        <v>29</v>
      </c>
      <c r="BB27" t="s">
        <v>28</v>
      </c>
      <c r="BC27" t="s">
        <v>27</v>
      </c>
      <c r="BD27" t="s">
        <v>23</v>
      </c>
      <c r="BE27" t="s">
        <v>22</v>
      </c>
      <c r="BF27" t="s">
        <v>13</v>
      </c>
      <c r="BG27" t="s">
        <v>0</v>
      </c>
      <c r="BH27" t="s">
        <v>9</v>
      </c>
      <c r="BI27" t="s">
        <v>10</v>
      </c>
      <c r="BJ27" t="s">
        <v>11</v>
      </c>
      <c r="BK27" t="s">
        <v>29</v>
      </c>
      <c r="BL27" t="s">
        <v>28</v>
      </c>
      <c r="BM27" t="s">
        <v>27</v>
      </c>
      <c r="BN27" t="s">
        <v>23</v>
      </c>
      <c r="BO27" t="s">
        <v>22</v>
      </c>
    </row>
    <row r="28" spans="1:67" x14ac:dyDescent="0.4">
      <c r="A28" s="2"/>
      <c r="B28" t="s">
        <v>6</v>
      </c>
      <c r="C28" s="1">
        <v>0</v>
      </c>
      <c r="D28">
        <v>0</v>
      </c>
      <c r="E28">
        <v>20.71</v>
      </c>
      <c r="F28">
        <v>79.69</v>
      </c>
      <c r="G28">
        <f t="shared" si="17"/>
        <v>2.4438474205761569</v>
      </c>
      <c r="H28">
        <f t="shared" si="0"/>
        <v>1.9475020094571394</v>
      </c>
      <c r="I28">
        <f>(2166.8*H28)/(E28+273.15)</f>
        <v>14.360060416837035</v>
      </c>
      <c r="J28" t="s">
        <v>12</v>
      </c>
      <c r="K28" t="s">
        <v>12</v>
      </c>
      <c r="L28" t="s">
        <v>6</v>
      </c>
      <c r="M28" s="1">
        <v>0</v>
      </c>
      <c r="N28">
        <v>0</v>
      </c>
      <c r="O28">
        <v>20.71</v>
      </c>
      <c r="P28">
        <v>79.69</v>
      </c>
      <c r="Q28">
        <f t="shared" si="16"/>
        <v>2.4438474205761569</v>
      </c>
      <c r="R28">
        <f t="shared" si="2"/>
        <v>1.9475020094571394</v>
      </c>
      <c r="S28">
        <f t="shared" si="3"/>
        <v>14.360060416837035</v>
      </c>
      <c r="T28" t="s">
        <v>12</v>
      </c>
      <c r="U28" t="s">
        <v>12</v>
      </c>
      <c r="X28" s="3"/>
      <c r="Y28" s="5" t="s">
        <v>14</v>
      </c>
      <c r="Z28" s="1">
        <v>0</v>
      </c>
      <c r="AA28">
        <v>0</v>
      </c>
      <c r="AB28" s="5">
        <v>25.57</v>
      </c>
      <c r="AC28" s="5">
        <v>68.84</v>
      </c>
      <c r="AD28">
        <f t="shared" si="4"/>
        <v>3.2780092588905108</v>
      </c>
      <c r="AE28">
        <f t="shared" si="5"/>
        <v>2.2565815738202275</v>
      </c>
      <c r="AF28">
        <f t="shared" si="6"/>
        <v>16.368374913476401</v>
      </c>
      <c r="AG28" s="5">
        <v>157</v>
      </c>
      <c r="AH28" s="5">
        <v>29</v>
      </c>
      <c r="AI28" s="5"/>
      <c r="AJ28" s="1">
        <v>0</v>
      </c>
      <c r="AK28">
        <v>0</v>
      </c>
      <c r="AL28" s="5">
        <v>26.85</v>
      </c>
      <c r="AM28" s="5">
        <v>68.45</v>
      </c>
      <c r="AN28">
        <f t="shared" si="7"/>
        <v>3.535242055605893</v>
      </c>
      <c r="AO28">
        <f t="shared" si="8"/>
        <v>2.4198731870622336</v>
      </c>
      <c r="AP28">
        <f t="shared" si="9"/>
        <v>17.47793740575483</v>
      </c>
      <c r="AQ28" s="5">
        <v>424</v>
      </c>
      <c r="AR28" s="5">
        <v>55</v>
      </c>
      <c r="AU28" s="4"/>
      <c r="AV28" s="5" t="s">
        <v>15</v>
      </c>
      <c r="AW28" s="1">
        <v>0</v>
      </c>
      <c r="AX28">
        <v>0</v>
      </c>
      <c r="AY28" s="5">
        <v>21.26</v>
      </c>
      <c r="AZ28" s="5">
        <v>74.39</v>
      </c>
      <c r="BA28">
        <f t="shared" si="10"/>
        <v>2.5278294712839409</v>
      </c>
      <c r="BB28">
        <f t="shared" si="11"/>
        <v>1.8804523436881235</v>
      </c>
      <c r="BC28">
        <f t="shared" si="12"/>
        <v>13.839761347452283</v>
      </c>
      <c r="BD28" s="5">
        <v>87</v>
      </c>
      <c r="BE28" s="5">
        <v>14</v>
      </c>
      <c r="BF28" s="5" t="s">
        <v>15</v>
      </c>
      <c r="BG28" s="1">
        <v>0</v>
      </c>
      <c r="BH28">
        <v>0</v>
      </c>
      <c r="BI28" s="5">
        <v>21.46</v>
      </c>
      <c r="BJ28" s="5">
        <v>76.94</v>
      </c>
      <c r="BK28">
        <f t="shared" si="13"/>
        <v>2.5589876661015207</v>
      </c>
      <c r="BL28">
        <f t="shared" si="14"/>
        <v>1.9688851102985099</v>
      </c>
      <c r="BM28">
        <f t="shared" si="15"/>
        <v>14.480772061351658</v>
      </c>
      <c r="BN28" s="5">
        <v>92</v>
      </c>
      <c r="BO28" s="5">
        <v>15</v>
      </c>
    </row>
    <row r="29" spans="1:67" x14ac:dyDescent="0.4">
      <c r="A29" s="2"/>
      <c r="B29" t="s">
        <v>7</v>
      </c>
      <c r="C29" s="1">
        <v>1.3888888888888888E-2</v>
      </c>
      <c r="D29">
        <v>20</v>
      </c>
      <c r="E29">
        <v>20.66</v>
      </c>
      <c r="F29">
        <v>80.22</v>
      </c>
      <c r="G29">
        <f t="shared" si="17"/>
        <v>2.4363350518652389</v>
      </c>
      <c r="H29">
        <f t="shared" si="0"/>
        <v>1.9544279786062948</v>
      </c>
      <c r="I29">
        <f t="shared" ref="I29:I43" si="18">(2166.8*H29)/(E29+273.15)</f>
        <v>14.413582056581193</v>
      </c>
      <c r="L29" t="s">
        <v>8</v>
      </c>
      <c r="M29" s="1">
        <v>1.3888888888888888E-2</v>
      </c>
      <c r="N29">
        <v>20</v>
      </c>
      <c r="O29">
        <v>20.66</v>
      </c>
      <c r="P29">
        <v>80.22</v>
      </c>
      <c r="Q29">
        <f t="shared" si="16"/>
        <v>2.4363350518652389</v>
      </c>
      <c r="R29">
        <f t="shared" si="2"/>
        <v>1.9544279786062948</v>
      </c>
      <c r="S29">
        <f t="shared" si="3"/>
        <v>14.413582056581193</v>
      </c>
      <c r="X29" s="3"/>
      <c r="Y29" s="5" t="s">
        <v>7</v>
      </c>
      <c r="Z29" s="1">
        <v>1.3888888888888888E-2</v>
      </c>
      <c r="AA29">
        <v>20</v>
      </c>
      <c r="AB29" s="5">
        <v>26.28</v>
      </c>
      <c r="AC29" s="5">
        <v>76.48</v>
      </c>
      <c r="AD29">
        <f t="shared" si="4"/>
        <v>3.4185997916822308</v>
      </c>
      <c r="AE29">
        <f t="shared" si="5"/>
        <v>2.6145451206785704</v>
      </c>
      <c r="AF29">
        <f t="shared" si="6"/>
        <v>18.919935769583301</v>
      </c>
      <c r="AG29" s="5">
        <v>208</v>
      </c>
      <c r="AH29" s="5">
        <v>30</v>
      </c>
      <c r="AI29" s="5"/>
      <c r="AJ29" s="1">
        <v>1.3888888888888888E-2</v>
      </c>
      <c r="AK29">
        <v>20</v>
      </c>
      <c r="AL29" s="5">
        <v>28.51</v>
      </c>
      <c r="AM29" s="5">
        <v>78.2</v>
      </c>
      <c r="AN29">
        <f t="shared" si="7"/>
        <v>3.8949123023051944</v>
      </c>
      <c r="AO29">
        <f t="shared" si="8"/>
        <v>3.0458214204026621</v>
      </c>
      <c r="AP29">
        <f t="shared" si="9"/>
        <v>21.877895159213981</v>
      </c>
      <c r="AQ29" s="5">
        <v>489</v>
      </c>
      <c r="AR29" s="5">
        <v>54</v>
      </c>
      <c r="AU29" s="4"/>
      <c r="AV29" s="5" t="s">
        <v>7</v>
      </c>
      <c r="AW29" s="1">
        <v>1.3888888888888888E-2</v>
      </c>
      <c r="AX29">
        <v>20</v>
      </c>
      <c r="AY29" s="5">
        <v>21.59</v>
      </c>
      <c r="AZ29" s="5">
        <v>79.64</v>
      </c>
      <c r="BA29">
        <f t="shared" si="10"/>
        <v>2.5794199671867792</v>
      </c>
      <c r="BB29">
        <f t="shared" si="11"/>
        <v>2.0542500618675508</v>
      </c>
      <c r="BC29">
        <f t="shared" si="12"/>
        <v>15.101950987496133</v>
      </c>
      <c r="BD29" s="5">
        <v>95</v>
      </c>
      <c r="BE29" s="5">
        <v>14</v>
      </c>
      <c r="BF29" s="5" t="s">
        <v>8</v>
      </c>
      <c r="BG29" s="1">
        <v>1.3888888888888888E-2</v>
      </c>
      <c r="BH29">
        <v>20</v>
      </c>
      <c r="BI29" s="5">
        <v>21.82</v>
      </c>
      <c r="BJ29" s="5">
        <v>80.45</v>
      </c>
      <c r="BK29">
        <f t="shared" si="13"/>
        <v>2.6159187539207704</v>
      </c>
      <c r="BL29">
        <f t="shared" si="14"/>
        <v>2.1045066375292598</v>
      </c>
      <c r="BM29">
        <f t="shared" si="15"/>
        <v>15.459351738137441</v>
      </c>
      <c r="BN29" s="5">
        <v>106</v>
      </c>
      <c r="BO29" s="5">
        <v>15</v>
      </c>
    </row>
    <row r="30" spans="1:67" x14ac:dyDescent="0.4">
      <c r="A30" s="2"/>
      <c r="C30" s="1">
        <v>2.7777777777777776E-2</v>
      </c>
      <c r="D30">
        <v>40</v>
      </c>
      <c r="E30">
        <v>20.61</v>
      </c>
      <c r="F30">
        <v>80.69</v>
      </c>
      <c r="G30">
        <f t="shared" si="17"/>
        <v>2.4288428767560779</v>
      </c>
      <c r="H30">
        <f t="shared" si="0"/>
        <v>1.9598333172544791</v>
      </c>
      <c r="I30">
        <f t="shared" si="18"/>
        <v>14.455905609432889</v>
      </c>
      <c r="M30" s="1">
        <v>2.7777777777777776E-2</v>
      </c>
      <c r="N30">
        <v>40</v>
      </c>
      <c r="O30">
        <v>20.61</v>
      </c>
      <c r="P30">
        <v>80.69</v>
      </c>
      <c r="Q30">
        <f t="shared" si="16"/>
        <v>2.4288428767560779</v>
      </c>
      <c r="R30">
        <f t="shared" si="2"/>
        <v>1.9598333172544791</v>
      </c>
      <c r="S30">
        <f t="shared" si="3"/>
        <v>14.455905609432889</v>
      </c>
      <c r="X30" s="3"/>
      <c r="Z30" s="1">
        <v>2.7777777777777776E-2</v>
      </c>
      <c r="AA30">
        <v>40</v>
      </c>
      <c r="AB30" s="5">
        <v>26.7</v>
      </c>
      <c r="AC30" s="5">
        <v>78.87</v>
      </c>
      <c r="AD30">
        <f t="shared" si="4"/>
        <v>3.5042155274272804</v>
      </c>
      <c r="AE30">
        <f t="shared" si="5"/>
        <v>2.7637747864818962</v>
      </c>
      <c r="AF30">
        <f t="shared" si="6"/>
        <v>19.971809929461312</v>
      </c>
      <c r="AG30" s="5">
        <v>230</v>
      </c>
      <c r="AH30" s="5">
        <v>34</v>
      </c>
      <c r="AI30" s="5"/>
      <c r="AJ30" s="1">
        <v>2.7777777777777776E-2</v>
      </c>
      <c r="AK30">
        <v>40</v>
      </c>
      <c r="AL30" s="5">
        <v>29.74</v>
      </c>
      <c r="AM30" s="5">
        <v>78.62</v>
      </c>
      <c r="AN30">
        <f t="shared" si="7"/>
        <v>4.1815657111689406</v>
      </c>
      <c r="AO30">
        <f t="shared" si="8"/>
        <v>3.2875469621210209</v>
      </c>
      <c r="AP30">
        <f t="shared" si="9"/>
        <v>23.518296271002111</v>
      </c>
      <c r="AQ30" s="5">
        <v>479</v>
      </c>
      <c r="AR30" s="5">
        <v>57</v>
      </c>
      <c r="AU30" s="4"/>
      <c r="AV30" s="5"/>
      <c r="AW30" s="1">
        <v>2.7777777777777776E-2</v>
      </c>
      <c r="AX30">
        <v>40</v>
      </c>
      <c r="AY30" s="5">
        <v>21.77</v>
      </c>
      <c r="AZ30" s="5">
        <v>81.239999999999995</v>
      </c>
      <c r="BA30">
        <f t="shared" si="10"/>
        <v>2.6079460870328703</v>
      </c>
      <c r="BB30">
        <f t="shared" si="11"/>
        <v>2.1186954011055037</v>
      </c>
      <c r="BC30">
        <f t="shared" si="12"/>
        <v>15.566218618999752</v>
      </c>
      <c r="BD30" s="5">
        <v>97</v>
      </c>
      <c r="BE30" s="5">
        <v>15</v>
      </c>
      <c r="BF30" s="5"/>
      <c r="BG30" s="1">
        <v>2.7777777777777776E-2</v>
      </c>
      <c r="BH30">
        <v>40</v>
      </c>
      <c r="BI30" s="5">
        <v>22.04</v>
      </c>
      <c r="BJ30" s="5">
        <v>81.73</v>
      </c>
      <c r="BK30">
        <f t="shared" si="13"/>
        <v>2.6512519725276831</v>
      </c>
      <c r="BL30">
        <f t="shared" si="14"/>
        <v>2.1668682371468755</v>
      </c>
      <c r="BM30">
        <f t="shared" si="15"/>
        <v>15.905586558656628</v>
      </c>
      <c r="BN30" s="5">
        <v>102</v>
      </c>
      <c r="BO30" s="5">
        <v>14</v>
      </c>
    </row>
    <row r="31" spans="1:67" x14ac:dyDescent="0.4">
      <c r="A31" s="2"/>
      <c r="C31" s="1">
        <v>4.1666666666666664E-2</v>
      </c>
      <c r="D31">
        <v>60</v>
      </c>
      <c r="E31">
        <v>20.56</v>
      </c>
      <c r="F31">
        <v>81.180000000000007</v>
      </c>
      <c r="G31">
        <f t="shared" si="17"/>
        <v>2.4213708493278854</v>
      </c>
      <c r="H31">
        <f t="shared" si="0"/>
        <v>1.9656688554843775</v>
      </c>
      <c r="I31">
        <f t="shared" si="18"/>
        <v>14.501417302998027</v>
      </c>
      <c r="M31" s="1">
        <v>4.1666666666666664E-2</v>
      </c>
      <c r="N31">
        <v>60</v>
      </c>
      <c r="O31">
        <v>20.56</v>
      </c>
      <c r="P31">
        <v>81.180000000000007</v>
      </c>
      <c r="Q31">
        <f t="shared" si="16"/>
        <v>2.4213708493278854</v>
      </c>
      <c r="R31">
        <f t="shared" si="2"/>
        <v>1.9656688554843775</v>
      </c>
      <c r="S31">
        <f t="shared" si="3"/>
        <v>14.501417302998027</v>
      </c>
      <c r="X31" s="3"/>
      <c r="Y31" s="5" t="s">
        <v>19</v>
      </c>
      <c r="Z31" s="1">
        <v>4.1666666666666664E-2</v>
      </c>
      <c r="AA31">
        <v>60</v>
      </c>
      <c r="AB31" s="5">
        <v>27.18</v>
      </c>
      <c r="AC31" s="5">
        <v>80.92</v>
      </c>
      <c r="AD31">
        <f t="shared" si="4"/>
        <v>3.6043439633551371</v>
      </c>
      <c r="AE31">
        <f t="shared" si="5"/>
        <v>2.916635135146977</v>
      </c>
      <c r="AF31">
        <f t="shared" si="6"/>
        <v>21.042736359459496</v>
      </c>
      <c r="AG31" s="5">
        <v>220</v>
      </c>
      <c r="AH31" s="5">
        <v>331</v>
      </c>
      <c r="AI31" s="5"/>
      <c r="AJ31" s="7">
        <v>4.1666666666666664E-2</v>
      </c>
      <c r="AK31" s="8">
        <v>60</v>
      </c>
      <c r="AL31" s="8">
        <v>30.63</v>
      </c>
      <c r="AM31" s="8">
        <v>75.400000000000006</v>
      </c>
      <c r="AN31">
        <f t="shared" si="7"/>
        <v>4.4002603276804493</v>
      </c>
      <c r="AO31">
        <f t="shared" si="8"/>
        <v>3.3177962870710593</v>
      </c>
      <c r="AP31">
        <f t="shared" si="9"/>
        <v>23.66515568775289</v>
      </c>
      <c r="AQ31" s="8">
        <v>479</v>
      </c>
      <c r="AR31" s="8">
        <v>57</v>
      </c>
      <c r="AS31" s="8" t="s">
        <v>26</v>
      </c>
      <c r="AU31" s="4"/>
      <c r="AV31" s="5" t="s">
        <v>19</v>
      </c>
      <c r="AW31" s="1">
        <v>4.1666666666666664E-2</v>
      </c>
      <c r="AX31">
        <v>60</v>
      </c>
      <c r="AY31" s="5">
        <v>21.96</v>
      </c>
      <c r="AZ31" s="5">
        <v>82.03</v>
      </c>
      <c r="BA31">
        <f t="shared" si="10"/>
        <v>2.6383555980081117</v>
      </c>
      <c r="BB31">
        <f t="shared" si="11"/>
        <v>2.1642430970460542</v>
      </c>
      <c r="BC31">
        <f t="shared" si="12"/>
        <v>15.890623640945382</v>
      </c>
      <c r="BD31" s="5">
        <v>103</v>
      </c>
      <c r="BE31" s="5">
        <v>14</v>
      </c>
      <c r="BF31" s="5"/>
      <c r="BG31" s="1">
        <v>4.1666666666666664E-2</v>
      </c>
      <c r="BH31">
        <v>60</v>
      </c>
      <c r="BI31" s="5">
        <v>22.26</v>
      </c>
      <c r="BJ31" s="5">
        <v>82.6</v>
      </c>
      <c r="BK31">
        <f t="shared" si="13"/>
        <v>2.68700132447302</v>
      </c>
      <c r="BL31">
        <f t="shared" si="14"/>
        <v>2.2194630940147144</v>
      </c>
      <c r="BM31">
        <f t="shared" si="15"/>
        <v>16.279518743817352</v>
      </c>
      <c r="BN31" s="5">
        <v>101</v>
      </c>
      <c r="BO31" s="5">
        <v>15</v>
      </c>
    </row>
    <row r="32" spans="1:67" x14ac:dyDescent="0.4">
      <c r="A32" s="2"/>
      <c r="C32" s="1">
        <v>5.5555555555555552E-2</v>
      </c>
      <c r="D32">
        <v>80</v>
      </c>
      <c r="E32">
        <v>20.49</v>
      </c>
      <c r="F32">
        <v>81.59</v>
      </c>
      <c r="G32">
        <f t="shared" si="17"/>
        <v>2.4109437717739604</v>
      </c>
      <c r="H32">
        <f t="shared" si="0"/>
        <v>1.9670890233903744</v>
      </c>
      <c r="I32">
        <f t="shared" si="18"/>
        <v>14.515353820604357</v>
      </c>
      <c r="M32" s="1">
        <v>5.5555555555555552E-2</v>
      </c>
      <c r="N32">
        <v>80</v>
      </c>
      <c r="O32">
        <v>20.49</v>
      </c>
      <c r="P32">
        <v>81.59</v>
      </c>
      <c r="Q32">
        <f t="shared" si="16"/>
        <v>2.4109437717739604</v>
      </c>
      <c r="R32">
        <f t="shared" si="2"/>
        <v>1.9670890233903744</v>
      </c>
      <c r="S32">
        <f t="shared" si="3"/>
        <v>14.515353820604357</v>
      </c>
      <c r="X32" s="3"/>
      <c r="Y32" s="6" t="s">
        <v>12</v>
      </c>
      <c r="Z32" s="1">
        <v>5.5555555555555552E-2</v>
      </c>
      <c r="AA32">
        <v>80</v>
      </c>
      <c r="AB32" s="5">
        <v>27.58</v>
      </c>
      <c r="AC32" s="5">
        <v>81.239999999999995</v>
      </c>
      <c r="AD32">
        <f t="shared" si="4"/>
        <v>3.6896786021437724</v>
      </c>
      <c r="AE32">
        <f t="shared" si="5"/>
        <v>2.9974948963816006</v>
      </c>
      <c r="AF32">
        <f t="shared" si="6"/>
        <v>21.597352912844258</v>
      </c>
      <c r="AG32" s="5">
        <v>211</v>
      </c>
      <c r="AH32" s="5">
        <v>32</v>
      </c>
      <c r="AI32" s="5"/>
      <c r="AJ32" s="7">
        <v>5.5555555555555552E-2</v>
      </c>
      <c r="AK32" s="8">
        <v>80</v>
      </c>
      <c r="AL32" s="8">
        <v>32.15</v>
      </c>
      <c r="AM32" s="8">
        <v>72.17</v>
      </c>
      <c r="AN32">
        <f t="shared" si="7"/>
        <v>4.7967973273729712</v>
      </c>
      <c r="AO32">
        <f t="shared" si="8"/>
        <v>3.4618486311650734</v>
      </c>
      <c r="AP32">
        <f t="shared" si="9"/>
        <v>24.569713770090019</v>
      </c>
      <c r="AQ32" s="8">
        <v>437</v>
      </c>
      <c r="AR32" s="8">
        <v>56</v>
      </c>
      <c r="AS32" s="8"/>
      <c r="AU32" s="4"/>
      <c r="AV32" s="6">
        <v>0.37152777777777773</v>
      </c>
      <c r="AW32" s="1">
        <v>5.5555555555555552E-2</v>
      </c>
      <c r="AX32">
        <v>80</v>
      </c>
      <c r="AY32" s="5">
        <v>22.11</v>
      </c>
      <c r="AZ32" s="5">
        <v>82.47</v>
      </c>
      <c r="BA32">
        <f t="shared" si="10"/>
        <v>2.6625814316408127</v>
      </c>
      <c r="BB32">
        <f t="shared" si="11"/>
        <v>2.1958309066741784</v>
      </c>
      <c r="BC32">
        <f t="shared" si="12"/>
        <v>16.114361608689325</v>
      </c>
      <c r="BD32" s="5">
        <v>101</v>
      </c>
      <c r="BE32" s="5">
        <v>15</v>
      </c>
      <c r="BF32" s="5"/>
      <c r="BG32" s="1">
        <v>5.5555555555555552E-2</v>
      </c>
      <c r="BH32">
        <v>80</v>
      </c>
      <c r="BI32" s="5">
        <v>22.42</v>
      </c>
      <c r="BJ32" s="5">
        <v>83.18</v>
      </c>
      <c r="BK32">
        <f t="shared" si="13"/>
        <v>2.7132645839239991</v>
      </c>
      <c r="BL32">
        <f t="shared" si="14"/>
        <v>2.2568934809079826</v>
      </c>
      <c r="BM32">
        <f t="shared" si="15"/>
        <v>16.545105370746075</v>
      </c>
      <c r="BN32" s="5">
        <v>113</v>
      </c>
      <c r="BO32" s="5">
        <v>14</v>
      </c>
    </row>
    <row r="33" spans="1:67" x14ac:dyDescent="0.4">
      <c r="A33" s="2"/>
      <c r="B33" t="s">
        <v>17</v>
      </c>
      <c r="C33" s="1">
        <v>6.9444444444444434E-2</v>
      </c>
      <c r="D33">
        <v>100</v>
      </c>
      <c r="E33">
        <v>20.43</v>
      </c>
      <c r="F33">
        <v>82.01</v>
      </c>
      <c r="G33">
        <f t="shared" si="17"/>
        <v>2.4020375404716812</v>
      </c>
      <c r="H33">
        <f t="shared" si="0"/>
        <v>1.9699109869408258</v>
      </c>
      <c r="I33">
        <f t="shared" si="18"/>
        <v>14.539148193008318</v>
      </c>
      <c r="M33" s="1">
        <v>6.9444444444444434E-2</v>
      </c>
      <c r="N33">
        <v>100</v>
      </c>
      <c r="O33">
        <v>20.43</v>
      </c>
      <c r="P33">
        <v>82.01</v>
      </c>
      <c r="Q33">
        <f t="shared" si="16"/>
        <v>2.4020375404716812</v>
      </c>
      <c r="R33">
        <f t="shared" si="2"/>
        <v>1.9699109869408258</v>
      </c>
      <c r="S33">
        <f t="shared" si="3"/>
        <v>14.539148193008318</v>
      </c>
      <c r="X33" s="3"/>
      <c r="Y33" s="5" t="s">
        <v>16</v>
      </c>
      <c r="Z33" s="7">
        <v>6.9444444444444434E-2</v>
      </c>
      <c r="AA33" s="8">
        <v>100</v>
      </c>
      <c r="AB33" s="8">
        <v>27.89</v>
      </c>
      <c r="AC33" s="8">
        <v>79.81</v>
      </c>
      <c r="AD33">
        <f t="shared" si="4"/>
        <v>3.7570176958175741</v>
      </c>
      <c r="AE33">
        <f t="shared" si="5"/>
        <v>2.9984758230320061</v>
      </c>
      <c r="AF33">
        <f t="shared" si="6"/>
        <v>21.582173177470608</v>
      </c>
      <c r="AG33" s="8">
        <v>189</v>
      </c>
      <c r="AH33" s="8">
        <v>32</v>
      </c>
      <c r="AI33" s="8" t="s">
        <v>26</v>
      </c>
      <c r="AJ33" s="7">
        <v>6.9444444444444434E-2</v>
      </c>
      <c r="AK33" s="8">
        <v>100</v>
      </c>
      <c r="AL33" s="8">
        <v>31.58</v>
      </c>
      <c r="AM33" s="8">
        <v>70.03</v>
      </c>
      <c r="AN33">
        <f t="shared" si="7"/>
        <v>4.6446034917290939</v>
      </c>
      <c r="AO33">
        <f t="shared" si="8"/>
        <v>3.2526158252578847</v>
      </c>
      <c r="AP33">
        <f t="shared" si="9"/>
        <v>23.127909855179293</v>
      </c>
      <c r="AQ33" s="8">
        <v>369</v>
      </c>
      <c r="AR33" s="8">
        <v>64</v>
      </c>
      <c r="AS33" s="8"/>
      <c r="AU33" s="4"/>
      <c r="AV33" s="5" t="s">
        <v>16</v>
      </c>
      <c r="AW33" s="1">
        <v>6.9444444444444434E-2</v>
      </c>
      <c r="AX33">
        <v>100</v>
      </c>
      <c r="AY33" s="5">
        <v>22.11</v>
      </c>
      <c r="AZ33" s="5">
        <v>82.47</v>
      </c>
      <c r="BA33">
        <f t="shared" si="10"/>
        <v>2.6625814316408127</v>
      </c>
      <c r="BB33">
        <f t="shared" si="11"/>
        <v>2.1958309066741784</v>
      </c>
      <c r="BC33">
        <f t="shared" si="12"/>
        <v>16.114361608689325</v>
      </c>
      <c r="BD33" s="5">
        <v>101</v>
      </c>
      <c r="BE33" s="5">
        <v>15</v>
      </c>
      <c r="BF33" s="5"/>
      <c r="BG33" s="1">
        <v>6.9444444444444434E-2</v>
      </c>
      <c r="BH33">
        <v>100</v>
      </c>
      <c r="BI33" s="5">
        <v>22.62</v>
      </c>
      <c r="BJ33" s="5">
        <v>83.77</v>
      </c>
      <c r="BK33">
        <f t="shared" si="13"/>
        <v>2.7464086893547672</v>
      </c>
      <c r="BL33">
        <f t="shared" si="14"/>
        <v>2.3006665590724884</v>
      </c>
      <c r="BM33">
        <f t="shared" si="15"/>
        <v>16.85459749196426</v>
      </c>
      <c r="BN33" s="5">
        <v>109</v>
      </c>
      <c r="BO33" s="5">
        <v>14</v>
      </c>
    </row>
    <row r="34" spans="1:67" x14ac:dyDescent="0.4">
      <c r="A34" s="2"/>
      <c r="B34">
        <v>78.760000000000005</v>
      </c>
      <c r="C34" s="1">
        <v>8.3333333333333329E-2</v>
      </c>
      <c r="D34">
        <v>120</v>
      </c>
      <c r="E34">
        <v>20.36</v>
      </c>
      <c r="F34">
        <v>82.46</v>
      </c>
      <c r="G34">
        <f t="shared" si="17"/>
        <v>2.3916833009265401</v>
      </c>
      <c r="H34">
        <f t="shared" si="0"/>
        <v>1.972182049944025</v>
      </c>
      <c r="I34">
        <f t="shared" si="18"/>
        <v>14.559381505974972</v>
      </c>
      <c r="M34" s="1">
        <v>8.3333333333333329E-2</v>
      </c>
      <c r="N34">
        <v>120</v>
      </c>
      <c r="O34">
        <v>20.36</v>
      </c>
      <c r="P34">
        <v>82.46</v>
      </c>
      <c r="Q34">
        <f t="shared" si="16"/>
        <v>2.3916833009265401</v>
      </c>
      <c r="R34">
        <f t="shared" si="2"/>
        <v>1.972182049944025</v>
      </c>
      <c r="S34">
        <f t="shared" si="3"/>
        <v>14.559381505974972</v>
      </c>
      <c r="X34" s="3"/>
      <c r="Y34" s="5">
        <v>25.77</v>
      </c>
      <c r="Z34" s="7">
        <v>8.3333333333333329E-2</v>
      </c>
      <c r="AA34" s="8">
        <v>120</v>
      </c>
      <c r="AB34" s="8">
        <v>28.16</v>
      </c>
      <c r="AC34" s="8">
        <v>79.09</v>
      </c>
      <c r="AD34">
        <f t="shared" si="4"/>
        <v>3.816537081581524</v>
      </c>
      <c r="AE34">
        <f t="shared" si="5"/>
        <v>3.0184991778228274</v>
      </c>
      <c r="AF34">
        <f t="shared" si="6"/>
        <v>21.706826917482005</v>
      </c>
      <c r="AG34" s="8">
        <v>197</v>
      </c>
      <c r="AH34" s="8">
        <v>32</v>
      </c>
      <c r="AI34" s="8"/>
      <c r="AJ34" s="7">
        <v>8.3333333333333329E-2</v>
      </c>
      <c r="AK34" s="8">
        <v>120</v>
      </c>
      <c r="AL34" s="8">
        <v>31.87</v>
      </c>
      <c r="AM34" s="8">
        <v>69.8</v>
      </c>
      <c r="AN34">
        <f t="shared" si="7"/>
        <v>4.7215027667875855</v>
      </c>
      <c r="AO34">
        <f t="shared" si="8"/>
        <v>3.2956089312177346</v>
      </c>
      <c r="AP34">
        <f t="shared" si="9"/>
        <v>23.41133509987079</v>
      </c>
      <c r="AQ34" s="8">
        <v>451</v>
      </c>
      <c r="AR34" s="8">
        <v>76</v>
      </c>
      <c r="AS34" s="8"/>
      <c r="AU34" s="4"/>
      <c r="AV34" s="5" t="s">
        <v>30</v>
      </c>
      <c r="AW34" s="1">
        <v>8.3333333333333329E-2</v>
      </c>
      <c r="AX34">
        <v>120</v>
      </c>
      <c r="AY34" s="5">
        <v>22.49</v>
      </c>
      <c r="AZ34" s="5">
        <v>83.06</v>
      </c>
      <c r="BA34">
        <f t="shared" si="10"/>
        <v>2.7248250676002965</v>
      </c>
      <c r="BB34">
        <f t="shared" si="11"/>
        <v>2.2632397011488061</v>
      </c>
      <c r="BC34">
        <f t="shared" si="12"/>
        <v>16.587700529188318</v>
      </c>
      <c r="BD34" s="5">
        <v>102</v>
      </c>
      <c r="BE34" s="5">
        <v>15</v>
      </c>
      <c r="BF34" s="5"/>
      <c r="BG34" s="1">
        <v>8.3333333333333329E-2</v>
      </c>
      <c r="BH34">
        <v>120</v>
      </c>
      <c r="BI34" s="5">
        <v>22.74</v>
      </c>
      <c r="BJ34" s="5">
        <v>84.14</v>
      </c>
      <c r="BK34">
        <f t="shared" si="13"/>
        <v>2.7664643765526558</v>
      </c>
      <c r="BL34">
        <f t="shared" si="14"/>
        <v>2.3277031264314045</v>
      </c>
      <c r="BM34">
        <f t="shared" si="15"/>
        <v>17.045750563897286</v>
      </c>
      <c r="BN34" s="5">
        <v>115</v>
      </c>
      <c r="BO34" s="5">
        <v>14</v>
      </c>
    </row>
    <row r="35" spans="1:67" x14ac:dyDescent="0.4">
      <c r="A35" s="2"/>
      <c r="B35" t="s">
        <v>16</v>
      </c>
      <c r="C35" s="1">
        <v>9.7222222222222224E-2</v>
      </c>
      <c r="D35">
        <v>140</v>
      </c>
      <c r="E35">
        <v>20.309999999999999</v>
      </c>
      <c r="F35">
        <v>82.89</v>
      </c>
      <c r="G35">
        <f t="shared" si="17"/>
        <v>2.3843113260073787</v>
      </c>
      <c r="H35">
        <f t="shared" si="0"/>
        <v>1.9763556581275161</v>
      </c>
      <c r="I35">
        <f t="shared" si="18"/>
        <v>14.592678525286932</v>
      </c>
      <c r="M35" s="1">
        <v>9.7222222222222224E-2</v>
      </c>
      <c r="N35">
        <v>140</v>
      </c>
      <c r="O35">
        <v>20.309999999999999</v>
      </c>
      <c r="P35">
        <v>82.89</v>
      </c>
      <c r="Q35">
        <f t="shared" si="16"/>
        <v>2.3843113260073787</v>
      </c>
      <c r="R35">
        <f t="shared" si="2"/>
        <v>1.9763556581275161</v>
      </c>
      <c r="S35">
        <f t="shared" si="3"/>
        <v>14.592678525286932</v>
      </c>
      <c r="X35" s="3"/>
      <c r="Y35" s="5" t="s">
        <v>17</v>
      </c>
      <c r="Z35" s="7">
        <v>9.7222222222222224E-2</v>
      </c>
      <c r="AA35" s="8">
        <v>140</v>
      </c>
      <c r="AB35" s="8">
        <v>28.4</v>
      </c>
      <c r="AC35" s="8">
        <v>78.33</v>
      </c>
      <c r="AD35">
        <f t="shared" si="4"/>
        <v>3.8701305348793262</v>
      </c>
      <c r="AE35">
        <f t="shared" si="5"/>
        <v>3.0314732479709763</v>
      </c>
      <c r="AF35">
        <f t="shared" si="6"/>
        <v>21.782776434102182</v>
      </c>
      <c r="AG35" s="8">
        <v>211</v>
      </c>
      <c r="AH35" s="8">
        <v>31</v>
      </c>
      <c r="AI35" s="8"/>
      <c r="AJ35" s="7">
        <v>9.7222222222222224E-2</v>
      </c>
      <c r="AK35" s="8">
        <v>140</v>
      </c>
      <c r="AL35" s="8">
        <v>32.04</v>
      </c>
      <c r="AM35" s="8">
        <v>70.150000000000006</v>
      </c>
      <c r="AN35">
        <f t="shared" si="7"/>
        <v>4.7670938734512855</v>
      </c>
      <c r="AO35">
        <f t="shared" si="8"/>
        <v>3.3441163522260773</v>
      </c>
      <c r="AP35">
        <f t="shared" si="9"/>
        <v>23.742689183798504</v>
      </c>
      <c r="AQ35" s="8">
        <v>507</v>
      </c>
      <c r="AR35" s="8">
        <v>56</v>
      </c>
      <c r="AS35" s="8"/>
      <c r="AU35" s="4"/>
      <c r="AV35" s="5" t="s">
        <v>17</v>
      </c>
      <c r="AW35" s="1">
        <v>9.7222222222222224E-2</v>
      </c>
      <c r="AX35">
        <v>140</v>
      </c>
      <c r="AY35" s="5">
        <v>22.66</v>
      </c>
      <c r="AZ35" s="5">
        <v>83.18</v>
      </c>
      <c r="BA35">
        <f t="shared" si="10"/>
        <v>2.7530797659404036</v>
      </c>
      <c r="BB35">
        <f t="shared" si="11"/>
        <v>2.2900117493092278</v>
      </c>
      <c r="BC35">
        <f t="shared" si="12"/>
        <v>16.774272196353184</v>
      </c>
      <c r="BD35" s="5">
        <v>107</v>
      </c>
      <c r="BE35" s="5">
        <v>14</v>
      </c>
      <c r="BF35" s="5"/>
      <c r="BG35" s="1">
        <v>9.7222222222222224E-2</v>
      </c>
      <c r="BH35">
        <v>140</v>
      </c>
      <c r="BI35" s="5">
        <v>22.88</v>
      </c>
      <c r="BJ35" s="5">
        <v>84.24</v>
      </c>
      <c r="BK35">
        <f t="shared" si="13"/>
        <v>2.7900241913201622</v>
      </c>
      <c r="BL35">
        <f t="shared" si="14"/>
        <v>2.3503163787681043</v>
      </c>
      <c r="BM35">
        <f t="shared" si="15"/>
        <v>17.203207544893182</v>
      </c>
      <c r="BN35" s="5">
        <v>114</v>
      </c>
      <c r="BO35" s="5">
        <v>16</v>
      </c>
    </row>
    <row r="36" spans="1:67" x14ac:dyDescent="0.4">
      <c r="A36" s="2"/>
      <c r="B36">
        <v>20.48</v>
      </c>
      <c r="C36" s="1">
        <v>0.1111111111111111</v>
      </c>
      <c r="D36">
        <v>160</v>
      </c>
      <c r="E36">
        <v>20.260000000000002</v>
      </c>
      <c r="F36">
        <v>83.25</v>
      </c>
      <c r="G36">
        <f t="shared" si="17"/>
        <v>2.3769592249925693</v>
      </c>
      <c r="H36">
        <f t="shared" si="0"/>
        <v>1.978818554806314</v>
      </c>
      <c r="I36">
        <f t="shared" si="18"/>
        <v>14.613353479957473</v>
      </c>
      <c r="M36" s="1">
        <v>0.1111111111111111</v>
      </c>
      <c r="N36">
        <v>160</v>
      </c>
      <c r="O36">
        <v>20.260000000000002</v>
      </c>
      <c r="P36">
        <v>83.25</v>
      </c>
      <c r="Q36">
        <f t="shared" si="16"/>
        <v>2.3769592249925693</v>
      </c>
      <c r="R36">
        <f t="shared" si="2"/>
        <v>1.978818554806314</v>
      </c>
      <c r="S36">
        <f t="shared" si="3"/>
        <v>14.613353479957473</v>
      </c>
      <c r="X36" s="3"/>
      <c r="Y36" s="5">
        <v>59.94</v>
      </c>
      <c r="Z36" s="7">
        <v>0.1111111111111111</v>
      </c>
      <c r="AA36" s="8">
        <v>160</v>
      </c>
      <c r="AB36" s="8">
        <v>28.76</v>
      </c>
      <c r="AC36" s="8">
        <v>76.06</v>
      </c>
      <c r="AD36">
        <f t="shared" si="4"/>
        <v>3.9517486916873388</v>
      </c>
      <c r="AE36">
        <f t="shared" si="5"/>
        <v>3.0057000548973902</v>
      </c>
      <c r="AF36">
        <f t="shared" si="6"/>
        <v>21.571828952176698</v>
      </c>
      <c r="AG36" s="8">
        <v>198</v>
      </c>
      <c r="AH36" s="8">
        <v>29</v>
      </c>
      <c r="AI36" s="8"/>
      <c r="AJ36" s="7">
        <v>0.1111111111111111</v>
      </c>
      <c r="AK36" s="8">
        <v>160</v>
      </c>
      <c r="AL36" s="8">
        <v>32.24</v>
      </c>
      <c r="AM36" s="8">
        <v>70.44</v>
      </c>
      <c r="AN36">
        <f t="shared" si="7"/>
        <v>4.8212195834414269</v>
      </c>
      <c r="AO36">
        <f t="shared" si="8"/>
        <v>3.3960670745761412</v>
      </c>
      <c r="AP36">
        <f t="shared" si="9"/>
        <v>24.095740322838285</v>
      </c>
      <c r="AQ36" s="8">
        <v>443</v>
      </c>
      <c r="AR36" s="8">
        <v>53</v>
      </c>
      <c r="AS36" s="8"/>
      <c r="AU36" s="4"/>
      <c r="AV36" s="5">
        <v>70.84</v>
      </c>
      <c r="AW36" s="1">
        <v>0.1111111111111111</v>
      </c>
      <c r="AX36">
        <v>160</v>
      </c>
      <c r="AY36" s="5">
        <v>22.8</v>
      </c>
      <c r="AZ36" s="5">
        <v>83.24</v>
      </c>
      <c r="BA36">
        <f t="shared" si="10"/>
        <v>2.7765400845021992</v>
      </c>
      <c r="BB36">
        <f t="shared" si="11"/>
        <v>2.3111919663396305</v>
      </c>
      <c r="BC36">
        <f t="shared" si="12"/>
        <v>16.921408186060862</v>
      </c>
      <c r="BD36" s="5">
        <v>108</v>
      </c>
      <c r="BE36" s="5">
        <v>14</v>
      </c>
      <c r="BF36" s="5"/>
      <c r="BG36" s="1">
        <v>0.1111111111111111</v>
      </c>
      <c r="BH36">
        <v>160</v>
      </c>
      <c r="BI36" s="5">
        <v>23.05</v>
      </c>
      <c r="BJ36" s="5">
        <v>84.05</v>
      </c>
      <c r="BK36">
        <f t="shared" si="13"/>
        <v>2.8188678776990681</v>
      </c>
      <c r="BL36">
        <f t="shared" si="14"/>
        <v>2.3692584512060666</v>
      </c>
      <c r="BM36">
        <f t="shared" si="15"/>
        <v>17.331901458721493</v>
      </c>
      <c r="BN36" s="5">
        <v>117</v>
      </c>
      <c r="BO36" s="5">
        <v>15</v>
      </c>
    </row>
    <row r="37" spans="1:67" x14ac:dyDescent="0.4">
      <c r="A37" s="2"/>
      <c r="B37" s="8" t="s">
        <v>24</v>
      </c>
      <c r="C37" s="1">
        <v>0.125</v>
      </c>
      <c r="D37">
        <v>180</v>
      </c>
      <c r="E37">
        <v>20.22</v>
      </c>
      <c r="F37">
        <v>83.6</v>
      </c>
      <c r="G37">
        <f t="shared" si="17"/>
        <v>2.371091822921215</v>
      </c>
      <c r="H37">
        <f t="shared" si="0"/>
        <v>1.9822327639621358</v>
      </c>
      <c r="I37">
        <f t="shared" si="18"/>
        <v>14.64056295106233</v>
      </c>
      <c r="M37" s="1">
        <v>0.125</v>
      </c>
      <c r="N37">
        <v>180</v>
      </c>
      <c r="O37">
        <v>20.22</v>
      </c>
      <c r="P37">
        <v>83.6</v>
      </c>
      <c r="Q37">
        <f t="shared" si="16"/>
        <v>2.371091822921215</v>
      </c>
      <c r="R37">
        <f t="shared" si="2"/>
        <v>1.9822327639621358</v>
      </c>
      <c r="S37">
        <f t="shared" si="3"/>
        <v>14.64056295106233</v>
      </c>
      <c r="X37" s="3"/>
      <c r="Y37" s="2" t="s">
        <v>24</v>
      </c>
      <c r="Z37" s="7">
        <v>0.125</v>
      </c>
      <c r="AA37" s="8">
        <v>180</v>
      </c>
      <c r="AB37" s="8">
        <v>29.1</v>
      </c>
      <c r="AC37" s="8">
        <v>75.239999999999995</v>
      </c>
      <c r="AD37">
        <f t="shared" si="4"/>
        <v>4.0302036386877393</v>
      </c>
      <c r="AE37">
        <f t="shared" si="5"/>
        <v>3.0323252177486548</v>
      </c>
      <c r="AF37">
        <f t="shared" si="6"/>
        <v>21.738436002705658</v>
      </c>
      <c r="AG37" s="8">
        <v>215</v>
      </c>
      <c r="AH37" s="8">
        <v>30</v>
      </c>
      <c r="AI37" s="8"/>
      <c r="AJ37" s="7">
        <v>0.125</v>
      </c>
      <c r="AK37" s="8">
        <v>180</v>
      </c>
      <c r="AL37" s="8">
        <v>32.409999999999997</v>
      </c>
      <c r="AM37" s="8">
        <v>70.73</v>
      </c>
      <c r="AN37">
        <f t="shared" si="7"/>
        <v>4.867645266539296</v>
      </c>
      <c r="AO37">
        <f t="shared" si="8"/>
        <v>3.4428854970232443</v>
      </c>
      <c r="AP37">
        <f t="shared" si="9"/>
        <v>24.414335302231862</v>
      </c>
      <c r="AQ37" s="8">
        <v>503</v>
      </c>
      <c r="AR37" s="8">
        <v>59</v>
      </c>
      <c r="AS37" s="8"/>
      <c r="AU37" s="4"/>
      <c r="AV37" s="2" t="s">
        <v>24</v>
      </c>
      <c r="AW37" s="1">
        <v>0.125</v>
      </c>
      <c r="AX37">
        <v>180</v>
      </c>
      <c r="AY37" s="5">
        <v>22.93</v>
      </c>
      <c r="AZ37" s="5">
        <v>83.25</v>
      </c>
      <c r="BA37">
        <f t="shared" si="10"/>
        <v>2.7984807588611416</v>
      </c>
      <c r="BB37">
        <f t="shared" si="11"/>
        <v>2.3297352317519002</v>
      </c>
      <c r="BC37">
        <f t="shared" si="12"/>
        <v>17.049683532018435</v>
      </c>
      <c r="BD37" s="5">
        <v>105</v>
      </c>
      <c r="BE37" s="5">
        <v>15</v>
      </c>
      <c r="BF37" s="5"/>
      <c r="BG37" s="1">
        <v>0.125</v>
      </c>
      <c r="BH37">
        <v>180</v>
      </c>
      <c r="BI37" s="5">
        <v>23.17</v>
      </c>
      <c r="BJ37" s="5">
        <v>83.97</v>
      </c>
      <c r="BK37">
        <f t="shared" si="13"/>
        <v>2.8393845275925784</v>
      </c>
      <c r="BL37">
        <f t="shared" si="14"/>
        <v>2.3842311878194882</v>
      </c>
      <c r="BM37">
        <f t="shared" si="15"/>
        <v>17.43436871546729</v>
      </c>
      <c r="BN37" s="5">
        <v>121</v>
      </c>
      <c r="BO37" s="5">
        <v>15</v>
      </c>
    </row>
    <row r="38" spans="1:67" x14ac:dyDescent="0.4">
      <c r="A38" s="2"/>
      <c r="B38" t="s">
        <v>21</v>
      </c>
      <c r="C38" s="1">
        <v>0.1388888888888889</v>
      </c>
      <c r="D38">
        <v>200</v>
      </c>
      <c r="E38">
        <v>20.170000000000002</v>
      </c>
      <c r="F38">
        <v>83.93</v>
      </c>
      <c r="G38">
        <f t="shared" si="17"/>
        <v>2.3637753807353179</v>
      </c>
      <c r="H38">
        <f t="shared" si="0"/>
        <v>1.9839166770511525</v>
      </c>
      <c r="I38">
        <f t="shared" si="18"/>
        <v>14.655497940251049</v>
      </c>
      <c r="M38" s="1">
        <v>0.1388888888888889</v>
      </c>
      <c r="N38">
        <v>200</v>
      </c>
      <c r="O38">
        <v>20.170000000000002</v>
      </c>
      <c r="P38">
        <v>83.93</v>
      </c>
      <c r="Q38">
        <f t="shared" si="16"/>
        <v>2.3637753807353179</v>
      </c>
      <c r="R38">
        <f t="shared" si="2"/>
        <v>1.9839166770511525</v>
      </c>
      <c r="S38">
        <f t="shared" si="3"/>
        <v>14.655497940251049</v>
      </c>
      <c r="X38" s="3"/>
      <c r="Y38" s="5" t="s">
        <v>20</v>
      </c>
      <c r="Z38" s="7">
        <v>0.1388888888888889</v>
      </c>
      <c r="AA38" s="8">
        <v>200</v>
      </c>
      <c r="AB38" s="8">
        <v>29.49</v>
      </c>
      <c r="AC38" s="8">
        <v>75.33</v>
      </c>
      <c r="AD38">
        <f t="shared" si="4"/>
        <v>4.1218616151840113</v>
      </c>
      <c r="AE38">
        <f t="shared" si="5"/>
        <v>3.1049983547181155</v>
      </c>
      <c r="AF38">
        <f t="shared" si="6"/>
        <v>22.230737625572342</v>
      </c>
      <c r="AG38" s="8">
        <v>236</v>
      </c>
      <c r="AH38" s="8">
        <v>34</v>
      </c>
      <c r="AI38" s="8"/>
      <c r="AJ38" s="7">
        <v>0.1388888888888889</v>
      </c>
      <c r="AK38" s="8">
        <v>200</v>
      </c>
      <c r="AL38" s="8">
        <v>32.659999999999997</v>
      </c>
      <c r="AM38" s="8">
        <v>70.06</v>
      </c>
      <c r="AN38">
        <f t="shared" si="7"/>
        <v>4.9366234351834697</v>
      </c>
      <c r="AO38">
        <f t="shared" si="8"/>
        <v>3.4585983786895387</v>
      </c>
      <c r="AP38">
        <f t="shared" si="9"/>
        <v>24.505709319330609</v>
      </c>
      <c r="AQ38" s="8">
        <v>466</v>
      </c>
      <c r="AR38" s="8">
        <v>69</v>
      </c>
      <c r="AS38" s="8"/>
      <c r="AU38" s="4"/>
      <c r="AV38" s="5" t="s">
        <v>20</v>
      </c>
      <c r="AW38" s="1">
        <v>0.1388888888888889</v>
      </c>
      <c r="AX38">
        <v>200</v>
      </c>
      <c r="AY38" s="5">
        <v>23.06</v>
      </c>
      <c r="AZ38" s="5">
        <v>83.19</v>
      </c>
      <c r="BA38">
        <f t="shared" si="10"/>
        <v>2.820572641607678</v>
      </c>
      <c r="BB38">
        <f t="shared" si="11"/>
        <v>2.3464343805534273</v>
      </c>
      <c r="BC38">
        <f t="shared" si="12"/>
        <v>17.164356422076121</v>
      </c>
      <c r="BD38" s="5">
        <v>99</v>
      </c>
      <c r="BE38" s="5">
        <v>16</v>
      </c>
      <c r="BF38" s="5"/>
      <c r="BG38" s="1">
        <v>0.1388888888888889</v>
      </c>
      <c r="BH38">
        <v>200</v>
      </c>
      <c r="BI38" s="5">
        <v>23.31</v>
      </c>
      <c r="BJ38" s="5">
        <v>83.88</v>
      </c>
      <c r="BK38">
        <f t="shared" si="13"/>
        <v>2.8634852577072092</v>
      </c>
      <c r="BL38">
        <f t="shared" si="14"/>
        <v>2.4018914341648072</v>
      </c>
      <c r="BM38">
        <f t="shared" si="15"/>
        <v>17.555212708454107</v>
      </c>
      <c r="BN38" s="5">
        <v>120</v>
      </c>
      <c r="BO38" s="5">
        <v>15</v>
      </c>
    </row>
    <row r="39" spans="1:67" x14ac:dyDescent="0.4">
      <c r="A39" s="2"/>
      <c r="B39">
        <v>15.8</v>
      </c>
      <c r="C39" s="1">
        <v>0.15277777777777776</v>
      </c>
      <c r="D39">
        <v>220</v>
      </c>
      <c r="E39">
        <v>20.11</v>
      </c>
      <c r="F39">
        <v>84.22</v>
      </c>
      <c r="G39">
        <f t="shared" si="17"/>
        <v>2.3550217123967179</v>
      </c>
      <c r="H39">
        <f t="shared" si="0"/>
        <v>1.9833992861805159</v>
      </c>
      <c r="I39">
        <f t="shared" si="18"/>
        <v>14.65467357735778</v>
      </c>
      <c r="M39" s="1">
        <v>0.15277777777777776</v>
      </c>
      <c r="N39">
        <v>220</v>
      </c>
      <c r="O39">
        <v>20.11</v>
      </c>
      <c r="P39">
        <v>84.22</v>
      </c>
      <c r="Q39">
        <f t="shared" si="16"/>
        <v>2.3550217123967179</v>
      </c>
      <c r="R39">
        <f t="shared" si="2"/>
        <v>1.9833992861805159</v>
      </c>
      <c r="S39">
        <f t="shared" si="3"/>
        <v>14.65467357735778</v>
      </c>
      <c r="X39" s="3"/>
      <c r="Y39" s="5">
        <v>29.4</v>
      </c>
      <c r="Z39" s="7">
        <v>0.15277777777777776</v>
      </c>
      <c r="AA39" s="8">
        <v>220</v>
      </c>
      <c r="AB39" s="8">
        <v>29.92</v>
      </c>
      <c r="AC39" s="8">
        <v>74.89</v>
      </c>
      <c r="AD39">
        <f t="shared" si="4"/>
        <v>4.225017026768267</v>
      </c>
      <c r="AE39">
        <f t="shared" si="5"/>
        <v>3.1641152513467552</v>
      </c>
      <c r="AF39">
        <f t="shared" si="6"/>
        <v>22.621852795123733</v>
      </c>
      <c r="AG39" s="8">
        <v>251</v>
      </c>
      <c r="AH39" s="8">
        <v>43</v>
      </c>
      <c r="AI39" s="8"/>
      <c r="AJ39" s="7">
        <v>0.15277777777777776</v>
      </c>
      <c r="AK39" s="8">
        <v>220</v>
      </c>
      <c r="AL39" s="8">
        <v>32.9</v>
      </c>
      <c r="AM39" s="8">
        <v>69.38</v>
      </c>
      <c r="AN39">
        <f t="shared" si="7"/>
        <v>5.0036393333652533</v>
      </c>
      <c r="AO39">
        <f t="shared" si="8"/>
        <v>3.4715249694888128</v>
      </c>
      <c r="AP39">
        <f t="shared" si="9"/>
        <v>24.578011122000852</v>
      </c>
      <c r="AQ39" s="8">
        <v>503</v>
      </c>
      <c r="AR39" s="8">
        <v>58</v>
      </c>
      <c r="AS39" s="8"/>
      <c r="AU39" s="4"/>
      <c r="AV39" s="5">
        <v>19.399999999999999</v>
      </c>
      <c r="AW39" s="1">
        <v>0.15277777777777776</v>
      </c>
      <c r="AX39">
        <v>220</v>
      </c>
      <c r="AY39" s="5">
        <v>23.2</v>
      </c>
      <c r="AZ39" s="5">
        <v>83.13</v>
      </c>
      <c r="BA39">
        <f t="shared" si="10"/>
        <v>2.8445340105283905</v>
      </c>
      <c r="BB39">
        <f t="shared" si="11"/>
        <v>2.3646611229522509</v>
      </c>
      <c r="BC39">
        <f t="shared" si="12"/>
        <v>17.289514834529911</v>
      </c>
      <c r="BD39" s="5">
        <v>103</v>
      </c>
      <c r="BE39" s="5">
        <v>15</v>
      </c>
      <c r="BF39" s="5"/>
      <c r="BG39" s="1">
        <v>0.15277777777777776</v>
      </c>
      <c r="BH39">
        <v>220</v>
      </c>
      <c r="BI39" s="5">
        <v>23.4</v>
      </c>
      <c r="BJ39" s="5">
        <v>83.69</v>
      </c>
      <c r="BK39">
        <f t="shared" si="13"/>
        <v>2.8790726979832129</v>
      </c>
      <c r="BL39">
        <f t="shared" si="14"/>
        <v>2.4094959409421506</v>
      </c>
      <c r="BM39">
        <f t="shared" si="15"/>
        <v>17.60544867588418</v>
      </c>
      <c r="BN39" s="5">
        <v>114</v>
      </c>
      <c r="BO39" s="5">
        <v>16</v>
      </c>
    </row>
    <row r="40" spans="1:67" x14ac:dyDescent="0.4">
      <c r="A40" s="2"/>
      <c r="B40" t="s">
        <v>20</v>
      </c>
      <c r="C40" s="1">
        <v>0.16666666666666666</v>
      </c>
      <c r="D40">
        <v>240</v>
      </c>
      <c r="E40">
        <v>20.07</v>
      </c>
      <c r="F40">
        <v>84.47</v>
      </c>
      <c r="G40">
        <f t="shared" si="17"/>
        <v>2.3492016927452535</v>
      </c>
      <c r="H40">
        <f t="shared" si="0"/>
        <v>1.9843706698619157</v>
      </c>
      <c r="I40">
        <f t="shared" si="18"/>
        <v>14.663850922368187</v>
      </c>
      <c r="M40" s="1">
        <v>0.16666666666666666</v>
      </c>
      <c r="N40">
        <v>240</v>
      </c>
      <c r="O40">
        <v>20.07</v>
      </c>
      <c r="P40">
        <v>84.47</v>
      </c>
      <c r="Q40">
        <f t="shared" si="16"/>
        <v>2.3492016927452535</v>
      </c>
      <c r="R40">
        <f t="shared" si="2"/>
        <v>1.9843706698619157</v>
      </c>
      <c r="S40">
        <f t="shared" si="3"/>
        <v>14.663850922368187</v>
      </c>
      <c r="X40" s="3"/>
      <c r="Y40" s="5" t="s">
        <v>21</v>
      </c>
      <c r="Z40" s="7">
        <v>0.16666666666666666</v>
      </c>
      <c r="AA40" s="8">
        <v>240</v>
      </c>
      <c r="AB40" s="8">
        <v>30.38</v>
      </c>
      <c r="AC40" s="8">
        <v>73.55</v>
      </c>
      <c r="AD40">
        <f t="shared" si="4"/>
        <v>4.3378476461327518</v>
      </c>
      <c r="AE40">
        <f t="shared" si="5"/>
        <v>3.1904869437306385</v>
      </c>
      <c r="AF40">
        <f t="shared" si="6"/>
        <v>22.77582812135719</v>
      </c>
      <c r="AG40" s="8">
        <v>259</v>
      </c>
      <c r="AH40" s="8">
        <v>49</v>
      </c>
      <c r="AI40" s="8"/>
      <c r="AJ40" s="7">
        <v>0.16666666666666666</v>
      </c>
      <c r="AK40" s="8">
        <v>240</v>
      </c>
      <c r="AL40" s="8">
        <v>33.200000000000003</v>
      </c>
      <c r="AM40" s="8">
        <v>69.09</v>
      </c>
      <c r="AN40">
        <f t="shared" si="7"/>
        <v>5.0885187773993188</v>
      </c>
      <c r="AO40">
        <f t="shared" si="8"/>
        <v>3.5156576233051897</v>
      </c>
      <c r="AP40">
        <f t="shared" si="9"/>
        <v>24.866090870500038</v>
      </c>
      <c r="AQ40" s="8">
        <v>463</v>
      </c>
      <c r="AR40" s="8">
        <v>64</v>
      </c>
      <c r="AS40" s="8"/>
      <c r="AU40" s="4"/>
      <c r="AV40" s="5" t="s">
        <v>21</v>
      </c>
      <c r="AW40" s="1">
        <v>0.16666666666666666</v>
      </c>
      <c r="AX40">
        <v>240</v>
      </c>
      <c r="AY40" s="5">
        <v>23.31</v>
      </c>
      <c r="AZ40" s="5">
        <v>83.08</v>
      </c>
      <c r="BA40">
        <f t="shared" si="10"/>
        <v>2.8634852577072092</v>
      </c>
      <c r="BB40">
        <f t="shared" si="11"/>
        <v>2.3789835521031493</v>
      </c>
      <c r="BC40">
        <f t="shared" si="12"/>
        <v>17.387781018340096</v>
      </c>
      <c r="BD40" s="5">
        <v>105</v>
      </c>
      <c r="BE40" s="5">
        <v>15</v>
      </c>
      <c r="BF40" s="5"/>
      <c r="BG40" s="1">
        <v>0.16666666666666666</v>
      </c>
      <c r="BH40">
        <v>240</v>
      </c>
      <c r="BI40" s="5">
        <v>23.5</v>
      </c>
      <c r="BJ40" s="5">
        <v>83.72</v>
      </c>
      <c r="BK40">
        <f t="shared" si="13"/>
        <v>2.8964788837386877</v>
      </c>
      <c r="BL40">
        <f t="shared" si="14"/>
        <v>2.4249321214660293</v>
      </c>
      <c r="BM40">
        <f t="shared" si="15"/>
        <v>17.712263343308926</v>
      </c>
      <c r="BN40" s="5">
        <v>126</v>
      </c>
      <c r="BO40" s="5">
        <v>16</v>
      </c>
    </row>
    <row r="41" spans="1:67" x14ac:dyDescent="0.4">
      <c r="A41" s="2"/>
      <c r="B41">
        <v>21.2</v>
      </c>
      <c r="C41" s="1">
        <v>0.18055555555555555</v>
      </c>
      <c r="D41">
        <v>260</v>
      </c>
      <c r="E41">
        <v>20.03</v>
      </c>
      <c r="F41">
        <v>84.74</v>
      </c>
      <c r="G41">
        <f t="shared" si="17"/>
        <v>2.3433942535913155</v>
      </c>
      <c r="H41">
        <f t="shared" si="0"/>
        <v>1.9857922904932805</v>
      </c>
      <c r="I41">
        <f t="shared" si="18"/>
        <v>14.676358329493286</v>
      </c>
      <c r="M41" s="1">
        <v>0.18055555555555555</v>
      </c>
      <c r="N41">
        <v>260</v>
      </c>
      <c r="O41">
        <v>20.03</v>
      </c>
      <c r="P41">
        <v>84.74</v>
      </c>
      <c r="Q41">
        <f t="shared" si="16"/>
        <v>2.3433942535913155</v>
      </c>
      <c r="R41">
        <f t="shared" si="2"/>
        <v>1.9857922904932805</v>
      </c>
      <c r="S41">
        <f t="shared" si="3"/>
        <v>14.676358329493286</v>
      </c>
      <c r="X41" s="3"/>
      <c r="Y41" s="5">
        <v>19.8</v>
      </c>
      <c r="Z41" s="7">
        <v>0.18055555555555555</v>
      </c>
      <c r="AA41" s="8">
        <v>260</v>
      </c>
      <c r="AB41" s="8">
        <v>30.77</v>
      </c>
      <c r="AC41" s="8">
        <v>72.5</v>
      </c>
      <c r="AD41">
        <f t="shared" si="4"/>
        <v>4.4355512243257795</v>
      </c>
      <c r="AE41">
        <f t="shared" si="5"/>
        <v>3.2157746376361902</v>
      </c>
      <c r="AF41">
        <f t="shared" si="6"/>
        <v>22.926890250164842</v>
      </c>
      <c r="AG41" s="8">
        <v>358</v>
      </c>
      <c r="AH41" s="8">
        <v>64</v>
      </c>
      <c r="AI41" s="8"/>
      <c r="AJ41" s="7">
        <v>0.18055555555555555</v>
      </c>
      <c r="AK41" s="8">
        <v>260</v>
      </c>
      <c r="AL41" s="8">
        <v>33.42</v>
      </c>
      <c r="AM41" s="8">
        <v>67.64</v>
      </c>
      <c r="AN41">
        <f t="shared" si="7"/>
        <v>5.1515553752458025</v>
      </c>
      <c r="AO41">
        <f t="shared" si="8"/>
        <v>3.484512055816261</v>
      </c>
      <c r="AP41">
        <f t="shared" si="9"/>
        <v>24.628113391860506</v>
      </c>
      <c r="AQ41" s="8">
        <v>453</v>
      </c>
      <c r="AR41" s="8">
        <v>57</v>
      </c>
      <c r="AS41" s="8"/>
      <c r="AU41" s="4"/>
      <c r="AV41" s="5">
        <v>18.600000000000001</v>
      </c>
      <c r="AW41" s="1">
        <v>0.18055555555555555</v>
      </c>
      <c r="AX41">
        <v>260</v>
      </c>
      <c r="AY41" s="5">
        <v>23.43</v>
      </c>
      <c r="AZ41" s="5">
        <v>82.9</v>
      </c>
      <c r="BA41">
        <f t="shared" si="10"/>
        <v>2.8842849421358694</v>
      </c>
      <c r="BB41">
        <f t="shared" si="11"/>
        <v>2.391072217030636</v>
      </c>
      <c r="BC41">
        <f t="shared" si="12"/>
        <v>17.469064939854285</v>
      </c>
      <c r="BD41" s="5">
        <v>107</v>
      </c>
      <c r="BE41" s="5">
        <v>15</v>
      </c>
      <c r="BF41" s="5"/>
      <c r="BG41" s="1">
        <v>0.18055555555555555</v>
      </c>
      <c r="BH41">
        <v>260</v>
      </c>
      <c r="BI41" s="5">
        <v>23.61</v>
      </c>
      <c r="BJ41" s="5">
        <v>83.81</v>
      </c>
      <c r="BK41">
        <f t="shared" si="13"/>
        <v>2.9157316973203153</v>
      </c>
      <c r="BL41">
        <f t="shared" si="14"/>
        <v>2.4436747355241564</v>
      </c>
      <c r="BM41">
        <f t="shared" si="15"/>
        <v>17.842547570204012</v>
      </c>
      <c r="BN41" s="5">
        <v>124</v>
      </c>
      <c r="BO41" s="5">
        <v>16</v>
      </c>
    </row>
    <row r="42" spans="1:67" x14ac:dyDescent="0.4">
      <c r="A42" s="2"/>
      <c r="C42" s="1">
        <v>0.19444444444444445</v>
      </c>
      <c r="D42">
        <v>280</v>
      </c>
      <c r="E42">
        <v>19.98</v>
      </c>
      <c r="F42">
        <v>84.92</v>
      </c>
      <c r="G42">
        <f t="shared" si="17"/>
        <v>2.3361526109146307</v>
      </c>
      <c r="H42">
        <f t="shared" si="0"/>
        <v>1.9838607971887046</v>
      </c>
      <c r="I42">
        <f t="shared" si="18"/>
        <v>14.664584230029289</v>
      </c>
      <c r="M42" s="1">
        <v>0.19444444444444445</v>
      </c>
      <c r="N42">
        <v>280</v>
      </c>
      <c r="O42">
        <v>19.98</v>
      </c>
      <c r="P42">
        <v>84.92</v>
      </c>
      <c r="Q42">
        <f t="shared" si="16"/>
        <v>2.3361526109146307</v>
      </c>
      <c r="R42">
        <f t="shared" si="2"/>
        <v>1.9838607971887046</v>
      </c>
      <c r="S42">
        <f t="shared" si="3"/>
        <v>14.664584230029289</v>
      </c>
      <c r="X42" s="3"/>
      <c r="Y42" s="5" t="s">
        <v>22</v>
      </c>
      <c r="Z42" s="7">
        <v>0.19444444444444445</v>
      </c>
      <c r="AA42" s="8">
        <v>280</v>
      </c>
      <c r="AB42" s="8">
        <v>31.49</v>
      </c>
      <c r="AC42" s="8">
        <v>71.81</v>
      </c>
      <c r="AD42">
        <f t="shared" si="4"/>
        <v>4.6209605287948419</v>
      </c>
      <c r="AE42">
        <f t="shared" si="5"/>
        <v>3.3183117557275761</v>
      </c>
      <c r="AF42">
        <f t="shared" si="6"/>
        <v>23.60201520585121</v>
      </c>
      <c r="AG42" s="8">
        <v>315</v>
      </c>
      <c r="AH42" s="8">
        <v>55</v>
      </c>
      <c r="AI42" s="8"/>
      <c r="AJ42" s="7">
        <v>0.19444444444444445</v>
      </c>
      <c r="AK42" s="8">
        <v>280</v>
      </c>
      <c r="AL42" s="8">
        <v>33.619999999999997</v>
      </c>
      <c r="AM42" s="8">
        <v>66.87</v>
      </c>
      <c r="AN42">
        <f t="shared" si="7"/>
        <v>5.2094483649823156</v>
      </c>
      <c r="AO42">
        <f t="shared" si="8"/>
        <v>3.4835581216636746</v>
      </c>
      <c r="AP42">
        <f t="shared" si="9"/>
        <v>24.605319092547678</v>
      </c>
      <c r="AQ42" s="8">
        <v>437</v>
      </c>
      <c r="AR42" s="8">
        <v>58</v>
      </c>
      <c r="AS42" s="8"/>
      <c r="AU42" s="4"/>
      <c r="AV42" s="5" t="s">
        <v>22</v>
      </c>
      <c r="AW42" s="1">
        <v>0.19444444444444445</v>
      </c>
      <c r="AX42">
        <v>280</v>
      </c>
      <c r="AY42" s="5">
        <v>23.53</v>
      </c>
      <c r="AZ42" s="5">
        <v>82.95</v>
      </c>
      <c r="BA42">
        <f t="shared" si="10"/>
        <v>2.9017186159569346</v>
      </c>
      <c r="BB42">
        <f t="shared" si="11"/>
        <v>2.4069755919362774</v>
      </c>
      <c r="BC42">
        <f t="shared" si="12"/>
        <v>17.579326926680352</v>
      </c>
      <c r="BD42" s="5">
        <v>106</v>
      </c>
      <c r="BE42" s="5">
        <v>15</v>
      </c>
      <c r="BF42" s="5"/>
      <c r="BG42" s="1">
        <v>0.19444444444444445</v>
      </c>
      <c r="BH42">
        <v>280</v>
      </c>
      <c r="BI42" s="5">
        <v>23.71</v>
      </c>
      <c r="BJ42" s="5">
        <v>83.78</v>
      </c>
      <c r="BK42">
        <f t="shared" si="13"/>
        <v>2.9333310696747557</v>
      </c>
      <c r="BL42">
        <f t="shared" si="14"/>
        <v>2.4575447701735103</v>
      </c>
      <c r="BM42">
        <f t="shared" si="15"/>
        <v>17.937775409324136</v>
      </c>
      <c r="BN42" s="5">
        <v>128</v>
      </c>
      <c r="BO42" s="5">
        <v>16</v>
      </c>
    </row>
    <row r="43" spans="1:67" x14ac:dyDescent="0.4">
      <c r="A43" s="2"/>
      <c r="C43" s="1">
        <v>0.20833333333333334</v>
      </c>
      <c r="D43">
        <v>300</v>
      </c>
      <c r="E43">
        <v>19.940000000000001</v>
      </c>
      <c r="F43">
        <v>85.13</v>
      </c>
      <c r="G43">
        <f t="shared" si="17"/>
        <v>2.3303733937823332</v>
      </c>
      <c r="H43">
        <f t="shared" si="0"/>
        <v>1.9838468701269001</v>
      </c>
      <c r="I43">
        <f t="shared" si="18"/>
        <v>14.666482644208156</v>
      </c>
      <c r="M43" s="1">
        <v>0.20833333333333334</v>
      </c>
      <c r="N43">
        <v>300</v>
      </c>
      <c r="O43">
        <v>19.940000000000001</v>
      </c>
      <c r="P43">
        <v>85.13</v>
      </c>
      <c r="Q43">
        <f t="shared" si="16"/>
        <v>2.3303733937823332</v>
      </c>
      <c r="R43">
        <f t="shared" si="2"/>
        <v>1.9838468701269001</v>
      </c>
      <c r="S43">
        <f t="shared" si="3"/>
        <v>14.666482644208156</v>
      </c>
      <c r="X43" s="3"/>
      <c r="Y43" s="5">
        <v>39</v>
      </c>
      <c r="Z43" s="7">
        <v>0.20833333333333334</v>
      </c>
      <c r="AA43" s="8">
        <v>300</v>
      </c>
      <c r="AB43" s="8">
        <v>32.32</v>
      </c>
      <c r="AC43" s="8">
        <v>69.48</v>
      </c>
      <c r="AD43">
        <f t="shared" si="4"/>
        <v>4.8430188377468344</v>
      </c>
      <c r="AE43">
        <f t="shared" si="5"/>
        <v>3.3649294884665011</v>
      </c>
      <c r="AF43">
        <f t="shared" si="6"/>
        <v>23.868560629879255</v>
      </c>
      <c r="AG43" s="8">
        <v>432</v>
      </c>
      <c r="AH43" s="8">
        <v>64</v>
      </c>
      <c r="AI43" s="8"/>
      <c r="AJ43" s="7">
        <v>0.20833333333333334</v>
      </c>
      <c r="AK43" s="8">
        <v>300</v>
      </c>
      <c r="AL43" s="8">
        <v>34.04</v>
      </c>
      <c r="AM43" s="8">
        <v>68.41</v>
      </c>
      <c r="AN43">
        <f t="shared" si="7"/>
        <v>5.3328640977814388</v>
      </c>
      <c r="AO43">
        <f t="shared" si="8"/>
        <v>3.6482123292922819</v>
      </c>
      <c r="AP43">
        <f t="shared" si="9"/>
        <v>25.733085305871015</v>
      </c>
      <c r="AQ43" s="8">
        <v>467</v>
      </c>
      <c r="AR43" s="8">
        <v>51</v>
      </c>
      <c r="AS43" s="8"/>
      <c r="AU43" s="4"/>
      <c r="AV43" s="5">
        <v>11</v>
      </c>
      <c r="AW43" s="6">
        <v>0.20833333333333334</v>
      </c>
      <c r="AX43" s="5">
        <v>300</v>
      </c>
      <c r="AY43" s="5">
        <v>23.64</v>
      </c>
      <c r="AZ43" s="5">
        <v>82.91</v>
      </c>
      <c r="BA43">
        <f t="shared" si="10"/>
        <v>2.9210018075448994</v>
      </c>
      <c r="BB43">
        <f t="shared" si="11"/>
        <v>2.4218025986354759</v>
      </c>
      <c r="BC43">
        <f t="shared" si="12"/>
        <v>17.681060247054653</v>
      </c>
      <c r="BD43" s="5">
        <v>104</v>
      </c>
      <c r="BE43" s="5">
        <v>15</v>
      </c>
      <c r="BF43" s="5"/>
      <c r="BG43" s="6">
        <v>0.20833333333333334</v>
      </c>
      <c r="BH43" s="5">
        <v>300</v>
      </c>
      <c r="BI43" s="5">
        <v>23.78</v>
      </c>
      <c r="BJ43" s="5">
        <v>83.83</v>
      </c>
      <c r="BK43">
        <f t="shared" si="13"/>
        <v>2.9457057191493079</v>
      </c>
      <c r="BL43">
        <f t="shared" si="14"/>
        <v>2.469385104362865</v>
      </c>
      <c r="BM43">
        <f t="shared" si="15"/>
        <v>18.019949631675669</v>
      </c>
      <c r="BN43" s="5">
        <v>129</v>
      </c>
      <c r="BO43" s="5">
        <v>18</v>
      </c>
    </row>
    <row r="44" spans="1:67" x14ac:dyDescent="0.4">
      <c r="A44" s="2"/>
      <c r="X44" s="3"/>
      <c r="Y44" s="5" t="s">
        <v>23</v>
      </c>
      <c r="AU44" s="4"/>
      <c r="AV44" s="5" t="s">
        <v>23</v>
      </c>
    </row>
    <row r="45" spans="1:67" x14ac:dyDescent="0.4">
      <c r="A45" s="2"/>
      <c r="X45" s="3"/>
      <c r="Y45" s="5">
        <v>285</v>
      </c>
      <c r="AU45" s="4"/>
      <c r="AV45" s="5">
        <v>76</v>
      </c>
    </row>
    <row r="46" spans="1:67" x14ac:dyDescent="0.4">
      <c r="A46" s="2"/>
      <c r="X46" s="3"/>
      <c r="Y46" s="2" t="s">
        <v>25</v>
      </c>
      <c r="AU46" s="4"/>
      <c r="AV46" s="2" t="s">
        <v>25</v>
      </c>
    </row>
    <row r="47" spans="1:67" x14ac:dyDescent="0.4">
      <c r="A47" s="2"/>
      <c r="X47" s="3"/>
      <c r="Y47" s="5" t="s">
        <v>20</v>
      </c>
      <c r="AU47" s="4"/>
      <c r="AV47" s="5" t="s">
        <v>20</v>
      </c>
    </row>
    <row r="48" spans="1:67" x14ac:dyDescent="0.4">
      <c r="A48" s="2"/>
      <c r="X48" s="3"/>
      <c r="Y48" s="5">
        <v>30.6</v>
      </c>
      <c r="AU48" s="4"/>
      <c r="AV48" s="5">
        <v>19.8</v>
      </c>
    </row>
    <row r="49" spans="1:67" x14ac:dyDescent="0.4">
      <c r="A49" s="2"/>
      <c r="X49" s="3"/>
      <c r="Y49" s="5" t="s">
        <v>21</v>
      </c>
      <c r="AU49" s="4"/>
      <c r="AV49" s="5" t="s">
        <v>21</v>
      </c>
    </row>
    <row r="50" spans="1:67" x14ac:dyDescent="0.4">
      <c r="A50" s="2"/>
      <c r="X50" s="3"/>
      <c r="Y50" s="5">
        <v>20.6</v>
      </c>
      <c r="AU50" s="4"/>
      <c r="AV50" s="1">
        <v>17.399999999999999</v>
      </c>
      <c r="BF50" s="1"/>
    </row>
    <row r="51" spans="1:67" x14ac:dyDescent="0.4">
      <c r="A51" s="2"/>
      <c r="X51" s="3"/>
      <c r="AU51" s="4"/>
      <c r="AV51" s="1"/>
      <c r="BF51" s="1"/>
    </row>
    <row r="52" spans="1:67" x14ac:dyDescent="0.4">
      <c r="A52" s="2"/>
      <c r="B52" s="11" t="s">
        <v>18</v>
      </c>
      <c r="C52" t="s">
        <v>0</v>
      </c>
      <c r="D52" t="s">
        <v>9</v>
      </c>
      <c r="E52" t="s">
        <v>10</v>
      </c>
      <c r="F52" t="s">
        <v>11</v>
      </c>
      <c r="G52" t="s">
        <v>29</v>
      </c>
      <c r="H52" t="s">
        <v>28</v>
      </c>
      <c r="I52" t="s">
        <v>27</v>
      </c>
      <c r="J52" t="s">
        <v>3</v>
      </c>
      <c r="K52" t="s">
        <v>4</v>
      </c>
      <c r="L52" t="s">
        <v>18</v>
      </c>
      <c r="M52" t="s">
        <v>0</v>
      </c>
      <c r="N52" t="s">
        <v>9</v>
      </c>
      <c r="O52" t="s">
        <v>10</v>
      </c>
      <c r="P52" t="s">
        <v>11</v>
      </c>
      <c r="Q52" t="s">
        <v>29</v>
      </c>
      <c r="R52" t="s">
        <v>28</v>
      </c>
      <c r="S52" t="s">
        <v>27</v>
      </c>
      <c r="T52" t="s">
        <v>3</v>
      </c>
      <c r="U52" t="s">
        <v>4</v>
      </c>
      <c r="X52" s="3"/>
      <c r="Y52" s="11" t="s">
        <v>18</v>
      </c>
      <c r="Z52" t="s">
        <v>0</v>
      </c>
      <c r="AA52" t="s">
        <v>9</v>
      </c>
      <c r="AB52" t="s">
        <v>10</v>
      </c>
      <c r="AC52" t="s">
        <v>11</v>
      </c>
      <c r="AD52" t="s">
        <v>29</v>
      </c>
      <c r="AE52" t="s">
        <v>28</v>
      </c>
      <c r="AF52" t="s">
        <v>27</v>
      </c>
      <c r="AG52" t="s">
        <v>23</v>
      </c>
      <c r="AH52" t="s">
        <v>22</v>
      </c>
      <c r="AJ52" t="s">
        <v>0</v>
      </c>
      <c r="AK52" t="s">
        <v>9</v>
      </c>
      <c r="AL52" t="s">
        <v>10</v>
      </c>
      <c r="AM52" t="s">
        <v>11</v>
      </c>
      <c r="AN52" t="s">
        <v>29</v>
      </c>
      <c r="AO52" t="s">
        <v>28</v>
      </c>
      <c r="AP52" t="s">
        <v>27</v>
      </c>
      <c r="AQ52" t="s">
        <v>23</v>
      </c>
      <c r="AR52" t="s">
        <v>22</v>
      </c>
      <c r="AU52" s="4"/>
      <c r="AV52" s="11" t="s">
        <v>18</v>
      </c>
      <c r="AW52" t="s">
        <v>0</v>
      </c>
      <c r="AX52" t="s">
        <v>9</v>
      </c>
      <c r="AY52" t="s">
        <v>10</v>
      </c>
      <c r="AZ52" t="s">
        <v>11</v>
      </c>
      <c r="BA52" t="s">
        <v>29</v>
      </c>
      <c r="BB52" t="s">
        <v>28</v>
      </c>
      <c r="BC52" t="s">
        <v>27</v>
      </c>
      <c r="BD52" t="s">
        <v>23</v>
      </c>
      <c r="BE52" t="s">
        <v>22</v>
      </c>
      <c r="BF52" t="s">
        <v>18</v>
      </c>
      <c r="BG52" t="s">
        <v>0</v>
      </c>
      <c r="BH52" t="s">
        <v>9</v>
      </c>
      <c r="BI52" t="s">
        <v>10</v>
      </c>
      <c r="BJ52" t="s">
        <v>11</v>
      </c>
      <c r="BK52" t="s">
        <v>29</v>
      </c>
      <c r="BL52" t="s">
        <v>28</v>
      </c>
      <c r="BM52" t="s">
        <v>27</v>
      </c>
      <c r="BN52" t="s">
        <v>23</v>
      </c>
      <c r="BO52" t="s">
        <v>22</v>
      </c>
    </row>
    <row r="53" spans="1:67" x14ac:dyDescent="0.4">
      <c r="A53" s="2"/>
      <c r="B53" t="s">
        <v>6</v>
      </c>
      <c r="C53" s="1">
        <v>0</v>
      </c>
      <c r="D53">
        <v>0</v>
      </c>
      <c r="E53">
        <v>20.13</v>
      </c>
      <c r="F53">
        <v>78.349999999999994</v>
      </c>
      <c r="G53">
        <f t="shared" si="17"/>
        <v>2.3579364471104651</v>
      </c>
      <c r="H53">
        <f t="shared" si="0"/>
        <v>1.8474432063110493</v>
      </c>
      <c r="I53">
        <f>(2166.8*H53)/(E53+273.15)</f>
        <v>13.649208740571407</v>
      </c>
      <c r="J53" t="s">
        <v>12</v>
      </c>
      <c r="K53" t="s">
        <v>12</v>
      </c>
      <c r="L53" t="s">
        <v>6</v>
      </c>
      <c r="M53" s="1">
        <v>0</v>
      </c>
      <c r="N53">
        <v>0</v>
      </c>
      <c r="O53">
        <v>20.11</v>
      </c>
      <c r="P53">
        <v>78.55</v>
      </c>
      <c r="Q53">
        <f t="shared" si="16"/>
        <v>2.3550217123967179</v>
      </c>
      <c r="R53">
        <f t="shared" si="2"/>
        <v>1.8498695550876219</v>
      </c>
      <c r="S53">
        <f t="shared" si="3"/>
        <v>13.668067080283228</v>
      </c>
      <c r="T53" t="s">
        <v>12</v>
      </c>
      <c r="U53" t="s">
        <v>12</v>
      </c>
      <c r="X53" s="3"/>
      <c r="Y53" s="5" t="s">
        <v>14</v>
      </c>
      <c r="Z53" s="1">
        <v>0</v>
      </c>
      <c r="AA53">
        <v>0</v>
      </c>
      <c r="AB53">
        <v>24.89</v>
      </c>
      <c r="AC53">
        <v>64.94</v>
      </c>
      <c r="AD53">
        <f t="shared" si="4"/>
        <v>3.1481115275661247</v>
      </c>
      <c r="AE53">
        <f t="shared" si="5"/>
        <v>2.0443836260014412</v>
      </c>
      <c r="AF53">
        <f t="shared" si="6"/>
        <v>14.863006444839364</v>
      </c>
      <c r="AG53">
        <v>102</v>
      </c>
      <c r="AH53">
        <v>20</v>
      </c>
      <c r="AJ53" s="1">
        <v>0</v>
      </c>
      <c r="AK53">
        <v>0</v>
      </c>
      <c r="AL53">
        <v>24.89</v>
      </c>
      <c r="AM53">
        <v>63.27</v>
      </c>
      <c r="AN53">
        <f t="shared" si="7"/>
        <v>3.1481115275661247</v>
      </c>
      <c r="AO53">
        <f t="shared" si="8"/>
        <v>1.9918101634910872</v>
      </c>
      <c r="AP53">
        <f t="shared" si="9"/>
        <v>14.480788693640077</v>
      </c>
      <c r="AQ53">
        <v>154</v>
      </c>
      <c r="AR53">
        <v>31</v>
      </c>
      <c r="AU53" s="4"/>
      <c r="AV53" s="5" t="s">
        <v>15</v>
      </c>
      <c r="AW53" s="1">
        <v>0</v>
      </c>
      <c r="AX53">
        <v>0</v>
      </c>
      <c r="AY53" s="5">
        <v>19.760000000000002</v>
      </c>
      <c r="AZ53" s="5">
        <v>74.31</v>
      </c>
      <c r="BA53">
        <f t="shared" si="10"/>
        <v>2.3045213458258891</v>
      </c>
      <c r="BB53">
        <f t="shared" si="11"/>
        <v>1.7124898120832182</v>
      </c>
      <c r="BC53">
        <f t="shared" si="12"/>
        <v>12.668133299723184</v>
      </c>
      <c r="BE53" s="5"/>
      <c r="BF53" s="5" t="s">
        <v>15</v>
      </c>
      <c r="BG53" s="1">
        <v>0</v>
      </c>
      <c r="BH53">
        <v>0</v>
      </c>
      <c r="BI53" s="5">
        <v>20.23</v>
      </c>
      <c r="BJ53" s="5">
        <v>75.319999999999993</v>
      </c>
      <c r="BK53">
        <f t="shared" si="13"/>
        <v>2.3725574849932745</v>
      </c>
      <c r="BL53">
        <f t="shared" si="14"/>
        <v>1.7870102976969342</v>
      </c>
      <c r="BM53">
        <f t="shared" si="15"/>
        <v>13.198220441235657</v>
      </c>
      <c r="BN53" s="5">
        <v>52</v>
      </c>
      <c r="BO53" s="5">
        <v>10</v>
      </c>
    </row>
    <row r="54" spans="1:67" x14ac:dyDescent="0.4">
      <c r="A54" s="2"/>
      <c r="B54" t="s">
        <v>7</v>
      </c>
      <c r="C54" s="1">
        <v>1.3888888888888888E-2</v>
      </c>
      <c r="D54">
        <v>20</v>
      </c>
      <c r="E54">
        <v>20.14</v>
      </c>
      <c r="F54">
        <v>78.45</v>
      </c>
      <c r="G54">
        <f t="shared" si="17"/>
        <v>2.3593949969508636</v>
      </c>
      <c r="H54">
        <f t="shared" si="0"/>
        <v>1.8509453751079528</v>
      </c>
      <c r="I54">
        <f t="shared" ref="I54:I68" si="19">(2166.8*H54)/(E54+273.15)</f>
        <v>13.674617064284199</v>
      </c>
      <c r="L54" t="s">
        <v>8</v>
      </c>
      <c r="M54" s="1">
        <v>1.3888888888888888E-2</v>
      </c>
      <c r="N54">
        <v>20</v>
      </c>
      <c r="O54">
        <v>20.11</v>
      </c>
      <c r="P54">
        <v>78.28</v>
      </c>
      <c r="Q54">
        <f t="shared" si="16"/>
        <v>2.3550217123967179</v>
      </c>
      <c r="R54">
        <f t="shared" si="2"/>
        <v>1.843510996464151</v>
      </c>
      <c r="S54">
        <f t="shared" si="3"/>
        <v>13.621085818517775</v>
      </c>
      <c r="X54" s="3"/>
      <c r="Y54" s="5" t="s">
        <v>7</v>
      </c>
      <c r="Z54" s="1">
        <v>1.3888888888888888E-2</v>
      </c>
      <c r="AA54">
        <v>20</v>
      </c>
      <c r="AB54">
        <v>25.24</v>
      </c>
      <c r="AC54">
        <v>67.349999999999994</v>
      </c>
      <c r="AD54">
        <f t="shared" si="4"/>
        <v>3.2143986700016134</v>
      </c>
      <c r="AE54">
        <f t="shared" si="5"/>
        <v>2.1648975042460865</v>
      </c>
      <c r="AF54">
        <f t="shared" si="6"/>
        <v>15.720700801636854</v>
      </c>
      <c r="AG54">
        <v>105</v>
      </c>
      <c r="AH54">
        <v>20</v>
      </c>
      <c r="AJ54" s="1">
        <v>1.3888888888888888E-2</v>
      </c>
      <c r="AK54">
        <v>20</v>
      </c>
      <c r="AL54">
        <v>25.32</v>
      </c>
      <c r="AM54">
        <v>66.8</v>
      </c>
      <c r="AN54">
        <f t="shared" si="7"/>
        <v>3.2297197536518913</v>
      </c>
      <c r="AO54">
        <f t="shared" si="8"/>
        <v>2.1574527954394633</v>
      </c>
      <c r="AP54">
        <f t="shared" si="9"/>
        <v>15.66244083880534</v>
      </c>
      <c r="AQ54">
        <v>167</v>
      </c>
      <c r="AR54">
        <v>33</v>
      </c>
      <c r="AU54" s="4"/>
      <c r="AV54" s="5" t="s">
        <v>7</v>
      </c>
      <c r="AW54" s="1">
        <v>1.3888888888888888E-2</v>
      </c>
      <c r="AX54">
        <v>20</v>
      </c>
      <c r="AY54" s="5">
        <v>20.9</v>
      </c>
      <c r="AZ54" s="5">
        <v>74.67</v>
      </c>
      <c r="BA54">
        <f t="shared" si="10"/>
        <v>2.4725793995065088</v>
      </c>
      <c r="BB54">
        <f t="shared" si="11"/>
        <v>1.8462750376115102</v>
      </c>
      <c r="BC54">
        <f t="shared" si="12"/>
        <v>13.604858872629217</v>
      </c>
      <c r="BD54" s="5">
        <v>44</v>
      </c>
      <c r="BE54" s="5">
        <v>8</v>
      </c>
      <c r="BF54" s="5" t="s">
        <v>8</v>
      </c>
      <c r="BG54" s="1">
        <v>1.3888888888888888E-2</v>
      </c>
      <c r="BH54">
        <v>20</v>
      </c>
      <c r="BI54" s="5">
        <v>20.46</v>
      </c>
      <c r="BJ54" s="5">
        <v>75.81</v>
      </c>
      <c r="BK54">
        <f t="shared" si="13"/>
        <v>2.4064870542482524</v>
      </c>
      <c r="BL54">
        <f t="shared" si="14"/>
        <v>1.8243578358256001</v>
      </c>
      <c r="BM54">
        <f t="shared" si="15"/>
        <v>13.463501102370188</v>
      </c>
      <c r="BN54" s="5">
        <v>52</v>
      </c>
      <c r="BO54" s="5">
        <v>10</v>
      </c>
    </row>
    <row r="55" spans="1:67" x14ac:dyDescent="0.4">
      <c r="A55" s="2"/>
      <c r="C55" s="1">
        <v>2.7777777777777776E-2</v>
      </c>
      <c r="D55">
        <v>40</v>
      </c>
      <c r="E55">
        <v>20.11</v>
      </c>
      <c r="F55">
        <v>78.31</v>
      </c>
      <c r="G55">
        <f t="shared" si="17"/>
        <v>2.3550217123967179</v>
      </c>
      <c r="H55">
        <f t="shared" si="0"/>
        <v>1.8442175029778698</v>
      </c>
      <c r="I55">
        <f t="shared" si="19"/>
        <v>13.626305958713937</v>
      </c>
      <c r="M55" s="1">
        <v>2.7777777777777776E-2</v>
      </c>
      <c r="N55">
        <v>40</v>
      </c>
      <c r="O55">
        <v>20.11</v>
      </c>
      <c r="P55">
        <v>78.61</v>
      </c>
      <c r="Q55">
        <f t="shared" si="16"/>
        <v>2.3550217123967179</v>
      </c>
      <c r="R55">
        <f t="shared" si="2"/>
        <v>1.85128256811506</v>
      </c>
      <c r="S55">
        <f t="shared" si="3"/>
        <v>13.678507360675553</v>
      </c>
      <c r="X55" s="3"/>
      <c r="Z55" s="1">
        <v>2.7777777777777776E-2</v>
      </c>
      <c r="AA55">
        <v>40</v>
      </c>
      <c r="AB55">
        <v>25.45</v>
      </c>
      <c r="AC55">
        <v>67.81</v>
      </c>
      <c r="AD55">
        <f t="shared" si="4"/>
        <v>3.2547523200956316</v>
      </c>
      <c r="AE55">
        <f t="shared" si="5"/>
        <v>2.2070475482568481</v>
      </c>
      <c r="AF55">
        <f t="shared" si="6"/>
        <v>16.015507794919422</v>
      </c>
      <c r="AG55">
        <v>101</v>
      </c>
      <c r="AH55">
        <v>19</v>
      </c>
      <c r="AJ55" s="1">
        <v>2.7777777777777776E-2</v>
      </c>
      <c r="AK55">
        <v>40</v>
      </c>
      <c r="AL55">
        <v>25.56</v>
      </c>
      <c r="AM55">
        <v>67.55</v>
      </c>
      <c r="AN55">
        <f t="shared" si="7"/>
        <v>3.2760656631423064</v>
      </c>
      <c r="AO55">
        <f t="shared" si="8"/>
        <v>2.212982355452628</v>
      </c>
      <c r="AP55">
        <f t="shared" si="9"/>
        <v>16.052660332077117</v>
      </c>
      <c r="AQ55">
        <v>153</v>
      </c>
      <c r="AR55">
        <v>31</v>
      </c>
      <c r="AU55" s="4"/>
      <c r="AV55" s="5"/>
      <c r="AW55" s="1">
        <v>2.7777777777777776E-2</v>
      </c>
      <c r="AX55">
        <v>40</v>
      </c>
      <c r="AY55" s="5">
        <v>20.04</v>
      </c>
      <c r="AZ55" s="5">
        <v>74.510000000000005</v>
      </c>
      <c r="BA55">
        <f t="shared" si="10"/>
        <v>2.3448449352173721</v>
      </c>
      <c r="BB55">
        <f t="shared" si="11"/>
        <v>1.7471439612304642</v>
      </c>
      <c r="BC55">
        <f t="shared" si="12"/>
        <v>12.912144122221665</v>
      </c>
      <c r="BD55" s="5">
        <v>42</v>
      </c>
      <c r="BE55" s="5">
        <v>7</v>
      </c>
      <c r="BF55" s="5"/>
      <c r="BG55" s="1">
        <v>2.7777777777777776E-2</v>
      </c>
      <c r="BH55">
        <v>40</v>
      </c>
      <c r="BI55" s="5">
        <v>20.61</v>
      </c>
      <c r="BJ55" s="5">
        <v>76.040000000000006</v>
      </c>
      <c r="BK55">
        <f t="shared" si="13"/>
        <v>2.4288428767560779</v>
      </c>
      <c r="BL55">
        <f t="shared" si="14"/>
        <v>1.8468921234853217</v>
      </c>
      <c r="BM55">
        <f t="shared" si="15"/>
        <v>13.622841275762511</v>
      </c>
      <c r="BN55" s="5">
        <v>50</v>
      </c>
      <c r="BO55" s="5">
        <v>11</v>
      </c>
    </row>
    <row r="56" spans="1:67" x14ac:dyDescent="0.4">
      <c r="A56" s="2"/>
      <c r="B56" t="s">
        <v>19</v>
      </c>
      <c r="C56" s="1">
        <v>4.1666666666666664E-2</v>
      </c>
      <c r="D56">
        <v>60</v>
      </c>
      <c r="E56">
        <v>20.09</v>
      </c>
      <c r="F56">
        <v>78.27</v>
      </c>
      <c r="G56">
        <f t="shared" si="17"/>
        <v>2.3521101285690333</v>
      </c>
      <c r="H56">
        <f t="shared" si="0"/>
        <v>1.8409965976309823</v>
      </c>
      <c r="I56">
        <f t="shared" si="19"/>
        <v>13.603435505888738</v>
      </c>
      <c r="M56" s="1">
        <v>4.1666666666666664E-2</v>
      </c>
      <c r="N56">
        <v>60</v>
      </c>
      <c r="O56">
        <v>20.11</v>
      </c>
      <c r="P56">
        <v>78.569999999999993</v>
      </c>
      <c r="Q56">
        <f t="shared" si="16"/>
        <v>2.3550217123967179</v>
      </c>
      <c r="R56">
        <f t="shared" si="2"/>
        <v>1.8503405594301012</v>
      </c>
      <c r="S56">
        <f t="shared" si="3"/>
        <v>13.671547173747337</v>
      </c>
      <c r="X56" s="3"/>
      <c r="Y56" s="5" t="s">
        <v>19</v>
      </c>
      <c r="Z56" s="1">
        <v>4.1666666666666664E-2</v>
      </c>
      <c r="AA56">
        <v>60</v>
      </c>
      <c r="AB56">
        <v>25.63</v>
      </c>
      <c r="AC56">
        <v>68.83</v>
      </c>
      <c r="AD56">
        <f t="shared" si="4"/>
        <v>3.2896919553504218</v>
      </c>
      <c r="AE56">
        <f t="shared" si="5"/>
        <v>2.2642949728676953</v>
      </c>
      <c r="AF56">
        <f t="shared" si="6"/>
        <v>16.421026665806689</v>
      </c>
      <c r="AG56">
        <v>102</v>
      </c>
      <c r="AH56">
        <v>20</v>
      </c>
      <c r="AJ56" s="1">
        <v>4.1666666666666664E-2</v>
      </c>
      <c r="AK56">
        <v>60</v>
      </c>
      <c r="AL56">
        <v>25.76</v>
      </c>
      <c r="AM56">
        <v>69.08</v>
      </c>
      <c r="AN56">
        <f t="shared" si="7"/>
        <v>3.3151290426205424</v>
      </c>
      <c r="AO56">
        <f t="shared" si="8"/>
        <v>2.2900911426422708</v>
      </c>
      <c r="AP56">
        <f t="shared" si="9"/>
        <v>16.600881495691922</v>
      </c>
      <c r="AQ56">
        <v>164</v>
      </c>
      <c r="AR56">
        <v>31</v>
      </c>
      <c r="AU56" s="4"/>
      <c r="AV56" s="5" t="s">
        <v>19</v>
      </c>
      <c r="AW56" s="1">
        <v>4.1666666666666664E-2</v>
      </c>
      <c r="AX56">
        <v>60</v>
      </c>
      <c r="AY56" s="5">
        <v>20.12</v>
      </c>
      <c r="AZ56" s="5">
        <v>74.62</v>
      </c>
      <c r="BA56">
        <f t="shared" si="10"/>
        <v>2.356478685712617</v>
      </c>
      <c r="BB56">
        <f t="shared" si="11"/>
        <v>1.7584043952787549</v>
      </c>
      <c r="BC56">
        <f t="shared" si="12"/>
        <v>12.991818609779406</v>
      </c>
      <c r="BD56" s="5">
        <v>43</v>
      </c>
      <c r="BE56" s="5">
        <v>8</v>
      </c>
      <c r="BF56" s="5"/>
      <c r="BG56" s="1">
        <v>4.1666666666666664E-2</v>
      </c>
      <c r="BH56">
        <v>60</v>
      </c>
      <c r="BI56" s="5">
        <v>20.73</v>
      </c>
      <c r="BJ56" s="5">
        <v>76.69</v>
      </c>
      <c r="BK56">
        <f t="shared" si="13"/>
        <v>2.4468580325711731</v>
      </c>
      <c r="BL56">
        <f t="shared" si="14"/>
        <v>1.8764954251788326</v>
      </c>
      <c r="BM56">
        <f t="shared" si="15"/>
        <v>13.835546097990658</v>
      </c>
      <c r="BN56" s="5">
        <v>52</v>
      </c>
      <c r="BO56" s="5">
        <v>11</v>
      </c>
    </row>
    <row r="57" spans="1:67" x14ac:dyDescent="0.4">
      <c r="A57" s="2"/>
      <c r="B57" s="1">
        <v>0.79027777777777775</v>
      </c>
      <c r="C57" s="1">
        <v>5.5555555555555552E-2</v>
      </c>
      <c r="D57">
        <v>80</v>
      </c>
      <c r="E57">
        <v>20.07</v>
      </c>
      <c r="F57">
        <v>78.59</v>
      </c>
      <c r="G57">
        <f t="shared" si="17"/>
        <v>2.3492016927452535</v>
      </c>
      <c r="H57">
        <f t="shared" si="0"/>
        <v>1.8462376103284948</v>
      </c>
      <c r="I57">
        <f t="shared" si="19"/>
        <v>13.643092742854455</v>
      </c>
      <c r="M57" s="1">
        <v>5.5555555555555552E-2</v>
      </c>
      <c r="N57">
        <v>80</v>
      </c>
      <c r="O57">
        <v>20.11</v>
      </c>
      <c r="P57">
        <v>78.599999999999994</v>
      </c>
      <c r="Q57">
        <f t="shared" si="16"/>
        <v>2.3550217123967179</v>
      </c>
      <c r="R57">
        <f t="shared" si="2"/>
        <v>1.8510470659438201</v>
      </c>
      <c r="S57">
        <f t="shared" si="3"/>
        <v>13.676767313943495</v>
      </c>
      <c r="X57" s="3"/>
      <c r="Y57" s="6">
        <v>0.57361111111111118</v>
      </c>
      <c r="Z57" s="1">
        <v>5.5555555555555552E-2</v>
      </c>
      <c r="AA57">
        <v>80</v>
      </c>
      <c r="AB57">
        <v>25.75</v>
      </c>
      <c r="AC57">
        <v>69.25</v>
      </c>
      <c r="AD57">
        <f t="shared" si="4"/>
        <v>3.3131662754048503</v>
      </c>
      <c r="AE57">
        <f t="shared" si="5"/>
        <v>2.294367645717859</v>
      </c>
      <c r="AF57">
        <f t="shared" si="6"/>
        <v>16.632438322989152</v>
      </c>
      <c r="AG57">
        <v>99</v>
      </c>
      <c r="AH57">
        <v>20</v>
      </c>
      <c r="AJ57" s="1">
        <v>5.5555555555555552E-2</v>
      </c>
      <c r="AK57">
        <v>80</v>
      </c>
      <c r="AL57">
        <v>26.03</v>
      </c>
      <c r="AM57">
        <v>70.069999999999993</v>
      </c>
      <c r="AN57">
        <f t="shared" si="7"/>
        <v>3.3685082757873657</v>
      </c>
      <c r="AO57">
        <f t="shared" si="8"/>
        <v>2.3603137488442072</v>
      </c>
      <c r="AP57">
        <f t="shared" si="9"/>
        <v>17.094484360570991</v>
      </c>
      <c r="AQ57">
        <v>159</v>
      </c>
      <c r="AR57">
        <v>30</v>
      </c>
      <c r="AU57" s="4"/>
      <c r="AV57" s="6">
        <v>0.34791666666666665</v>
      </c>
      <c r="AW57" s="1">
        <v>5.5555555555555552E-2</v>
      </c>
      <c r="AX57">
        <v>80</v>
      </c>
      <c r="AY57" s="5">
        <v>20.22</v>
      </c>
      <c r="AZ57" s="5">
        <v>74.39</v>
      </c>
      <c r="BA57">
        <f t="shared" si="10"/>
        <v>2.371091822921215</v>
      </c>
      <c r="BB57">
        <f t="shared" si="11"/>
        <v>1.7638552070710918</v>
      </c>
      <c r="BC57">
        <f t="shared" si="12"/>
        <v>13.027649257530225</v>
      </c>
      <c r="BD57" s="5">
        <v>43</v>
      </c>
      <c r="BE57" s="5">
        <v>8</v>
      </c>
      <c r="BF57" s="5"/>
      <c r="BG57" s="1">
        <v>5.5555555555555552E-2</v>
      </c>
      <c r="BH57">
        <v>80</v>
      </c>
      <c r="BI57" s="5">
        <v>20.83</v>
      </c>
      <c r="BJ57" s="5">
        <v>76.98</v>
      </c>
      <c r="BK57">
        <f t="shared" si="13"/>
        <v>2.4619597708425389</v>
      </c>
      <c r="BL57">
        <f t="shared" si="14"/>
        <v>1.8952166315945866</v>
      </c>
      <c r="BM57">
        <f t="shared" si="15"/>
        <v>13.968825761409454</v>
      </c>
      <c r="BN57" s="5">
        <v>53</v>
      </c>
      <c r="BO57" s="5">
        <v>11</v>
      </c>
    </row>
    <row r="58" spans="1:67" x14ac:dyDescent="0.4">
      <c r="A58" s="2"/>
      <c r="B58" t="s">
        <v>16</v>
      </c>
      <c r="C58" s="1">
        <v>6.9444444444444434E-2</v>
      </c>
      <c r="D58">
        <v>100</v>
      </c>
      <c r="E58">
        <v>20.059999999999999</v>
      </c>
      <c r="F58">
        <v>78.930000000000007</v>
      </c>
      <c r="G58">
        <f t="shared" si="17"/>
        <v>2.3477486544347301</v>
      </c>
      <c r="H58">
        <f t="shared" si="0"/>
        <v>1.8530780129453328</v>
      </c>
      <c r="I58">
        <f t="shared" si="19"/>
        <v>13.694108108352196</v>
      </c>
      <c r="M58" s="1">
        <v>6.9444444444444434E-2</v>
      </c>
      <c r="N58">
        <v>100</v>
      </c>
      <c r="O58">
        <v>20.09</v>
      </c>
      <c r="P58">
        <v>78.819999999999993</v>
      </c>
      <c r="Q58">
        <f t="shared" si="16"/>
        <v>2.3521101285690333</v>
      </c>
      <c r="R58">
        <f t="shared" si="2"/>
        <v>1.853933203338112</v>
      </c>
      <c r="S58">
        <f t="shared" si="3"/>
        <v>13.699026275382014</v>
      </c>
      <c r="X58" s="3"/>
      <c r="Y58" s="5" t="s">
        <v>16</v>
      </c>
      <c r="Z58" s="1">
        <v>6.9444444444444434E-2</v>
      </c>
      <c r="AA58">
        <v>100</v>
      </c>
      <c r="AB58">
        <v>25.86</v>
      </c>
      <c r="AC58">
        <v>70.34</v>
      </c>
      <c r="AD58">
        <f t="shared" si="4"/>
        <v>3.3348125255323442</v>
      </c>
      <c r="AE58">
        <f t="shared" si="5"/>
        <v>2.3457071304594508</v>
      </c>
      <c r="AF58">
        <f t="shared" si="6"/>
        <v>16.998355273333797</v>
      </c>
      <c r="AG58">
        <v>102</v>
      </c>
      <c r="AH58">
        <v>22</v>
      </c>
      <c r="AJ58" s="1">
        <v>6.9444444444444434E-2</v>
      </c>
      <c r="AK58">
        <v>100</v>
      </c>
      <c r="AL58">
        <v>26.2</v>
      </c>
      <c r="AM58">
        <v>70.819999999999993</v>
      </c>
      <c r="AN58">
        <f t="shared" si="7"/>
        <v>3.4025003574805588</v>
      </c>
      <c r="AO58">
        <f t="shared" si="8"/>
        <v>2.4096507531677314</v>
      </c>
      <c r="AP58">
        <f t="shared" si="9"/>
        <v>17.441894945594928</v>
      </c>
      <c r="AQ58">
        <v>151</v>
      </c>
      <c r="AR58">
        <v>30</v>
      </c>
      <c r="AU58" s="4"/>
      <c r="AV58" s="5" t="s">
        <v>16</v>
      </c>
      <c r="AW58" s="1">
        <v>6.9444444444444434E-2</v>
      </c>
      <c r="AX58">
        <v>100</v>
      </c>
      <c r="AY58" s="5">
        <v>20.28</v>
      </c>
      <c r="AZ58" s="5">
        <v>74.8</v>
      </c>
      <c r="BA58">
        <f t="shared" si="10"/>
        <v>2.3798976834335255</v>
      </c>
      <c r="BB58">
        <f t="shared" si="11"/>
        <v>1.7801634672082771</v>
      </c>
      <c r="BC58">
        <f t="shared" si="12"/>
        <v>13.145411855457505</v>
      </c>
      <c r="BD58" s="5">
        <v>45</v>
      </c>
      <c r="BE58" s="5">
        <v>9</v>
      </c>
      <c r="BF58" s="5"/>
      <c r="BG58" s="1">
        <v>6.9444444444444434E-2</v>
      </c>
      <c r="BH58">
        <v>100</v>
      </c>
      <c r="BI58" s="5">
        <v>20.89</v>
      </c>
      <c r="BJ58" s="5">
        <v>78.099999999999994</v>
      </c>
      <c r="BK58">
        <f t="shared" si="13"/>
        <v>2.4710598628412983</v>
      </c>
      <c r="BL58">
        <f t="shared" si="14"/>
        <v>1.9298977528790537</v>
      </c>
      <c r="BM58">
        <f t="shared" si="15"/>
        <v>14.221542820494946</v>
      </c>
      <c r="BN58" s="5">
        <v>54</v>
      </c>
      <c r="BO58" s="5">
        <v>11</v>
      </c>
    </row>
    <row r="59" spans="1:67" x14ac:dyDescent="0.4">
      <c r="A59" s="2"/>
      <c r="B59">
        <v>19.95</v>
      </c>
      <c r="C59" s="1">
        <v>8.3333333333333329E-2</v>
      </c>
      <c r="D59">
        <v>120</v>
      </c>
      <c r="E59">
        <v>20.059999999999999</v>
      </c>
      <c r="F59">
        <v>79.09</v>
      </c>
      <c r="G59">
        <f t="shared" si="17"/>
        <v>2.3477486544347301</v>
      </c>
      <c r="H59">
        <f t="shared" si="0"/>
        <v>1.8568344107924282</v>
      </c>
      <c r="I59">
        <f t="shared" si="19"/>
        <v>13.721867607875017</v>
      </c>
      <c r="M59" s="1">
        <v>8.3333333333333329E-2</v>
      </c>
      <c r="N59">
        <v>120</v>
      </c>
      <c r="O59">
        <v>20.079999999999998</v>
      </c>
      <c r="P59">
        <v>78.97</v>
      </c>
      <c r="Q59">
        <f t="shared" si="16"/>
        <v>2.3506555173367079</v>
      </c>
      <c r="R59">
        <f t="shared" si="2"/>
        <v>1.8563126620407981</v>
      </c>
      <c r="S59">
        <f t="shared" si="3"/>
        <v>13.717076274971872</v>
      </c>
      <c r="X59" s="3"/>
      <c r="Y59" s="5">
        <v>25.11</v>
      </c>
      <c r="Z59" s="1">
        <v>8.3333333333333329E-2</v>
      </c>
      <c r="AA59">
        <v>120</v>
      </c>
      <c r="AB59">
        <v>25.94</v>
      </c>
      <c r="AC59">
        <v>71.23</v>
      </c>
      <c r="AD59">
        <f t="shared" si="4"/>
        <v>3.3506325744994352</v>
      </c>
      <c r="AE59">
        <f t="shared" si="5"/>
        <v>2.3866555828159477</v>
      </c>
      <c r="AF59">
        <f t="shared" si="6"/>
        <v>17.290465468071805</v>
      </c>
      <c r="AG59">
        <v>111</v>
      </c>
      <c r="AH59">
        <v>22</v>
      </c>
      <c r="AJ59" s="1">
        <v>8.3333333333333329E-2</v>
      </c>
      <c r="AK59">
        <v>120</v>
      </c>
      <c r="AL59">
        <v>26.35</v>
      </c>
      <c r="AM59">
        <v>71.77</v>
      </c>
      <c r="AN59">
        <f t="shared" si="7"/>
        <v>3.4327412063549962</v>
      </c>
      <c r="AO59">
        <f t="shared" si="8"/>
        <v>2.4636783638009807</v>
      </c>
      <c r="AP59">
        <f t="shared" si="9"/>
        <v>17.824034319479019</v>
      </c>
      <c r="AQ59">
        <v>147</v>
      </c>
      <c r="AR59">
        <v>27</v>
      </c>
      <c r="AU59" s="4"/>
      <c r="AV59" s="5">
        <v>19.71</v>
      </c>
      <c r="AW59" s="1">
        <v>8.3333333333333329E-2</v>
      </c>
      <c r="AX59">
        <v>120</v>
      </c>
      <c r="AY59" s="5">
        <v>20.34</v>
      </c>
      <c r="AZ59" s="5">
        <v>75.44</v>
      </c>
      <c r="BA59">
        <f t="shared" si="10"/>
        <v>2.3887321231852106</v>
      </c>
      <c r="BB59">
        <f t="shared" si="11"/>
        <v>1.8020595137309228</v>
      </c>
      <c r="BC59">
        <f t="shared" si="12"/>
        <v>13.304380232212901</v>
      </c>
      <c r="BD59" s="5">
        <v>46</v>
      </c>
      <c r="BE59" s="5">
        <v>8</v>
      </c>
      <c r="BF59" s="5"/>
      <c r="BG59" s="1">
        <v>8.3333333333333329E-2</v>
      </c>
      <c r="BH59">
        <v>120</v>
      </c>
      <c r="BI59" s="5">
        <v>20.99</v>
      </c>
      <c r="BJ59" s="5">
        <v>78.319999999999993</v>
      </c>
      <c r="BK59">
        <f t="shared" si="13"/>
        <v>2.4862920213627855</v>
      </c>
      <c r="BL59">
        <f t="shared" si="14"/>
        <v>1.9472639111313332</v>
      </c>
      <c r="BM59">
        <f t="shared" si="15"/>
        <v>14.344636712583714</v>
      </c>
      <c r="BN59" s="5">
        <v>57</v>
      </c>
      <c r="BO59" s="5">
        <v>11</v>
      </c>
    </row>
    <row r="60" spans="1:67" x14ac:dyDescent="0.4">
      <c r="A60" s="2"/>
      <c r="B60" t="s">
        <v>17</v>
      </c>
      <c r="C60" s="1">
        <v>9.7222222222222224E-2</v>
      </c>
      <c r="D60">
        <v>140</v>
      </c>
      <c r="E60">
        <v>20.059999999999999</v>
      </c>
      <c r="F60">
        <v>79.209999999999994</v>
      </c>
      <c r="G60">
        <f t="shared" si="17"/>
        <v>2.3477486544347301</v>
      </c>
      <c r="H60">
        <f t="shared" si="0"/>
        <v>1.8596517091777496</v>
      </c>
      <c r="I60">
        <f t="shared" si="19"/>
        <v>13.742687232517133</v>
      </c>
      <c r="M60" s="1">
        <v>9.7222222222222224E-2</v>
      </c>
      <c r="N60">
        <v>140</v>
      </c>
      <c r="O60">
        <v>20.09</v>
      </c>
      <c r="P60">
        <v>79.06</v>
      </c>
      <c r="Q60">
        <f t="shared" si="16"/>
        <v>2.3521101285690333</v>
      </c>
      <c r="R60">
        <f t="shared" si="2"/>
        <v>1.8595782676466779</v>
      </c>
      <c r="S60">
        <f t="shared" si="3"/>
        <v>13.7407386111609</v>
      </c>
      <c r="X60" s="3"/>
      <c r="Y60" s="5" t="s">
        <v>17</v>
      </c>
      <c r="Z60" s="1">
        <v>9.7222222222222224E-2</v>
      </c>
      <c r="AA60">
        <v>140</v>
      </c>
      <c r="AB60">
        <v>26.05</v>
      </c>
      <c r="AC60">
        <v>71.98</v>
      </c>
      <c r="AD60">
        <f t="shared" si="4"/>
        <v>3.3724919214628102</v>
      </c>
      <c r="AE60">
        <f t="shared" si="5"/>
        <v>2.4275196850689311</v>
      </c>
      <c r="AF60">
        <f t="shared" si="6"/>
        <v>17.580045633714441</v>
      </c>
      <c r="AG60">
        <v>109</v>
      </c>
      <c r="AH60">
        <v>23</v>
      </c>
      <c r="AJ60" s="1">
        <v>9.7222222222222224E-2</v>
      </c>
      <c r="AK60">
        <v>140</v>
      </c>
      <c r="AL60">
        <v>26.46</v>
      </c>
      <c r="AM60">
        <v>73.23</v>
      </c>
      <c r="AN60">
        <f t="shared" si="7"/>
        <v>3.4550664158690765</v>
      </c>
      <c r="AO60">
        <f t="shared" si="8"/>
        <v>2.5301451363409249</v>
      </c>
      <c r="AP60">
        <f t="shared" si="9"/>
        <v>18.298182575426445</v>
      </c>
      <c r="AQ60">
        <v>139</v>
      </c>
      <c r="AR60">
        <v>25</v>
      </c>
      <c r="AU60" s="4"/>
      <c r="AV60" s="5" t="s">
        <v>17</v>
      </c>
      <c r="AW60" s="1">
        <v>9.7222222222222224E-2</v>
      </c>
      <c r="AX60">
        <v>140</v>
      </c>
      <c r="AY60" s="5">
        <v>20.38</v>
      </c>
      <c r="AZ60" s="5">
        <v>76.63</v>
      </c>
      <c r="BA60">
        <f t="shared" si="10"/>
        <v>2.3946376657591366</v>
      </c>
      <c r="BB60">
        <f t="shared" si="11"/>
        <v>1.8350108432712264</v>
      </c>
      <c r="BC60">
        <f t="shared" si="12"/>
        <v>13.545809611283664</v>
      </c>
      <c r="BD60" s="5">
        <v>48</v>
      </c>
      <c r="BE60" s="5">
        <v>9</v>
      </c>
      <c r="BF60" s="5"/>
      <c r="BG60" s="1">
        <v>9.7222222222222224E-2</v>
      </c>
      <c r="BH60">
        <v>140</v>
      </c>
      <c r="BI60" s="5">
        <v>21.07</v>
      </c>
      <c r="BJ60" s="5">
        <v>78.59</v>
      </c>
      <c r="BK60">
        <f t="shared" si="13"/>
        <v>2.4985367668486029</v>
      </c>
      <c r="BL60">
        <f t="shared" si="14"/>
        <v>1.9636000450663171</v>
      </c>
      <c r="BM60">
        <f t="shared" si="15"/>
        <v>14.461044720446255</v>
      </c>
      <c r="BN60" s="5">
        <v>56</v>
      </c>
      <c r="BO60" s="5">
        <v>11</v>
      </c>
    </row>
    <row r="61" spans="1:67" x14ac:dyDescent="0.4">
      <c r="A61" s="2"/>
      <c r="B61">
        <v>78.05</v>
      </c>
      <c r="C61" s="1">
        <v>0.1111111111111111</v>
      </c>
      <c r="D61">
        <v>160</v>
      </c>
      <c r="E61">
        <v>20.07</v>
      </c>
      <c r="F61">
        <v>79.2</v>
      </c>
      <c r="G61">
        <f t="shared" si="17"/>
        <v>2.3492016927452535</v>
      </c>
      <c r="H61">
        <f t="shared" si="0"/>
        <v>1.8605677406542409</v>
      </c>
      <c r="I61">
        <f t="shared" si="19"/>
        <v>13.748987724062513</v>
      </c>
      <c r="M61" s="1">
        <v>0.1111111111111111</v>
      </c>
      <c r="N61">
        <v>160</v>
      </c>
      <c r="O61">
        <v>20.079999999999998</v>
      </c>
      <c r="P61">
        <v>79.08</v>
      </c>
      <c r="Q61">
        <f t="shared" si="16"/>
        <v>2.3506555173367079</v>
      </c>
      <c r="R61">
        <f t="shared" si="2"/>
        <v>1.8588983831098684</v>
      </c>
      <c r="S61">
        <f t="shared" si="3"/>
        <v>13.736183257246747</v>
      </c>
      <c r="X61" s="3"/>
      <c r="Y61" s="5">
        <v>61.44</v>
      </c>
      <c r="Z61" s="1">
        <v>0.1111111111111111</v>
      </c>
      <c r="AA61">
        <v>160</v>
      </c>
      <c r="AB61">
        <v>26.09</v>
      </c>
      <c r="AC61">
        <v>74.150000000000006</v>
      </c>
      <c r="AD61">
        <f t="shared" si="4"/>
        <v>3.3804715314210494</v>
      </c>
      <c r="AE61">
        <f t="shared" si="5"/>
        <v>2.5066196405487084</v>
      </c>
      <c r="AF61">
        <f t="shared" si="6"/>
        <v>18.150459287331049</v>
      </c>
      <c r="AG61">
        <v>112</v>
      </c>
      <c r="AH61">
        <v>22</v>
      </c>
      <c r="AJ61" s="1">
        <v>0.1111111111111111</v>
      </c>
      <c r="AK61">
        <v>160</v>
      </c>
      <c r="AL61">
        <v>26.54</v>
      </c>
      <c r="AM61">
        <v>74.39</v>
      </c>
      <c r="AN61">
        <f t="shared" si="7"/>
        <v>3.471382288775724</v>
      </c>
      <c r="AO61">
        <f t="shared" si="8"/>
        <v>2.5823612846202613</v>
      </c>
      <c r="AP61">
        <f t="shared" si="9"/>
        <v>18.670827960609905</v>
      </c>
      <c r="AQ61">
        <v>147</v>
      </c>
      <c r="AR61">
        <v>26</v>
      </c>
      <c r="AU61" s="4"/>
      <c r="AV61" s="5">
        <v>73.569999999999993</v>
      </c>
      <c r="AW61" s="1">
        <v>0.1111111111111111</v>
      </c>
      <c r="AX61">
        <v>160</v>
      </c>
      <c r="AY61" s="5">
        <v>20.420000000000002</v>
      </c>
      <c r="AZ61" s="5">
        <v>77.069999999999993</v>
      </c>
      <c r="BA61">
        <f t="shared" si="10"/>
        <v>2.4005559683430939</v>
      </c>
      <c r="BB61">
        <f t="shared" si="11"/>
        <v>1.8501084848020224</v>
      </c>
      <c r="BC61">
        <f t="shared" si="12"/>
        <v>13.655397570831566</v>
      </c>
      <c r="BD61" s="5">
        <v>48</v>
      </c>
      <c r="BE61" s="5">
        <v>8</v>
      </c>
      <c r="BF61" s="5"/>
      <c r="BG61" s="1">
        <v>0.1111111111111111</v>
      </c>
      <c r="BH61">
        <v>160</v>
      </c>
      <c r="BI61" s="5">
        <v>21.13</v>
      </c>
      <c r="BJ61" s="5">
        <v>79.209999999999994</v>
      </c>
      <c r="BK61">
        <f t="shared" si="13"/>
        <v>2.5077548786910651</v>
      </c>
      <c r="BL61">
        <f t="shared" si="14"/>
        <v>1.9863926394111924</v>
      </c>
      <c r="BM61">
        <f t="shared" si="15"/>
        <v>14.625919434131347</v>
      </c>
      <c r="BN61" s="5">
        <v>56</v>
      </c>
      <c r="BO61" s="5">
        <v>12</v>
      </c>
    </row>
    <row r="62" spans="1:67" x14ac:dyDescent="0.4">
      <c r="A62" s="2"/>
      <c r="B62" s="8" t="s">
        <v>24</v>
      </c>
      <c r="C62" s="1">
        <v>0.125</v>
      </c>
      <c r="D62">
        <v>180</v>
      </c>
      <c r="E62">
        <v>20.09</v>
      </c>
      <c r="F62">
        <v>79.27</v>
      </c>
      <c r="G62">
        <f t="shared" si="17"/>
        <v>2.3521101285690333</v>
      </c>
      <c r="H62">
        <f t="shared" si="0"/>
        <v>1.8645176989166727</v>
      </c>
      <c r="I62">
        <f t="shared" si="19"/>
        <v>13.777236904967424</v>
      </c>
      <c r="M62" s="1">
        <v>0.125</v>
      </c>
      <c r="N62">
        <v>180</v>
      </c>
      <c r="O62">
        <v>20.100000000000001</v>
      </c>
      <c r="P62">
        <v>79.25</v>
      </c>
      <c r="Q62">
        <f t="shared" si="16"/>
        <v>2.3535655268023019</v>
      </c>
      <c r="R62">
        <f t="shared" si="2"/>
        <v>1.8652006799908243</v>
      </c>
      <c r="S62">
        <f t="shared" si="3"/>
        <v>13.781813583645757</v>
      </c>
      <c r="X62" s="3"/>
      <c r="Y62" s="2" t="s">
        <v>24</v>
      </c>
      <c r="Z62" s="1">
        <v>0.125</v>
      </c>
      <c r="AA62">
        <v>180</v>
      </c>
      <c r="AB62">
        <v>26.16</v>
      </c>
      <c r="AC62">
        <v>75.52</v>
      </c>
      <c r="AD62">
        <f t="shared" si="4"/>
        <v>3.3944754453372998</v>
      </c>
      <c r="AE62">
        <f t="shared" si="5"/>
        <v>2.5635078563187288</v>
      </c>
      <c r="AF62">
        <f t="shared" si="6"/>
        <v>18.558046249946283</v>
      </c>
      <c r="AG62">
        <v>121</v>
      </c>
      <c r="AH62">
        <v>23</v>
      </c>
      <c r="AJ62" s="1">
        <v>0.125</v>
      </c>
      <c r="AK62">
        <v>180</v>
      </c>
      <c r="AL62">
        <v>26.6</v>
      </c>
      <c r="AM62">
        <v>74.69</v>
      </c>
      <c r="AN62">
        <f t="shared" si="7"/>
        <v>3.4836632066128996</v>
      </c>
      <c r="AO62">
        <f t="shared" si="8"/>
        <v>2.6019480490191746</v>
      </c>
      <c r="AP62">
        <f t="shared" si="9"/>
        <v>18.808677339832354</v>
      </c>
      <c r="AQ62">
        <v>141</v>
      </c>
      <c r="AR62">
        <v>26</v>
      </c>
      <c r="AU62" s="4"/>
      <c r="AV62" s="2" t="s">
        <v>24</v>
      </c>
      <c r="AW62" s="1">
        <v>0.125</v>
      </c>
      <c r="AX62">
        <v>180</v>
      </c>
      <c r="AY62" s="5">
        <v>20.47</v>
      </c>
      <c r="AZ62" s="5">
        <v>77.540000000000006</v>
      </c>
      <c r="BA62">
        <f t="shared" si="10"/>
        <v>2.4079718258534943</v>
      </c>
      <c r="BB62">
        <f t="shared" si="11"/>
        <v>1.8671413537667998</v>
      </c>
      <c r="BC62">
        <f t="shared" si="12"/>
        <v>13.778768085763579</v>
      </c>
      <c r="BD62" s="5">
        <v>47</v>
      </c>
      <c r="BE62" s="5">
        <v>9</v>
      </c>
      <c r="BF62" s="5"/>
      <c r="BG62" s="1">
        <v>0.125</v>
      </c>
      <c r="BH62">
        <v>180</v>
      </c>
      <c r="BI62" s="5">
        <v>21.21</v>
      </c>
      <c r="BJ62" s="5">
        <v>79.900000000000006</v>
      </c>
      <c r="BK62">
        <f t="shared" si="13"/>
        <v>2.5200919182159702</v>
      </c>
      <c r="BL62">
        <f t="shared" si="14"/>
        <v>2.0135534426545605</v>
      </c>
      <c r="BM62">
        <f t="shared" si="15"/>
        <v>14.821876612120882</v>
      </c>
      <c r="BN62" s="5">
        <v>57</v>
      </c>
      <c r="BO62" s="5">
        <v>11</v>
      </c>
    </row>
    <row r="63" spans="1:67" x14ac:dyDescent="0.4">
      <c r="A63" s="2"/>
      <c r="B63" t="s">
        <v>21</v>
      </c>
      <c r="C63" s="1">
        <v>0.1388888888888889</v>
      </c>
      <c r="D63">
        <v>200</v>
      </c>
      <c r="E63">
        <v>20.100000000000001</v>
      </c>
      <c r="F63">
        <v>79.290000000000006</v>
      </c>
      <c r="G63">
        <f t="shared" si="17"/>
        <v>2.3535655268023019</v>
      </c>
      <c r="H63">
        <f t="shared" si="0"/>
        <v>1.8661421062015453</v>
      </c>
      <c r="I63">
        <f t="shared" si="19"/>
        <v>13.788769704066526</v>
      </c>
      <c r="M63" s="1">
        <v>0.1388888888888889</v>
      </c>
      <c r="N63">
        <v>200</v>
      </c>
      <c r="O63">
        <v>20.09</v>
      </c>
      <c r="P63">
        <v>79.12</v>
      </c>
      <c r="Q63">
        <f t="shared" si="16"/>
        <v>2.3521101285690333</v>
      </c>
      <c r="R63">
        <f t="shared" si="2"/>
        <v>1.8609895337238191</v>
      </c>
      <c r="S63">
        <f t="shared" si="3"/>
        <v>13.751166695105621</v>
      </c>
      <c r="X63" s="3"/>
      <c r="Y63" s="5" t="s">
        <v>20</v>
      </c>
      <c r="Z63" s="1">
        <v>0.1388888888888889</v>
      </c>
      <c r="AA63">
        <v>200</v>
      </c>
      <c r="AB63">
        <v>26.25</v>
      </c>
      <c r="AC63">
        <v>76</v>
      </c>
      <c r="AD63">
        <f t="shared" si="4"/>
        <v>3.412554742239938</v>
      </c>
      <c r="AE63">
        <f t="shared" si="5"/>
        <v>2.5935416041023531</v>
      </c>
      <c r="AF63">
        <f t="shared" si="6"/>
        <v>18.769826144852974</v>
      </c>
      <c r="AG63">
        <v>123</v>
      </c>
      <c r="AH63">
        <v>24</v>
      </c>
      <c r="AJ63" s="1">
        <v>0.1388888888888889</v>
      </c>
      <c r="AK63">
        <v>200</v>
      </c>
      <c r="AL63">
        <v>26.66</v>
      </c>
      <c r="AM63">
        <v>75.59</v>
      </c>
      <c r="AN63">
        <f t="shared" si="7"/>
        <v>3.4959819586640184</v>
      </c>
      <c r="AO63">
        <f t="shared" si="8"/>
        <v>2.6426127625541316</v>
      </c>
      <c r="AP63">
        <f t="shared" si="9"/>
        <v>19.098807024122923</v>
      </c>
      <c r="AQ63">
        <v>139</v>
      </c>
      <c r="AR63">
        <v>26</v>
      </c>
      <c r="AU63" s="4"/>
      <c r="AV63" s="5" t="s">
        <v>20</v>
      </c>
      <c r="AW63" s="1">
        <v>0.1388888888888889</v>
      </c>
      <c r="AX63">
        <v>200</v>
      </c>
      <c r="AY63" s="5">
        <v>20.51</v>
      </c>
      <c r="AZ63" s="5">
        <v>78.08</v>
      </c>
      <c r="BA63">
        <f t="shared" si="10"/>
        <v>2.413918923743295</v>
      </c>
      <c r="BB63">
        <f t="shared" si="11"/>
        <v>1.8847878956587649</v>
      </c>
      <c r="BC63">
        <f t="shared" si="12"/>
        <v>13.907098046425842</v>
      </c>
      <c r="BD63" s="5">
        <v>46</v>
      </c>
      <c r="BE63" s="5">
        <v>9</v>
      </c>
      <c r="BF63" s="5"/>
      <c r="BG63" s="1">
        <v>0.1388888888888889</v>
      </c>
      <c r="BH63">
        <v>200</v>
      </c>
      <c r="BI63" s="5">
        <v>21.28</v>
      </c>
      <c r="BJ63" s="5">
        <v>80.17</v>
      </c>
      <c r="BK63">
        <f t="shared" si="13"/>
        <v>2.53093030021537</v>
      </c>
      <c r="BL63">
        <f t="shared" si="14"/>
        <v>2.0290468216826625</v>
      </c>
      <c r="BM63">
        <f t="shared" si="15"/>
        <v>14.932373240573291</v>
      </c>
      <c r="BN63" s="5">
        <v>57</v>
      </c>
      <c r="BO63" s="5">
        <v>12</v>
      </c>
    </row>
    <row r="64" spans="1:67" x14ac:dyDescent="0.4">
      <c r="A64" s="2"/>
      <c r="B64">
        <v>18.399999999999999</v>
      </c>
      <c r="C64" s="1">
        <v>0.15277777777777776</v>
      </c>
      <c r="D64">
        <v>220</v>
      </c>
      <c r="E64">
        <v>20.100000000000001</v>
      </c>
      <c r="F64">
        <v>79.33</v>
      </c>
      <c r="G64">
        <f t="shared" si="17"/>
        <v>2.3535655268023019</v>
      </c>
      <c r="H64">
        <f t="shared" si="0"/>
        <v>1.8670835324122661</v>
      </c>
      <c r="I64">
        <f t="shared" si="19"/>
        <v>13.795725824487292</v>
      </c>
      <c r="M64" s="1">
        <v>0.15277777777777776</v>
      </c>
      <c r="N64">
        <v>220</v>
      </c>
      <c r="O64">
        <v>20.09</v>
      </c>
      <c r="P64">
        <v>79.25</v>
      </c>
      <c r="Q64">
        <f t="shared" si="16"/>
        <v>2.3521101285690333</v>
      </c>
      <c r="R64">
        <f t="shared" si="2"/>
        <v>1.8640472768909588</v>
      </c>
      <c r="S64">
        <f t="shared" si="3"/>
        <v>13.773760876985849</v>
      </c>
      <c r="X64" s="3"/>
      <c r="Y64" s="5">
        <v>21.6</v>
      </c>
      <c r="Z64" s="1">
        <v>0.15277777777777776</v>
      </c>
      <c r="AA64">
        <v>220</v>
      </c>
      <c r="AB64">
        <v>26.34</v>
      </c>
      <c r="AC64">
        <v>76.400000000000006</v>
      </c>
      <c r="AD64">
        <f t="shared" si="4"/>
        <v>3.4307178888513223</v>
      </c>
      <c r="AE64">
        <f t="shared" si="5"/>
        <v>2.6210684670824107</v>
      </c>
      <c r="AF64">
        <f t="shared" si="6"/>
        <v>18.963341528846268</v>
      </c>
      <c r="AG64">
        <v>122</v>
      </c>
      <c r="AH64">
        <v>25</v>
      </c>
      <c r="AJ64" s="1">
        <v>0.15277777777777776</v>
      </c>
      <c r="AK64">
        <v>220</v>
      </c>
      <c r="AL64">
        <v>26.73</v>
      </c>
      <c r="AM64">
        <v>76.180000000000007</v>
      </c>
      <c r="AN64">
        <f t="shared" si="7"/>
        <v>3.5104017850565503</v>
      </c>
      <c r="AO64">
        <f t="shared" si="8"/>
        <v>2.6742240798560801</v>
      </c>
      <c r="AP64">
        <f t="shared" si="9"/>
        <v>19.322758224063474</v>
      </c>
      <c r="AQ64">
        <v>145</v>
      </c>
      <c r="AR64">
        <v>26</v>
      </c>
      <c r="AU64" s="4"/>
      <c r="AV64" s="5">
        <v>17.8</v>
      </c>
      <c r="AW64" s="1">
        <v>0.15277777777777776</v>
      </c>
      <c r="AX64">
        <v>220</v>
      </c>
      <c r="AY64" s="5">
        <v>20.54</v>
      </c>
      <c r="AZ64" s="5">
        <v>78.81</v>
      </c>
      <c r="BA64">
        <f t="shared" si="10"/>
        <v>2.4183876694369086</v>
      </c>
      <c r="BB64">
        <f t="shared" si="11"/>
        <v>1.9059313222832277</v>
      </c>
      <c r="BC64">
        <f t="shared" si="12"/>
        <v>14.061670431827091</v>
      </c>
      <c r="BD64" s="5">
        <v>48</v>
      </c>
      <c r="BE64" s="5">
        <v>9</v>
      </c>
      <c r="BF64" s="5"/>
      <c r="BG64" s="1">
        <v>0.15277777777777776</v>
      </c>
      <c r="BH64">
        <v>220</v>
      </c>
      <c r="BI64" s="5">
        <v>21.32</v>
      </c>
      <c r="BJ64" s="5">
        <v>80.28</v>
      </c>
      <c r="BK64">
        <f t="shared" si="13"/>
        <v>2.5371419306814738</v>
      </c>
      <c r="BL64">
        <f t="shared" si="14"/>
        <v>2.0368175419510872</v>
      </c>
      <c r="BM64">
        <f t="shared" si="15"/>
        <v>14.987524195672282</v>
      </c>
      <c r="BN64" s="5">
        <v>55</v>
      </c>
      <c r="BO64" s="5">
        <v>12</v>
      </c>
    </row>
    <row r="65" spans="1:67" x14ac:dyDescent="0.4">
      <c r="A65" s="2"/>
      <c r="B65" t="s">
        <v>20</v>
      </c>
      <c r="C65" s="1">
        <v>0.16666666666666666</v>
      </c>
      <c r="D65">
        <v>240</v>
      </c>
      <c r="E65">
        <v>20.12</v>
      </c>
      <c r="F65">
        <v>79.33</v>
      </c>
      <c r="G65">
        <f t="shared" si="17"/>
        <v>2.356478685712617</v>
      </c>
      <c r="H65">
        <f t="shared" si="0"/>
        <v>1.8693945413758191</v>
      </c>
      <c r="I65">
        <f t="shared" si="19"/>
        <v>13.811859693296707</v>
      </c>
      <c r="M65" s="1">
        <v>0.16666666666666666</v>
      </c>
      <c r="N65">
        <v>240</v>
      </c>
      <c r="O65">
        <v>20.100000000000001</v>
      </c>
      <c r="P65">
        <v>79.34</v>
      </c>
      <c r="Q65">
        <f t="shared" si="16"/>
        <v>2.3535655268023019</v>
      </c>
      <c r="R65">
        <f t="shared" si="2"/>
        <v>1.8673188889649466</v>
      </c>
      <c r="S65">
        <f t="shared" si="3"/>
        <v>13.797464854592485</v>
      </c>
      <c r="X65" s="3"/>
      <c r="Y65" s="5" t="s">
        <v>21</v>
      </c>
      <c r="Z65" s="1">
        <v>0.16666666666666666</v>
      </c>
      <c r="AA65">
        <v>240</v>
      </c>
      <c r="AB65">
        <v>26.41</v>
      </c>
      <c r="AC65">
        <v>76.64</v>
      </c>
      <c r="AD65">
        <f t="shared" si="4"/>
        <v>3.4449029601182102</v>
      </c>
      <c r="AE65">
        <f t="shared" si="5"/>
        <v>2.6401736286345963</v>
      </c>
      <c r="AF65">
        <f t="shared" si="6"/>
        <v>19.097103146366148</v>
      </c>
      <c r="AG65">
        <v>134</v>
      </c>
      <c r="AH65">
        <v>25</v>
      </c>
      <c r="AJ65" s="1">
        <v>0.16666666666666666</v>
      </c>
      <c r="AK65">
        <v>240</v>
      </c>
      <c r="AL65">
        <v>26.73</v>
      </c>
      <c r="AM65">
        <v>76.37</v>
      </c>
      <c r="AN65">
        <f t="shared" si="7"/>
        <v>3.5104017850565503</v>
      </c>
      <c r="AO65">
        <f t="shared" si="8"/>
        <v>2.6808938432476874</v>
      </c>
      <c r="AP65">
        <f t="shared" si="9"/>
        <v>19.370950978888519</v>
      </c>
      <c r="AQ65">
        <v>141</v>
      </c>
      <c r="AR65">
        <v>25</v>
      </c>
      <c r="AU65" s="4"/>
      <c r="AV65" s="5" t="s">
        <v>21</v>
      </c>
      <c r="AW65" s="1">
        <v>0.16666666666666666</v>
      </c>
      <c r="AX65">
        <v>240</v>
      </c>
      <c r="AY65" s="5">
        <v>20.57</v>
      </c>
      <c r="AZ65" s="5">
        <v>79.36</v>
      </c>
      <c r="BA65">
        <f t="shared" si="10"/>
        <v>2.4228636452004406</v>
      </c>
      <c r="BB65">
        <f t="shared" si="11"/>
        <v>1.9227845888310695</v>
      </c>
      <c r="BC65">
        <f t="shared" si="12"/>
        <v>14.184562328337064</v>
      </c>
      <c r="BD65" s="5">
        <v>49</v>
      </c>
      <c r="BE65" s="5">
        <v>9</v>
      </c>
      <c r="BF65" s="5"/>
      <c r="BG65" s="1">
        <v>0.16666666666666666</v>
      </c>
      <c r="BH65">
        <v>240</v>
      </c>
      <c r="BI65" s="5">
        <v>21.36</v>
      </c>
      <c r="BJ65" s="5">
        <v>80.89</v>
      </c>
      <c r="BK65">
        <f t="shared" si="13"/>
        <v>2.5433668780261312</v>
      </c>
      <c r="BL65">
        <f t="shared" si="14"/>
        <v>2.0573294676353377</v>
      </c>
      <c r="BM65">
        <f t="shared" si="15"/>
        <v>15.136401108526876</v>
      </c>
      <c r="BN65" s="5">
        <v>58</v>
      </c>
      <c r="BO65" s="5">
        <v>12</v>
      </c>
    </row>
    <row r="66" spans="1:67" x14ac:dyDescent="0.4">
      <c r="A66" s="2"/>
      <c r="B66">
        <v>18.600000000000001</v>
      </c>
      <c r="C66" s="1">
        <v>0.18055555555555555</v>
      </c>
      <c r="D66">
        <v>260</v>
      </c>
      <c r="E66">
        <v>20.149999999999999</v>
      </c>
      <c r="F66">
        <v>79.290000000000006</v>
      </c>
      <c r="G66">
        <f t="shared" si="17"/>
        <v>2.3608543355945399</v>
      </c>
      <c r="H66">
        <f t="shared" si="0"/>
        <v>1.8719214026929107</v>
      </c>
      <c r="I66">
        <f t="shared" si="19"/>
        <v>13.829114542635526</v>
      </c>
      <c r="M66" s="1">
        <v>0.18055555555555555</v>
      </c>
      <c r="N66">
        <v>260</v>
      </c>
      <c r="O66">
        <v>20.09</v>
      </c>
      <c r="P66">
        <v>79.63</v>
      </c>
      <c r="Q66">
        <f t="shared" si="16"/>
        <v>2.3521101285690333</v>
      </c>
      <c r="R66">
        <f t="shared" si="2"/>
        <v>1.8729852953795212</v>
      </c>
      <c r="S66">
        <f t="shared" si="3"/>
        <v>13.839805408635751</v>
      </c>
      <c r="X66" s="3"/>
      <c r="Y66" s="5">
        <v>22</v>
      </c>
      <c r="Z66" s="1">
        <v>0.18055555555555555</v>
      </c>
      <c r="AA66">
        <v>260</v>
      </c>
      <c r="AB66">
        <v>26.45</v>
      </c>
      <c r="AC66">
        <v>77.97</v>
      </c>
      <c r="AD66">
        <f t="shared" si="4"/>
        <v>3.4530316372834005</v>
      </c>
      <c r="AE66">
        <f t="shared" si="5"/>
        <v>2.6923287675898675</v>
      </c>
      <c r="AF66">
        <f t="shared" si="6"/>
        <v>19.471755586160633</v>
      </c>
      <c r="AG66">
        <v>137</v>
      </c>
      <c r="AH66">
        <v>26</v>
      </c>
      <c r="AJ66" s="1">
        <v>0.18055555555555555</v>
      </c>
      <c r="AK66">
        <v>260</v>
      </c>
      <c r="AL66">
        <v>26.74</v>
      </c>
      <c r="AM66">
        <v>76.7</v>
      </c>
      <c r="AN66">
        <f t="shared" si="7"/>
        <v>3.5124659840366816</v>
      </c>
      <c r="AO66">
        <f t="shared" si="8"/>
        <v>2.6940614097561348</v>
      </c>
      <c r="AP66">
        <f t="shared" si="9"/>
        <v>19.465444871985042</v>
      </c>
      <c r="AQ66">
        <v>150</v>
      </c>
      <c r="AR66">
        <v>26</v>
      </c>
      <c r="AU66" s="4"/>
      <c r="AV66" s="5">
        <v>18</v>
      </c>
      <c r="AW66" s="1">
        <v>0.18055555555555555</v>
      </c>
      <c r="AX66">
        <v>260</v>
      </c>
      <c r="AY66" s="5">
        <v>20.63</v>
      </c>
      <c r="AZ66" s="5">
        <v>79.69</v>
      </c>
      <c r="BA66">
        <f t="shared" si="10"/>
        <v>2.4318373265083317</v>
      </c>
      <c r="BB66">
        <f t="shared" si="11"/>
        <v>1.9379311654944895</v>
      </c>
      <c r="BC66">
        <f t="shared" si="12"/>
        <v>14.293380248463002</v>
      </c>
      <c r="BD66" s="5">
        <v>48</v>
      </c>
      <c r="BE66" s="5">
        <v>9</v>
      </c>
      <c r="BF66" s="5"/>
      <c r="BG66" s="1">
        <v>0.18055555555555555</v>
      </c>
      <c r="BH66">
        <v>260</v>
      </c>
      <c r="BI66" s="5">
        <v>21.37</v>
      </c>
      <c r="BJ66" s="5">
        <v>81.13</v>
      </c>
      <c r="BK66">
        <f t="shared" si="13"/>
        <v>2.5449251984503114</v>
      </c>
      <c r="BL66">
        <f t="shared" si="14"/>
        <v>2.0646978135027378</v>
      </c>
      <c r="BM66">
        <f t="shared" si="15"/>
        <v>15.190096503795102</v>
      </c>
      <c r="BN66" s="5">
        <v>53</v>
      </c>
      <c r="BO66" s="5">
        <v>12</v>
      </c>
    </row>
    <row r="67" spans="1:67" x14ac:dyDescent="0.4">
      <c r="A67" s="2"/>
      <c r="C67" s="1">
        <v>0.19444444444444445</v>
      </c>
      <c r="D67">
        <v>280</v>
      </c>
      <c r="E67">
        <v>20.16</v>
      </c>
      <c r="F67">
        <v>79.36</v>
      </c>
      <c r="G67">
        <f t="shared" ref="G67:G68" si="20">0.611*2.7182818284^(17.27*E67/(E67+237.3))</f>
        <v>2.3623144634023605</v>
      </c>
      <c r="H67">
        <f t="shared" ref="H67:H68" si="21">F67*0.01*G67</f>
        <v>1.8747327581561133</v>
      </c>
      <c r="I67">
        <f t="shared" si="19"/>
        <v>13.849411681745138</v>
      </c>
      <c r="M67" s="1">
        <v>0.19444444444444445</v>
      </c>
      <c r="N67">
        <v>280</v>
      </c>
      <c r="O67">
        <v>20.11</v>
      </c>
      <c r="P67">
        <v>79.63</v>
      </c>
      <c r="Q67">
        <f t="shared" si="16"/>
        <v>2.3550217123967179</v>
      </c>
      <c r="R67">
        <f t="shared" ref="R67:R68" si="22">P67*0.01*Q67</f>
        <v>1.8753037895815066</v>
      </c>
      <c r="S67">
        <f t="shared" ref="S67:S68" si="23">(2166.8*R67)/(O67+273.15)</f>
        <v>13.855992127345049</v>
      </c>
      <c r="X67" s="3"/>
      <c r="Y67" s="5" t="s">
        <v>22</v>
      </c>
      <c r="Z67" s="1">
        <v>0.19444444444444445</v>
      </c>
      <c r="AA67">
        <v>280</v>
      </c>
      <c r="AB67">
        <v>26.57</v>
      </c>
      <c r="AC67">
        <v>77.88</v>
      </c>
      <c r="AD67">
        <f t="shared" ref="AD67:AD68" si="24">0.611*2.7182818284^(17.27*AB67/(AB67+237.3))</f>
        <v>3.4775180245349038</v>
      </c>
      <c r="AE67">
        <f t="shared" ref="AE67:AE68" si="25">AC67*0.01*AD67</f>
        <v>2.7082910375077827</v>
      </c>
      <c r="AF67">
        <f t="shared" ref="AF67:AF68" si="26">(2166.8*AE67)/(AB67+273.15)</f>
        <v>19.579357467208943</v>
      </c>
      <c r="AG67">
        <v>138</v>
      </c>
      <c r="AH67">
        <v>27</v>
      </c>
      <c r="AJ67" s="1">
        <v>0.19444444444444445</v>
      </c>
      <c r="AK67">
        <v>280</v>
      </c>
      <c r="AL67">
        <v>26.8</v>
      </c>
      <c r="AM67">
        <v>76.31</v>
      </c>
      <c r="AN67">
        <f t="shared" ref="AN67:AN68" si="27">0.611*2.7182818284^(17.27*AL67/(AL67+237.3))</f>
        <v>3.5248733973885193</v>
      </c>
      <c r="AO67">
        <f t="shared" ref="AO67:AO68" si="28">AM67*0.01*AN67</f>
        <v>2.6898308895471792</v>
      </c>
      <c r="AP67">
        <f t="shared" ref="AP67:AP68" si="29">(2166.8*AO67)/(AL67+273.15)</f>
        <v>19.430990403303312</v>
      </c>
      <c r="AQ67">
        <v>141</v>
      </c>
      <c r="AR67">
        <v>27</v>
      </c>
      <c r="AU67" s="4"/>
      <c r="AV67" s="5" t="s">
        <v>22</v>
      </c>
      <c r="AW67" s="1">
        <v>0.19444444444444445</v>
      </c>
      <c r="AX67">
        <v>280</v>
      </c>
      <c r="AY67" s="5">
        <v>20.67</v>
      </c>
      <c r="AZ67" s="5">
        <v>79.88</v>
      </c>
      <c r="BA67">
        <f t="shared" ref="BA67:BA68" si="30">0.611*2.7182818284^(17.27*AY67/(AY67+237.3))</f>
        <v>2.4378359086483474</v>
      </c>
      <c r="BB67">
        <f t="shared" ref="BB67:BB68" si="31">AZ67*0.01*BA67</f>
        <v>1.9473433238282998</v>
      </c>
      <c r="BC67">
        <f t="shared" ref="BC67:BC68" si="32">(2166.8*BB67)/(AY67+273.15)</f>
        <v>14.360845123106531</v>
      </c>
      <c r="BD67" s="5">
        <v>48</v>
      </c>
      <c r="BE67" s="5">
        <v>9</v>
      </c>
      <c r="BF67" s="5"/>
      <c r="BG67" s="1">
        <v>0.19444444444444445</v>
      </c>
      <c r="BH67">
        <v>280</v>
      </c>
      <c r="BI67" s="5">
        <v>21.42</v>
      </c>
      <c r="BJ67" s="5">
        <v>81.41</v>
      </c>
      <c r="BK67">
        <f t="shared" ref="BK67:BK77" si="33">0.611*2.7182818284^(17.27*BI67/(BI67+237.3))</f>
        <v>2.5527293209613795</v>
      </c>
      <c r="BL67">
        <f t="shared" ref="BL67:BL77" si="34">BJ67*0.01*BK67</f>
        <v>2.078176940194659</v>
      </c>
      <c r="BM67">
        <f t="shared" ref="BM67:BM77" si="35">(2166.8*BL67)/(BI67+273.15)</f>
        <v>15.286668004256333</v>
      </c>
      <c r="BN67" s="5">
        <v>56</v>
      </c>
      <c r="BO67" s="5">
        <v>12</v>
      </c>
    </row>
    <row r="68" spans="1:67" x14ac:dyDescent="0.4">
      <c r="A68" s="2"/>
      <c r="C68" s="1">
        <v>0.20833333333333334</v>
      </c>
      <c r="D68">
        <v>300</v>
      </c>
      <c r="E68">
        <v>20.18</v>
      </c>
      <c r="F68">
        <v>79.42</v>
      </c>
      <c r="G68">
        <f t="shared" si="20"/>
        <v>2.3652370879545392</v>
      </c>
      <c r="H68">
        <f t="shared" si="21"/>
        <v>1.8784712952534952</v>
      </c>
      <c r="I68">
        <f t="shared" si="19"/>
        <v>13.876083600570258</v>
      </c>
      <c r="M68" s="1">
        <v>0.20833333333333334</v>
      </c>
      <c r="N68">
        <v>300</v>
      </c>
      <c r="O68">
        <v>20.13</v>
      </c>
      <c r="P68">
        <v>79.63</v>
      </c>
      <c r="Q68">
        <f t="shared" ref="Q68" si="36">0.611*2.7182818284^(17.27*O68/(O68+237.3))</f>
        <v>2.3579364471104651</v>
      </c>
      <c r="R68">
        <f t="shared" si="22"/>
        <v>1.8776247928340635</v>
      </c>
      <c r="S68">
        <f t="shared" si="23"/>
        <v>13.872195175643922</v>
      </c>
      <c r="X68" s="3"/>
      <c r="Y68" s="5">
        <v>19</v>
      </c>
      <c r="Z68" s="7">
        <v>0.20833333333333334</v>
      </c>
      <c r="AA68" s="8">
        <v>300</v>
      </c>
      <c r="AB68" s="8">
        <v>26.65</v>
      </c>
      <c r="AC68" s="8">
        <v>77.540000000000006</v>
      </c>
      <c r="AD68">
        <f t="shared" si="24"/>
        <v>3.4939262017896171</v>
      </c>
      <c r="AE68">
        <f t="shared" si="25"/>
        <v>2.7091903768676695</v>
      </c>
      <c r="AF68">
        <f t="shared" si="26"/>
        <v>19.580632783845456</v>
      </c>
      <c r="AG68" s="8">
        <v>140</v>
      </c>
      <c r="AH68" s="8">
        <v>28</v>
      </c>
      <c r="AI68" s="8" t="s">
        <v>26</v>
      </c>
      <c r="AJ68" s="1">
        <v>0.20833333333333334</v>
      </c>
      <c r="AK68">
        <v>300</v>
      </c>
      <c r="AL68" s="5">
        <v>26.85</v>
      </c>
      <c r="AM68">
        <v>75.83</v>
      </c>
      <c r="AN68">
        <f t="shared" si="27"/>
        <v>3.535242055605893</v>
      </c>
      <c r="AO68">
        <f t="shared" si="28"/>
        <v>2.6807740507659488</v>
      </c>
      <c r="AP68">
        <f t="shared" si="29"/>
        <v>19.362337377332192</v>
      </c>
      <c r="AQ68">
        <v>142</v>
      </c>
      <c r="AR68">
        <v>25</v>
      </c>
      <c r="AU68" s="4"/>
      <c r="AV68" s="5">
        <v>7</v>
      </c>
      <c r="AW68" s="6">
        <v>0.20833333333333334</v>
      </c>
      <c r="AX68" s="5">
        <v>300</v>
      </c>
      <c r="AY68" s="5">
        <v>20.69</v>
      </c>
      <c r="AZ68" s="5">
        <v>80.069999999999993</v>
      </c>
      <c r="BA68">
        <f t="shared" si="30"/>
        <v>2.4408400469171756</v>
      </c>
      <c r="BB68">
        <f t="shared" si="31"/>
        <v>1.9543806255665823</v>
      </c>
      <c r="BC68">
        <f t="shared" si="32"/>
        <v>14.411761296888345</v>
      </c>
      <c r="BD68" s="5">
        <v>49</v>
      </c>
      <c r="BE68" s="5">
        <v>9</v>
      </c>
      <c r="BF68" s="5"/>
      <c r="BG68" s="6">
        <v>0.20833333333333334</v>
      </c>
      <c r="BH68" s="5">
        <v>300</v>
      </c>
      <c r="BI68" s="5">
        <v>21.46</v>
      </c>
      <c r="BJ68" s="5">
        <v>81.47</v>
      </c>
      <c r="BK68">
        <f t="shared" si="33"/>
        <v>2.5589876661015207</v>
      </c>
      <c r="BL68">
        <f t="shared" si="34"/>
        <v>2.0848072515729088</v>
      </c>
      <c r="BM68">
        <f t="shared" si="35"/>
        <v>15.333357159323105</v>
      </c>
      <c r="BN68" s="5">
        <v>63</v>
      </c>
      <c r="BO68" s="5">
        <v>12</v>
      </c>
    </row>
    <row r="69" spans="1:67" x14ac:dyDescent="0.4">
      <c r="A69" s="2"/>
      <c r="X69" s="3"/>
      <c r="Y69" s="5" t="s">
        <v>23</v>
      </c>
      <c r="AU69" s="4"/>
      <c r="AV69" s="5" t="s">
        <v>23</v>
      </c>
      <c r="BI69" s="5">
        <v>21.5</v>
      </c>
      <c r="BJ69" s="5">
        <v>81.62</v>
      </c>
      <c r="BK69">
        <f t="shared" si="33"/>
        <v>2.5652594126909922</v>
      </c>
      <c r="BL69">
        <f t="shared" si="34"/>
        <v>2.0937647326383879</v>
      </c>
      <c r="BM69">
        <f t="shared" si="35"/>
        <v>15.397147200681689</v>
      </c>
      <c r="BN69" s="5">
        <v>62</v>
      </c>
      <c r="BO69" s="5">
        <v>12</v>
      </c>
    </row>
    <row r="70" spans="1:67" x14ac:dyDescent="0.4">
      <c r="A70" s="2"/>
      <c r="X70" s="3"/>
      <c r="Y70" s="5">
        <v>103</v>
      </c>
      <c r="AU70" s="4"/>
      <c r="AV70" s="5">
        <v>34</v>
      </c>
      <c r="BI70" s="5">
        <v>21.54</v>
      </c>
      <c r="BJ70" s="5">
        <v>82.1</v>
      </c>
      <c r="BK70">
        <f t="shared" si="33"/>
        <v>2.5715445849713681</v>
      </c>
      <c r="BL70">
        <f t="shared" si="34"/>
        <v>2.1112381042614929</v>
      </c>
      <c r="BM70">
        <f t="shared" si="35"/>
        <v>15.523535662268158</v>
      </c>
      <c r="BN70" s="5">
        <v>63</v>
      </c>
      <c r="BO70" s="5">
        <v>12</v>
      </c>
    </row>
    <row r="71" spans="1:67" x14ac:dyDescent="0.4">
      <c r="A71" s="2"/>
      <c r="X71" s="3"/>
      <c r="Y71" s="2" t="s">
        <v>25</v>
      </c>
      <c r="AU71" s="4"/>
      <c r="AV71" s="2" t="s">
        <v>25</v>
      </c>
      <c r="BI71" s="5">
        <v>21.57</v>
      </c>
      <c r="BJ71" s="5">
        <v>82.08</v>
      </c>
      <c r="BK71">
        <f t="shared" si="33"/>
        <v>2.576267289393841</v>
      </c>
      <c r="BL71">
        <f t="shared" si="34"/>
        <v>2.1146001911344645</v>
      </c>
      <c r="BM71">
        <f t="shared" si="35"/>
        <v>15.546673772225022</v>
      </c>
      <c r="BN71" s="5">
        <v>61</v>
      </c>
      <c r="BO71" s="5">
        <v>13</v>
      </c>
    </row>
    <row r="72" spans="1:67" x14ac:dyDescent="0.4">
      <c r="A72" s="2"/>
      <c r="X72" s="3"/>
      <c r="Y72" s="5" t="s">
        <v>20</v>
      </c>
      <c r="AU72" s="4"/>
      <c r="AV72" s="5" t="s">
        <v>20</v>
      </c>
      <c r="BI72" s="5">
        <v>21.62</v>
      </c>
      <c r="BJ72" s="5">
        <v>82.37</v>
      </c>
      <c r="BK72">
        <f t="shared" si="33"/>
        <v>2.5841553037459417</v>
      </c>
      <c r="BL72">
        <f t="shared" si="34"/>
        <v>2.1285687236955324</v>
      </c>
      <c r="BM72">
        <f t="shared" si="35"/>
        <v>15.646716797854193</v>
      </c>
      <c r="BN72" s="5">
        <v>60</v>
      </c>
      <c r="BO72" s="5">
        <v>13</v>
      </c>
    </row>
    <row r="73" spans="1:67" x14ac:dyDescent="0.4">
      <c r="A73" s="2"/>
      <c r="X73" s="3"/>
      <c r="Y73" s="5">
        <v>21.4</v>
      </c>
      <c r="AU73" s="4"/>
      <c r="AV73" s="5">
        <v>18</v>
      </c>
      <c r="BI73" s="5">
        <v>21.67</v>
      </c>
      <c r="BJ73" s="5">
        <v>82.51</v>
      </c>
      <c r="BK73">
        <f t="shared" si="33"/>
        <v>2.5920644097029424</v>
      </c>
      <c r="BL73">
        <f t="shared" si="34"/>
        <v>2.138712344445898</v>
      </c>
      <c r="BM73">
        <f t="shared" si="35"/>
        <v>15.718614435741715</v>
      </c>
      <c r="BN73" s="5">
        <v>67</v>
      </c>
      <c r="BO73" s="5">
        <v>13</v>
      </c>
    </row>
    <row r="74" spans="1:67" x14ac:dyDescent="0.4">
      <c r="A74" s="2"/>
      <c r="X74" s="3"/>
      <c r="Y74" s="5" t="s">
        <v>21</v>
      </c>
      <c r="AU74" s="4"/>
      <c r="AV74" s="5" t="s">
        <v>21</v>
      </c>
      <c r="BI74" s="5">
        <v>21.72</v>
      </c>
      <c r="BJ74" s="5">
        <v>82.25</v>
      </c>
      <c r="BK74">
        <f t="shared" si="33"/>
        <v>2.5999946548937252</v>
      </c>
      <c r="BL74">
        <f t="shared" si="34"/>
        <v>2.1384956036500888</v>
      </c>
      <c r="BM74">
        <f t="shared" si="35"/>
        <v>15.71435640787131</v>
      </c>
      <c r="BN74" s="5">
        <v>68</v>
      </c>
      <c r="BO74" s="5">
        <v>13</v>
      </c>
    </row>
    <row r="75" spans="1:67" x14ac:dyDescent="0.4">
      <c r="A75" s="2"/>
      <c r="X75" s="3"/>
      <c r="Y75" s="5">
        <v>21.6</v>
      </c>
      <c r="AU75" s="4"/>
      <c r="AV75">
        <v>17.600000000000001</v>
      </c>
      <c r="BI75" s="5">
        <v>21.76</v>
      </c>
      <c r="BJ75" s="5">
        <v>82.62</v>
      </c>
      <c r="BK75">
        <f t="shared" si="33"/>
        <v>2.60635410335599</v>
      </c>
      <c r="BL75">
        <f t="shared" si="34"/>
        <v>2.1533697601927191</v>
      </c>
      <c r="BM75">
        <f t="shared" si="35"/>
        <v>15.821510279019309</v>
      </c>
      <c r="BN75" s="5">
        <v>65</v>
      </c>
      <c r="BO75" s="5">
        <v>13</v>
      </c>
    </row>
    <row r="76" spans="1:67" x14ac:dyDescent="0.4">
      <c r="A76" s="2"/>
      <c r="X76" s="3"/>
      <c r="AU76" s="4"/>
      <c r="BI76" s="5">
        <v>21.79</v>
      </c>
      <c r="BJ76" s="5">
        <v>82.82</v>
      </c>
      <c r="BK76">
        <f t="shared" si="33"/>
        <v>2.6111326029384712</v>
      </c>
      <c r="BL76">
        <f t="shared" si="34"/>
        <v>2.1625400217536415</v>
      </c>
      <c r="BM76">
        <f t="shared" si="35"/>
        <v>15.887271035247139</v>
      </c>
      <c r="BN76" s="5">
        <v>60</v>
      </c>
      <c r="BO76">
        <v>13</v>
      </c>
    </row>
    <row r="77" spans="1:67" x14ac:dyDescent="0.4">
      <c r="BI77" s="5">
        <v>21.82</v>
      </c>
      <c r="BJ77" s="5">
        <v>81.819999999999993</v>
      </c>
      <c r="BK77">
        <f t="shared" si="33"/>
        <v>2.6159187539207704</v>
      </c>
      <c r="BL77">
        <f t="shared" si="34"/>
        <v>2.1403447244579743</v>
      </c>
      <c r="BM77">
        <f t="shared" si="35"/>
        <v>15.722612296014983</v>
      </c>
      <c r="BN77" s="5">
        <v>59</v>
      </c>
      <c r="BO77">
        <v>11</v>
      </c>
    </row>
    <row r="88" spans="26:36" x14ac:dyDescent="0.4">
      <c r="Z88" s="1"/>
      <c r="AJ88" s="1"/>
    </row>
    <row r="89" spans="26:36" x14ac:dyDescent="0.4">
      <c r="Z89" s="1"/>
      <c r="AJ89" s="1"/>
    </row>
    <row r="90" spans="26:36" x14ac:dyDescent="0.4">
      <c r="Z90" s="1"/>
      <c r="AJ90" s="1"/>
    </row>
    <row r="91" spans="26:36" x14ac:dyDescent="0.4">
      <c r="Z91" s="1"/>
      <c r="AJ91" s="1"/>
    </row>
    <row r="92" spans="26:36" x14ac:dyDescent="0.4">
      <c r="Z92" s="1"/>
      <c r="AJ92" s="1"/>
    </row>
    <row r="93" spans="26:36" x14ac:dyDescent="0.4">
      <c r="Z93" s="1"/>
      <c r="AJ93" s="1"/>
    </row>
    <row r="94" spans="26:36" x14ac:dyDescent="0.4">
      <c r="Z94" s="1"/>
      <c r="AJ94" s="1"/>
    </row>
    <row r="95" spans="26:36" x14ac:dyDescent="0.4">
      <c r="Z95" s="1"/>
      <c r="AJ95" s="1"/>
    </row>
    <row r="96" spans="26:36" x14ac:dyDescent="0.4">
      <c r="Z96" s="1"/>
      <c r="AJ96" s="1"/>
    </row>
    <row r="97" spans="26:36" x14ac:dyDescent="0.4">
      <c r="Z97" s="1"/>
      <c r="AJ97" s="1"/>
    </row>
    <row r="98" spans="26:36" x14ac:dyDescent="0.4">
      <c r="Z98" s="1"/>
      <c r="AJ98" s="1"/>
    </row>
    <row r="99" spans="26:36" x14ac:dyDescent="0.4">
      <c r="Z99" s="1"/>
      <c r="AJ99" s="1"/>
    </row>
    <row r="100" spans="26:36" x14ac:dyDescent="0.4">
      <c r="Z100" s="1"/>
      <c r="AJ100" s="1"/>
    </row>
    <row r="101" spans="26:36" x14ac:dyDescent="0.4">
      <c r="Z101" s="1"/>
      <c r="AJ101" s="1"/>
    </row>
    <row r="102" spans="26:36" x14ac:dyDescent="0.4">
      <c r="Z102" s="1"/>
      <c r="AJ102" s="1"/>
    </row>
    <row r="103" spans="26:36" x14ac:dyDescent="0.4">
      <c r="Z103" s="1"/>
      <c r="AJ103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humidity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Lin Ni Chen</cp:lastModifiedBy>
  <dcterms:created xsi:type="dcterms:W3CDTF">2020-12-14T02:50:18Z</dcterms:created>
  <dcterms:modified xsi:type="dcterms:W3CDTF">2020-12-28T16:20:37Z</dcterms:modified>
</cp:coreProperties>
</file>