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D:\Users\ch1011431\Desktop\Projects\"/>
    </mc:Choice>
  </mc:AlternateContent>
  <bookViews>
    <workbookView xWindow="0" yWindow="0" windowWidth="28800" windowHeight="11880" tabRatio="597" activeTab="1"/>
  </bookViews>
  <sheets>
    <sheet name="IPA Zeitplanung" sheetId="1" r:id="rId1"/>
    <sheet name="Ist Arbeitszeit - Übersicht" sheetId="7" r:id="rId2"/>
  </sheets>
  <definedNames>
    <definedName name="_xlnm.Print_Area" localSheetId="0">'IPA Zeitplanung'!$A$1:$AD$39</definedName>
    <definedName name="_xlnm.Print_Area" localSheetId="1">'Ist Arbeitszeit - Übersicht'!$A$1:$O$47</definedName>
  </definedNames>
  <calcPr calcId="152511"/>
</workbook>
</file>

<file path=xl/calcChain.xml><?xml version="1.0" encoding="utf-8"?>
<calcChain xmlns="http://schemas.openxmlformats.org/spreadsheetml/2006/main">
  <c r="C15" i="1" l="1"/>
  <c r="C21" i="1"/>
  <c r="C28" i="1" l="1"/>
  <c r="C5" i="1" l="1"/>
  <c r="C11" i="1" l="1"/>
  <c r="D14" i="1"/>
  <c r="M4" i="1"/>
  <c r="D11" i="1" l="1"/>
  <c r="D29" i="1"/>
  <c r="C24" i="7"/>
  <c r="C29" i="7" l="1"/>
  <c r="D28" i="1"/>
  <c r="D33" i="7" s="1"/>
  <c r="B4" i="7"/>
  <c r="C33" i="7"/>
  <c r="C31" i="7"/>
  <c r="C30" i="7"/>
  <c r="C26" i="1" l="1"/>
  <c r="C31" i="1" s="1"/>
  <c r="C28" i="7"/>
  <c r="D26" i="1"/>
  <c r="D32" i="7" s="1"/>
  <c r="D25" i="1"/>
  <c r="D5" i="1"/>
  <c r="K31" i="1"/>
  <c r="L31" i="1"/>
  <c r="C5" i="7" s="1"/>
  <c r="M31" i="1"/>
  <c r="C6" i="7" s="1"/>
  <c r="N31" i="1"/>
  <c r="C7" i="7" s="1"/>
  <c r="O31" i="1"/>
  <c r="C8" i="7" s="1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32" i="7" l="1"/>
  <c r="D15" i="1"/>
  <c r="D21" i="1"/>
  <c r="D31" i="7" s="1"/>
  <c r="C4" i="7"/>
  <c r="D29" i="7"/>
  <c r="B5" i="7"/>
  <c r="D30" i="7" l="1"/>
  <c r="D31" i="1"/>
  <c r="B6" i="7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  <c r="D28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<sst xmlns="http://schemas.openxmlformats.org/spreadsheetml/2006/main" count="51" uniqueCount="45">
  <si>
    <t>Nr.</t>
  </si>
  <si>
    <t>Aufwand</t>
  </si>
  <si>
    <t>Plan (h)</t>
  </si>
  <si>
    <t>Ist (h)</t>
  </si>
  <si>
    <t>Priorität</t>
  </si>
  <si>
    <t xml:space="preserve"> 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</si>
  <si>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</si>
  <si>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</si>
  <si>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</si>
  <si>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</si>
  <si>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</si>
  <si>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</si>
  <si>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</si>
  <si>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</si>
  <si>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</si>
  <si>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</si>
  <si>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</si>
  <si>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</si>
  <si>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</si>
  <si>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</si>
  <si>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</si>
  <si>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</si>
  <si>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</si>
  <si>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</si>
  <si>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</si>
  <si>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</si>
  <si>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</si>
  <si>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</si>
  <si>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</si>
  <si>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</si>
  <si>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</si>
  <si>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</si>
  <si>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</si>
  <si>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</si>
  <si>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&lt;Teammitglied 3&gt;</t>
  </si>
  <si>
    <t>Administration, Planung, Dokumentation</t>
  </si>
  <si>
    <t>Laufendes Cluster REQ001</t>
  </si>
  <si>
    <t>Planung</t>
  </si>
  <si>
    <t>Cluster mit Netzwerk verbinden REQ002</t>
  </si>
  <si>
    <t>Node JS installieren und Kommandozeile REQ003 und REQ004</t>
  </si>
  <si>
    <t>IP REQ005</t>
  </si>
  <si>
    <t>NTH001, NTH002; NTH003 oder Pufferteit</t>
  </si>
  <si>
    <t>Node JS Raspberry Pi Cluster</t>
  </si>
  <si>
    <t>Kommunikation im Netz</t>
  </si>
  <si>
    <t>Präsentation vorbereiten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</si>
</sst>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</fills>
  <borders count="9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19" fillId="10" borderId="0" applyNumberFormat="0" applyBorder="0" applyAlignment="0" applyProtection="0"/>
  </cellStyleXfs>
  <cellXfs count="189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14" fontId="6" fillId="0" borderId="0" xfId="0" applyNumberFormat="1" applyFont="1"/>
    <xf numFmtId="0" fontId="8" fillId="4" borderId="38" xfId="1" applyFont="1" applyBorder="1"/>
    <xf numFmtId="0" fontId="9" fillId="4" borderId="38" xfId="1" applyFont="1" applyBorder="1"/>
    <xf numFmtId="9" fontId="9" fillId="4" borderId="38" xfId="1" applyNumberFormat="1" applyFont="1" applyBorder="1" applyAlignment="1">
      <alignment horizontal="center"/>
    </xf>
    <xf numFmtId="14" fontId="9" fillId="4" borderId="38" xfId="1" applyNumberFormat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50" xfId="0" applyFont="1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 textRotation="90"/>
    </xf>
    <xf numFmtId="0" fontId="14" fillId="0" borderId="51" xfId="0" applyFont="1" applyBorder="1" applyAlignment="1">
      <alignment horizontal="center" vertical="center" textRotation="90"/>
    </xf>
    <xf numFmtId="0" fontId="14" fillId="6" borderId="39" xfId="0" applyFont="1" applyFill="1" applyBorder="1" applyAlignment="1">
      <alignment horizontal="center" vertical="center" textRotation="90"/>
    </xf>
    <xf numFmtId="0" fontId="14" fillId="0" borderId="24" xfId="0" applyFont="1" applyBorder="1" applyAlignment="1">
      <alignment horizontal="center" vertical="center" textRotation="90" wrapText="1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6" xfId="0" applyNumberFormat="1" applyFont="1" applyFill="1" applyBorder="1" applyAlignment="1">
      <alignment horizontal="center" vertical="center" textRotation="90"/>
    </xf>
    <xf numFmtId="14" fontId="14" fillId="0" borderId="53" xfId="0" applyNumberFormat="1" applyFont="1" applyFill="1" applyBorder="1" applyAlignment="1">
      <alignment horizontal="center" vertical="center" textRotation="90"/>
    </xf>
    <xf numFmtId="14" fontId="14" fillId="0" borderId="26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8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7" xfId="3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10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54" xfId="3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4" xfId="3" applyFont="1" applyFill="1" applyBorder="1" applyAlignment="1">
      <alignment horizontal="center" vertical="center"/>
    </xf>
    <xf numFmtId="0" fontId="14" fillId="0" borderId="25" xfId="3" applyFont="1" applyFill="1" applyBorder="1" applyAlignment="1">
      <alignment horizontal="center" vertical="center"/>
    </xf>
    <xf numFmtId="0" fontId="14" fillId="0" borderId="56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46" xfId="3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45" xfId="3" applyFont="1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61" xfId="3" applyFont="1" applyFill="1" applyBorder="1" applyAlignment="1">
      <alignment horizontal="center" vertical="center"/>
    </xf>
    <xf numFmtId="0" fontId="14" fillId="0" borderId="48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0" borderId="53" xfId="3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9" xfId="3" applyFont="1" applyFill="1" applyBorder="1" applyAlignment="1">
      <alignment horizontal="center" vertical="center"/>
    </xf>
    <xf numFmtId="0" fontId="14" fillId="0" borderId="6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66" xfId="0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Continuous" vertical="center"/>
    </xf>
    <xf numFmtId="0" fontId="14" fillId="0" borderId="28" xfId="0" applyFont="1" applyBorder="1" applyAlignment="1" applyProtection="1">
      <alignment horizontal="center" vertical="center"/>
    </xf>
    <xf numFmtId="14" fontId="14" fillId="0" borderId="68" xfId="0" applyNumberFormat="1" applyFont="1" applyFill="1" applyBorder="1" applyAlignment="1">
      <alignment horizontal="center" vertical="center" textRotation="90"/>
    </xf>
    <xf numFmtId="0" fontId="14" fillId="0" borderId="30" xfId="0" applyFont="1" applyFill="1" applyBorder="1" applyAlignment="1">
      <alignment horizontal="left" vertical="center"/>
    </xf>
    <xf numFmtId="0" fontId="14" fillId="0" borderId="70" xfId="3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left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71" xfId="3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left" vertical="center"/>
    </xf>
    <xf numFmtId="0" fontId="14" fillId="0" borderId="72" xfId="3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73" xfId="3" applyFont="1" applyFill="1" applyBorder="1" applyAlignment="1">
      <alignment horizontal="center" vertical="center"/>
    </xf>
    <xf numFmtId="0" fontId="14" fillId="0" borderId="31" xfId="3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74" xfId="3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8" xfId="2" applyNumberFormat="1" applyFont="1" applyFill="1" applyBorder="1" applyAlignment="1">
      <alignment vertical="center"/>
    </xf>
    <xf numFmtId="0" fontId="14" fillId="0" borderId="75" xfId="2" applyFont="1" applyFill="1" applyBorder="1" applyAlignment="1">
      <alignment vertical="center"/>
    </xf>
    <xf numFmtId="0" fontId="14" fillId="0" borderId="55" xfId="3" applyFont="1" applyFill="1" applyBorder="1" applyAlignment="1">
      <alignment horizontal="center" vertical="center"/>
    </xf>
    <xf numFmtId="0" fontId="14" fillId="0" borderId="76" xfId="2" applyFont="1" applyFill="1" applyBorder="1" applyAlignment="1">
      <alignment vertical="center"/>
    </xf>
    <xf numFmtId="0" fontId="14" fillId="7" borderId="33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left" vertical="center"/>
    </xf>
    <xf numFmtId="0" fontId="16" fillId="7" borderId="49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58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left" vertical="center"/>
    </xf>
    <xf numFmtId="0" fontId="16" fillId="7" borderId="57" xfId="0" applyFont="1" applyFill="1" applyBorder="1" applyAlignment="1">
      <alignment horizontal="left" vertical="center"/>
    </xf>
    <xf numFmtId="14" fontId="14" fillId="7" borderId="40" xfId="0" applyNumberFormat="1" applyFont="1" applyFill="1" applyBorder="1" applyAlignment="1">
      <alignment horizontal="left" vertical="center"/>
    </xf>
    <xf numFmtId="0" fontId="16" fillId="7" borderId="14" xfId="0" applyFont="1" applyFill="1" applyBorder="1" applyAlignment="1">
      <alignment horizontal="left" vertical="center"/>
    </xf>
    <xf numFmtId="0" fontId="16" fillId="7" borderId="40" xfId="0" applyFont="1" applyFill="1" applyBorder="1" applyAlignment="1">
      <alignment horizontal="left" vertical="center"/>
    </xf>
    <xf numFmtId="0" fontId="16" fillId="7" borderId="58" xfId="0" applyFont="1" applyFill="1" applyBorder="1" applyAlignment="1">
      <alignment horizontal="left" vertical="center"/>
    </xf>
    <xf numFmtId="0" fontId="16" fillId="7" borderId="63" xfId="0" applyFont="1" applyFill="1" applyBorder="1" applyAlignment="1">
      <alignment horizontal="left" vertical="center"/>
    </xf>
    <xf numFmtId="0" fontId="16" fillId="7" borderId="69" xfId="0" applyFont="1" applyFill="1" applyBorder="1" applyAlignment="1">
      <alignment horizontal="left" vertical="center"/>
    </xf>
    <xf numFmtId="0" fontId="16" fillId="7" borderId="62" xfId="0" applyFont="1" applyFill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14" fontId="14" fillId="0" borderId="65" xfId="0" applyNumberFormat="1" applyFont="1" applyFill="1" applyBorder="1" applyAlignment="1">
      <alignment horizontal="center" vertical="center" textRotation="90"/>
    </xf>
    <xf numFmtId="0" fontId="14" fillId="0" borderId="4" xfId="3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left" vertical="center"/>
    </xf>
    <xf numFmtId="0" fontId="16" fillId="7" borderId="35" xfId="0" applyFont="1" applyFill="1" applyBorder="1" applyAlignment="1">
      <alignment horizontal="center" vertical="center"/>
    </xf>
    <xf numFmtId="164" fontId="16" fillId="7" borderId="35" xfId="0" applyNumberFormat="1" applyFont="1" applyFill="1" applyBorder="1" applyAlignment="1">
      <alignment horizontal="center" vertical="center"/>
    </xf>
    <xf numFmtId="0" fontId="16" fillId="7" borderId="35" xfId="2" applyFont="1" applyFill="1" applyBorder="1" applyAlignment="1">
      <alignment vertical="center"/>
    </xf>
    <xf numFmtId="0" fontId="16" fillId="7" borderId="77" xfId="3" applyFont="1" applyFill="1" applyBorder="1" applyAlignment="1">
      <alignment horizontal="center" vertical="center"/>
    </xf>
    <xf numFmtId="0" fontId="16" fillId="7" borderId="35" xfId="3" applyFont="1" applyFill="1" applyBorder="1" applyAlignment="1">
      <alignment horizontal="center" vertical="center"/>
    </xf>
    <xf numFmtId="0" fontId="16" fillId="7" borderId="64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14" fillId="0" borderId="24" xfId="0" applyFont="1" applyFill="1" applyBorder="1" applyAlignment="1">
      <alignment horizontal="center" vertical="center"/>
    </xf>
    <xf numFmtId="0" fontId="14" fillId="5" borderId="51" xfId="0" applyFont="1" applyFill="1" applyBorder="1" applyAlignment="1">
      <alignment horizontal="center" vertical="center" textRotation="90"/>
    </xf>
    <xf numFmtId="0" fontId="14" fillId="9" borderId="36" xfId="0" applyFont="1" applyFill="1" applyBorder="1" applyAlignment="1">
      <alignment horizontal="center" vertical="center" textRotation="90"/>
    </xf>
    <xf numFmtId="0" fontId="14" fillId="0" borderId="78" xfId="0" applyFont="1" applyBorder="1" applyAlignment="1">
      <alignment horizontal="center" vertical="center" textRotation="90"/>
    </xf>
    <xf numFmtId="0" fontId="16" fillId="7" borderId="24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left" vertical="center"/>
    </xf>
    <xf numFmtId="0" fontId="16" fillId="7" borderId="27" xfId="0" applyFont="1" applyFill="1" applyBorder="1" applyAlignment="1">
      <alignment horizontal="left" vertical="center"/>
    </xf>
    <xf numFmtId="0" fontId="16" fillId="7" borderId="79" xfId="0" applyFont="1" applyFill="1" applyBorder="1" applyAlignment="1">
      <alignment horizontal="left" vertical="center"/>
    </xf>
    <xf numFmtId="0" fontId="16" fillId="7" borderId="78" xfId="0" applyFont="1" applyFill="1" applyBorder="1" applyAlignment="1">
      <alignment horizontal="left" vertical="center"/>
    </xf>
    <xf numFmtId="0" fontId="16" fillId="7" borderId="36" xfId="0" applyFont="1" applyFill="1" applyBorder="1" applyAlignment="1">
      <alignment horizontal="left" vertical="center"/>
    </xf>
    <xf numFmtId="14" fontId="14" fillId="0" borderId="80" xfId="0" applyNumberFormat="1" applyFont="1" applyFill="1" applyBorder="1" applyAlignment="1">
      <alignment horizontal="center" vertical="center" textRotation="90"/>
    </xf>
    <xf numFmtId="14" fontId="14" fillId="0" borderId="81" xfId="0" applyNumberFormat="1" applyFont="1" applyFill="1" applyBorder="1" applyAlignment="1">
      <alignment horizontal="center" vertical="center" textRotation="90"/>
    </xf>
    <xf numFmtId="0" fontId="16" fillId="7" borderId="82" xfId="0" applyFont="1" applyFill="1" applyBorder="1" applyAlignment="1">
      <alignment horizontal="left" vertical="center"/>
    </xf>
    <xf numFmtId="14" fontId="14" fillId="0" borderId="49" xfId="0" applyNumberFormat="1" applyFont="1" applyFill="1" applyBorder="1" applyAlignment="1">
      <alignment horizontal="center" vertical="center" textRotation="90"/>
    </xf>
    <xf numFmtId="14" fontId="14" fillId="0" borderId="40" xfId="0" applyNumberFormat="1" applyFont="1" applyFill="1" applyBorder="1" applyAlignment="1">
      <alignment horizontal="center" vertical="center" textRotation="90"/>
    </xf>
    <xf numFmtId="14" fontId="14" fillId="0" borderId="29" xfId="0" applyNumberFormat="1" applyFont="1" applyFill="1" applyBorder="1" applyAlignment="1">
      <alignment horizontal="center" vertical="center" textRotation="90"/>
    </xf>
    <xf numFmtId="14" fontId="14" fillId="0" borderId="83" xfId="0" applyNumberFormat="1" applyFont="1" applyFill="1" applyBorder="1" applyAlignment="1">
      <alignment horizontal="center" vertical="center" textRotation="90"/>
    </xf>
    <xf numFmtId="0" fontId="14" fillId="0" borderId="48" xfId="3" applyFont="1" applyFill="1" applyBorder="1" applyAlignment="1">
      <alignment horizontal="center" vertical="center"/>
    </xf>
    <xf numFmtId="0" fontId="14" fillId="0" borderId="51" xfId="3" applyFont="1" applyFill="1" applyBorder="1" applyAlignment="1">
      <alignment horizontal="center" vertical="center"/>
    </xf>
    <xf numFmtId="0" fontId="14" fillId="0" borderId="85" xfId="3" applyFont="1" applyFill="1" applyBorder="1" applyAlignment="1">
      <alignment horizontal="center" vertical="center"/>
    </xf>
    <xf numFmtId="0" fontId="16" fillId="7" borderId="86" xfId="0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87" xfId="3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88" xfId="3" applyFont="1" applyFill="1" applyBorder="1" applyAlignment="1">
      <alignment horizontal="center" vertical="center"/>
    </xf>
    <xf numFmtId="0" fontId="14" fillId="0" borderId="85" xfId="0" applyFont="1" applyFill="1" applyBorder="1" applyAlignment="1">
      <alignment horizontal="center" vertical="center"/>
    </xf>
    <xf numFmtId="0" fontId="14" fillId="0" borderId="6" xfId="3" applyFont="1" applyFill="1" applyBorder="1" applyAlignment="1">
      <alignment horizontal="center" vertical="center"/>
    </xf>
    <xf numFmtId="0" fontId="14" fillId="0" borderId="32" xfId="3" applyFont="1" applyFill="1" applyBorder="1" applyAlignment="1">
      <alignment horizontal="center" vertical="center"/>
    </xf>
    <xf numFmtId="0" fontId="14" fillId="0" borderId="52" xfId="3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 vertical="center"/>
    </xf>
    <xf numFmtId="0" fontId="16" fillId="7" borderId="84" xfId="3" applyFont="1" applyFill="1" applyBorder="1" applyAlignment="1">
      <alignment horizontal="center" vertical="center"/>
    </xf>
    <xf numFmtId="0" fontId="14" fillId="0" borderId="89" xfId="3" applyFont="1" applyFill="1" applyBorder="1" applyAlignment="1">
      <alignment horizontal="center" vertical="center"/>
    </xf>
    <xf numFmtId="0" fontId="14" fillId="0" borderId="90" xfId="0" applyFont="1" applyFill="1" applyBorder="1" applyAlignment="1">
      <alignment horizontal="center" vertical="center"/>
    </xf>
    <xf numFmtId="0" fontId="14" fillId="0" borderId="91" xfId="3" applyFont="1" applyFill="1" applyBorder="1" applyAlignment="1">
      <alignment horizontal="center" vertical="center"/>
    </xf>
    <xf numFmtId="0" fontId="14" fillId="0" borderId="91" xfId="0" applyFont="1" applyFill="1" applyBorder="1" applyAlignment="1">
      <alignment horizontal="center" vertical="center"/>
    </xf>
    <xf numFmtId="0" fontId="14" fillId="0" borderId="92" xfId="0" applyFont="1" applyBorder="1" applyAlignment="1">
      <alignment vertical="center"/>
    </xf>
    <xf numFmtId="0" fontId="14" fillId="0" borderId="93" xfId="0" applyFont="1" applyBorder="1" applyAlignment="1">
      <alignment vertical="center"/>
    </xf>
    <xf numFmtId="0" fontId="19" fillId="10" borderId="18" xfId="5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37" xfId="0" applyFont="1" applyBorder="1" applyAlignment="1">
      <alignment horizontal="center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9" xfId="1" applyFont="1" applyBorder="1" applyAlignment="1">
      <alignment horizontal="left"/>
    </xf>
    <xf numFmtId="0" fontId="8" fillId="4" borderId="60" xfId="1" applyFont="1" applyBorder="1" applyAlignment="1">
      <alignment horizontal="left"/>
    </xf>
    <xf numFmtId="0" fontId="9" fillId="4" borderId="59" xfId="1" applyFont="1" applyBorder="1" applyAlignment="1"/>
    <xf numFmtId="0" fontId="9" fillId="4" borderId="60" xfId="1" applyFont="1" applyBorder="1" applyAlignment="1"/>
  </cellXfs>
  <cellStyles count="6">
    <cellStyle name="Akzent1" xfId="5" builtinId="29"/>
    <cellStyle name="Akzent3" xfId="1" builtinId="37"/>
    <cellStyle name="Gelb-Feld" xfId="2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42705</c:v>
                </c:pt>
                <c:pt idx="2">
                  <c:v>42706</c:v>
                </c:pt>
                <c:pt idx="3">
                  <c:v>42709</c:v>
                </c:pt>
                <c:pt idx="4">
                  <c:v>42712</c:v>
                </c:pt>
                <c:pt idx="5">
                  <c:v>42713</c:v>
                </c:pt>
                <c:pt idx="6">
                  <c:v>42716</c:v>
                </c:pt>
                <c:pt idx="7">
                  <c:v>42720</c:v>
                </c:pt>
                <c:pt idx="8">
                  <c:v>0</c:v>
                </c:pt>
                <c:pt idx="9">
                  <c:v>42723</c:v>
                </c:pt>
                <c:pt idx="10">
                  <c:v>42726</c:v>
                </c:pt>
                <c:pt idx="11">
                  <c:v>42727</c:v>
                </c:pt>
                <c:pt idx="12">
                  <c:v>42740</c:v>
                </c:pt>
                <c:pt idx="13">
                  <c:v>42741</c:v>
                </c:pt>
                <c:pt idx="14">
                  <c:v>42747</c:v>
                </c:pt>
                <c:pt idx="15">
                  <c:v>42751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11056"/>
        <c:axId val="391546392"/>
      </c:barChart>
      <c:dateAx>
        <c:axId val="162411056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391546392"/>
        <c:crosses val="autoZero"/>
        <c:auto val="1"/>
        <c:lblOffset val="100"/>
        <c:baseTimeUnit val="days"/>
      </c:dateAx>
      <c:valAx>
        <c:axId val="39154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1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12</c:v>
                </c:pt>
                <c:pt idx="1">
                  <c:v>5</c:v>
                </c:pt>
                <c:pt idx="2">
                  <c:v>50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51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547176"/>
        <c:axId val="391547568"/>
      </c:barChart>
      <c:catAx>
        <c:axId val="39154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547568"/>
        <c:crosses val="autoZero"/>
        <c:auto val="1"/>
        <c:lblAlgn val="ctr"/>
        <c:lblOffset val="100"/>
        <c:noMultiLvlLbl val="0"/>
      </c:catAx>
      <c:valAx>
        <c:axId val="39154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54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41"/>
  <sheetViews>
    <sheetView zoomScaleNormal="100" zoomScaleSheetLayoutView="100" workbookViewId="0">
      <pane xSplit="10" ySplit="4" topLeftCell="K5" activePane="bottomRight" state="frozen"/>
      <selection pane="topRight" activeCell="N1" sqref="N1"/>
      <selection pane="bottomLeft" activeCell="A6" sqref="A6"/>
      <selection pane="bottomRight" activeCell="C22" sqref="C22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80" t="s">
        <v>42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3"/>
      <c r="B3" s="85"/>
      <c r="C3" s="181" t="s">
        <v>1</v>
      </c>
      <c r="D3" s="181"/>
      <c r="E3" s="23"/>
      <c r="F3" s="24"/>
      <c r="G3" s="26"/>
      <c r="H3" s="25"/>
      <c r="I3" s="26"/>
      <c r="J3" s="24"/>
      <c r="K3" s="24"/>
      <c r="L3" s="173"/>
      <c r="M3" s="26"/>
      <c r="N3" s="173"/>
      <c r="O3" s="173"/>
      <c r="P3" s="173"/>
      <c r="Q3" s="173"/>
      <c r="R3" s="173"/>
      <c r="S3" s="26"/>
      <c r="T3" s="174"/>
      <c r="U3" s="173"/>
      <c r="V3" s="173"/>
      <c r="W3" s="26"/>
      <c r="X3" s="26"/>
      <c r="Y3" s="26"/>
      <c r="Z3" s="174"/>
      <c r="AA3" s="26"/>
      <c r="AB3" s="26"/>
      <c r="AC3" s="26"/>
      <c r="AD3" s="26"/>
      <c r="AE3" s="13"/>
      <c r="AF3" s="13"/>
      <c r="AG3" s="13"/>
      <c r="AH3" s="13"/>
    </row>
    <row r="4" spans="1:34" ht="90.75" customHeight="1" x14ac:dyDescent="0.25">
      <c r="A4" s="123" t="s">
        <v>0</v>
      </c>
      <c r="B4" s="86"/>
      <c r="C4" s="28" t="s">
        <v>2</v>
      </c>
      <c r="D4" s="29" t="s">
        <v>3</v>
      </c>
      <c r="E4" s="27" t="s">
        <v>4</v>
      </c>
      <c r="F4" s="30" t="s">
        <v>30</v>
      </c>
      <c r="G4" s="136" t="s">
        <v>29</v>
      </c>
      <c r="H4" s="137" t="s">
        <v>34</v>
      </c>
      <c r="I4" s="31" t="s">
        <v>21</v>
      </c>
      <c r="J4" s="138" t="s">
        <v>7</v>
      </c>
      <c r="K4" s="145">
        <v>42702</v>
      </c>
      <c r="L4" s="146">
        <v>42705</v>
      </c>
      <c r="M4" s="148">
        <f>L4+1</f>
        <v>42706</v>
      </c>
      <c r="N4" s="149">
        <v>42709</v>
      </c>
      <c r="O4" s="149">
        <v>42712</v>
      </c>
      <c r="P4" s="150">
        <v>42713</v>
      </c>
      <c r="Q4" s="145">
        <v>42716</v>
      </c>
      <c r="R4" s="146">
        <v>42719</v>
      </c>
      <c r="S4" s="145">
        <v>42720</v>
      </c>
      <c r="T4" s="151">
        <v>42723</v>
      </c>
      <c r="U4" s="151">
        <v>42726</v>
      </c>
      <c r="V4" s="146">
        <v>42727</v>
      </c>
      <c r="W4" s="32">
        <v>42740</v>
      </c>
      <c r="X4" s="124">
        <v>42741</v>
      </c>
      <c r="Y4" s="33">
        <v>42747</v>
      </c>
      <c r="Z4" s="34">
        <v>42751</v>
      </c>
      <c r="AA4" s="35"/>
      <c r="AB4" s="35"/>
      <c r="AC4" s="35"/>
      <c r="AD4" s="87"/>
    </row>
    <row r="5" spans="1:34" ht="14.25" customHeight="1" x14ac:dyDescent="0.25">
      <c r="A5" s="108">
        <v>10</v>
      </c>
      <c r="B5" s="109" t="s">
        <v>35</v>
      </c>
      <c r="C5" s="111">
        <f>SUM(C6:C10)</f>
        <v>12</v>
      </c>
      <c r="D5" s="112">
        <f>SUM(D6:D10)</f>
        <v>14</v>
      </c>
      <c r="E5" s="113"/>
      <c r="F5" s="114"/>
      <c r="G5" s="118"/>
      <c r="H5" s="115"/>
      <c r="I5" s="116"/>
      <c r="J5" s="110"/>
      <c r="K5" s="147"/>
      <c r="L5" s="142"/>
      <c r="M5" s="143"/>
      <c r="N5" s="141"/>
      <c r="O5" s="139"/>
      <c r="P5" s="113"/>
      <c r="Q5" s="143"/>
      <c r="R5" s="144"/>
      <c r="S5" s="143"/>
      <c r="T5" s="140"/>
      <c r="U5" s="139"/>
      <c r="V5" s="144"/>
      <c r="W5" s="139"/>
      <c r="X5" s="119"/>
      <c r="Y5" s="115"/>
      <c r="Z5" s="110"/>
      <c r="AA5" s="119"/>
      <c r="AB5" s="119"/>
      <c r="AC5" s="120"/>
      <c r="AD5" s="121"/>
    </row>
    <row r="6" spans="1:34" ht="14.25" customHeight="1" x14ac:dyDescent="0.25">
      <c r="A6" s="84">
        <v>11</v>
      </c>
      <c r="B6" s="88" t="s">
        <v>17</v>
      </c>
      <c r="C6" s="37">
        <v>1</v>
      </c>
      <c r="D6" s="38">
        <v>1</v>
      </c>
      <c r="E6" s="36">
        <v>1</v>
      </c>
      <c r="F6" s="37"/>
      <c r="G6" s="73"/>
      <c r="H6" s="39"/>
      <c r="I6" s="40"/>
      <c r="J6" s="101"/>
      <c r="K6" s="175"/>
      <c r="L6" s="42"/>
      <c r="M6" s="43"/>
      <c r="N6" s="42"/>
      <c r="O6" s="152"/>
      <c r="P6" s="45"/>
      <c r="Q6" s="41"/>
      <c r="R6" s="74"/>
      <c r="S6" s="41"/>
      <c r="T6" s="164"/>
      <c r="U6" s="37"/>
      <c r="V6" s="74"/>
      <c r="W6" s="125"/>
      <c r="X6" s="42"/>
      <c r="Y6" s="37"/>
      <c r="Z6" s="46"/>
      <c r="AA6" s="44"/>
      <c r="AB6" s="44"/>
      <c r="AC6" s="44"/>
      <c r="AD6" s="89"/>
    </row>
    <row r="7" spans="1:34" ht="14.25" customHeight="1" x14ac:dyDescent="0.25">
      <c r="A7" s="84">
        <v>12</v>
      </c>
      <c r="B7" s="90" t="s">
        <v>14</v>
      </c>
      <c r="C7" s="48">
        <v>4</v>
      </c>
      <c r="D7" s="38">
        <v>4</v>
      </c>
      <c r="E7" s="47">
        <v>1</v>
      </c>
      <c r="F7" s="37"/>
      <c r="G7" s="73"/>
      <c r="H7" s="39"/>
      <c r="I7" s="40"/>
      <c r="J7" s="102"/>
      <c r="K7" s="175"/>
      <c r="L7" s="152"/>
      <c r="M7" s="51"/>
      <c r="N7" s="50"/>
      <c r="O7" s="152"/>
      <c r="P7" s="53"/>
      <c r="Q7" s="49"/>
      <c r="R7" s="74"/>
      <c r="S7" s="49"/>
      <c r="T7" s="165"/>
      <c r="U7" s="48"/>
      <c r="V7" s="158"/>
      <c r="W7" s="125"/>
      <c r="X7" s="50"/>
      <c r="Y7" s="54"/>
      <c r="Z7" s="55"/>
      <c r="AA7" s="52"/>
      <c r="AB7" s="52"/>
      <c r="AC7" s="52"/>
      <c r="AD7" s="91"/>
    </row>
    <row r="8" spans="1:34" ht="14.25" customHeight="1" x14ac:dyDescent="0.25">
      <c r="A8" s="84">
        <v>13</v>
      </c>
      <c r="B8" s="90" t="s">
        <v>16</v>
      </c>
      <c r="C8" s="48">
        <v>3</v>
      </c>
      <c r="D8" s="38">
        <v>3</v>
      </c>
      <c r="E8" s="47">
        <v>1</v>
      </c>
      <c r="F8" s="37"/>
      <c r="G8" s="73"/>
      <c r="H8" s="39"/>
      <c r="I8" s="40"/>
      <c r="J8" s="102"/>
      <c r="K8" s="175"/>
      <c r="L8" s="74"/>
      <c r="M8" s="51"/>
      <c r="N8" s="50"/>
      <c r="O8" s="152"/>
      <c r="P8" s="53"/>
      <c r="Q8" s="49"/>
      <c r="R8" s="74"/>
      <c r="S8" s="49"/>
      <c r="T8" s="165"/>
      <c r="U8" s="48"/>
      <c r="V8" s="175"/>
      <c r="W8" s="125"/>
      <c r="X8" s="50"/>
      <c r="Y8" s="54"/>
      <c r="Z8" s="55"/>
      <c r="AA8" s="52"/>
      <c r="AB8" s="52"/>
      <c r="AC8" s="38"/>
      <c r="AD8" s="92"/>
      <c r="AF8" s="8" t="s">
        <v>5</v>
      </c>
    </row>
    <row r="9" spans="1:34" ht="14.25" customHeight="1" x14ac:dyDescent="0.25">
      <c r="A9" s="84">
        <v>14</v>
      </c>
      <c r="B9" s="93" t="s">
        <v>23</v>
      </c>
      <c r="C9" s="48">
        <v>1.5</v>
      </c>
      <c r="D9" s="38">
        <v>1</v>
      </c>
      <c r="E9" s="47">
        <v>1</v>
      </c>
      <c r="F9" s="37"/>
      <c r="G9" s="73"/>
      <c r="H9" s="39"/>
      <c r="I9" s="40"/>
      <c r="J9" s="102"/>
      <c r="K9" s="43"/>
      <c r="L9" s="175"/>
      <c r="M9" s="51"/>
      <c r="N9" s="50"/>
      <c r="O9" s="152"/>
      <c r="P9" s="175"/>
      <c r="Q9" s="49"/>
      <c r="R9" s="175"/>
      <c r="S9" s="49"/>
      <c r="T9" s="165"/>
      <c r="U9" s="48"/>
      <c r="V9" s="175"/>
      <c r="W9" s="125"/>
      <c r="X9" s="50"/>
      <c r="Y9" s="57"/>
      <c r="Z9" s="51"/>
      <c r="AA9" s="52"/>
      <c r="AB9" s="52"/>
      <c r="AC9" s="38"/>
      <c r="AD9" s="92"/>
    </row>
    <row r="10" spans="1:34" ht="14.25" customHeight="1" x14ac:dyDescent="0.25">
      <c r="A10" s="84">
        <v>15</v>
      </c>
      <c r="B10" s="93" t="s">
        <v>32</v>
      </c>
      <c r="C10" s="59">
        <v>2.5</v>
      </c>
      <c r="D10" s="38">
        <v>5</v>
      </c>
      <c r="E10" s="58">
        <v>1</v>
      </c>
      <c r="F10" s="49"/>
      <c r="G10" s="57"/>
      <c r="H10" s="54"/>
      <c r="I10" s="40"/>
      <c r="J10" s="102"/>
      <c r="K10" s="43"/>
      <c r="L10" s="74"/>
      <c r="M10" s="63"/>
      <c r="N10" s="61"/>
      <c r="O10" s="153"/>
      <c r="P10" s="65"/>
      <c r="Q10" s="60"/>
      <c r="R10" s="106"/>
      <c r="S10" s="60"/>
      <c r="T10" s="166"/>
      <c r="U10" s="59"/>
      <c r="V10" s="160"/>
      <c r="W10" s="80"/>
      <c r="X10" s="61"/>
      <c r="Y10" s="66"/>
      <c r="Z10" s="67"/>
      <c r="AA10" s="64"/>
      <c r="AB10" s="64"/>
      <c r="AC10" s="68"/>
      <c r="AD10" s="92"/>
    </row>
    <row r="11" spans="1:34" ht="14.25" customHeight="1" x14ac:dyDescent="0.25">
      <c r="A11" s="108">
        <v>16</v>
      </c>
      <c r="B11" s="109" t="s">
        <v>15</v>
      </c>
      <c r="C11" s="122">
        <f>SUM(C12:C14)</f>
        <v>5</v>
      </c>
      <c r="D11" s="111">
        <f>SUM(D12:D14)</f>
        <v>11</v>
      </c>
      <c r="E11" s="113"/>
      <c r="F11" s="114"/>
      <c r="G11" s="118"/>
      <c r="H11" s="115"/>
      <c r="I11" s="116"/>
      <c r="J11" s="117"/>
      <c r="K11" s="155"/>
      <c r="L11" s="113"/>
      <c r="M11" s="110"/>
      <c r="N11" s="120"/>
      <c r="O11" s="118"/>
      <c r="P11" s="113"/>
      <c r="Q11" s="110"/>
      <c r="R11" s="115"/>
      <c r="S11" s="110"/>
      <c r="T11" s="119"/>
      <c r="U11" s="118"/>
      <c r="V11" s="115"/>
      <c r="W11" s="118"/>
      <c r="X11" s="119"/>
      <c r="Y11" s="115"/>
      <c r="Z11" s="110"/>
      <c r="AA11" s="119"/>
      <c r="AB11" s="119"/>
      <c r="AC11" s="120"/>
      <c r="AD11" s="121"/>
    </row>
    <row r="12" spans="1:34" ht="14.25" customHeight="1" x14ac:dyDescent="0.25">
      <c r="A12" s="84">
        <v>17</v>
      </c>
      <c r="B12" s="88" t="s">
        <v>31</v>
      </c>
      <c r="C12" s="37">
        <v>1</v>
      </c>
      <c r="D12" s="72">
        <v>1</v>
      </c>
      <c r="E12" s="36">
        <v>1</v>
      </c>
      <c r="F12" s="37"/>
      <c r="G12" s="73"/>
      <c r="H12" s="39"/>
      <c r="I12" s="40"/>
      <c r="J12" s="102"/>
      <c r="K12" s="175"/>
      <c r="L12" s="175"/>
      <c r="M12" s="51"/>
      <c r="N12" s="42"/>
      <c r="O12" s="152"/>
      <c r="P12" s="45"/>
      <c r="Q12" s="41"/>
      <c r="R12" s="74"/>
      <c r="S12" s="41"/>
      <c r="T12" s="72"/>
      <c r="U12" s="37"/>
      <c r="V12" s="74"/>
      <c r="W12" s="125"/>
      <c r="X12" s="42"/>
      <c r="Y12" s="73"/>
      <c r="Z12" s="46"/>
      <c r="AA12" s="44"/>
      <c r="AB12" s="44"/>
      <c r="AC12" s="72"/>
      <c r="AD12" s="94"/>
    </row>
    <row r="13" spans="1:34" ht="14.25" customHeight="1" x14ac:dyDescent="0.25">
      <c r="A13" s="84">
        <v>18</v>
      </c>
      <c r="B13" s="88" t="s">
        <v>37</v>
      </c>
      <c r="C13" s="37">
        <v>4</v>
      </c>
      <c r="D13" s="72">
        <v>10</v>
      </c>
      <c r="E13" s="36">
        <v>1</v>
      </c>
      <c r="F13" s="37"/>
      <c r="G13" s="73"/>
      <c r="H13" s="39"/>
      <c r="I13" s="40"/>
      <c r="J13" s="102"/>
      <c r="K13" s="175"/>
      <c r="L13" s="74"/>
      <c r="M13" s="51"/>
      <c r="N13" s="42"/>
      <c r="O13" s="152"/>
      <c r="P13" s="45"/>
      <c r="Q13" s="41"/>
      <c r="R13" s="74"/>
      <c r="S13" s="41"/>
      <c r="T13" s="72"/>
      <c r="U13" s="37"/>
      <c r="V13" s="74"/>
      <c r="W13" s="125"/>
      <c r="X13" s="42"/>
      <c r="Y13" s="73"/>
      <c r="Z13" s="46"/>
      <c r="AA13" s="44"/>
      <c r="AB13" s="44"/>
      <c r="AC13" s="72"/>
      <c r="AD13" s="94"/>
    </row>
    <row r="14" spans="1:34" ht="14.25" customHeight="1" x14ac:dyDescent="0.25">
      <c r="A14" s="84">
        <v>19</v>
      </c>
      <c r="B14" s="88"/>
      <c r="C14" s="37"/>
      <c r="D14" s="72" t="str">
        <f t="shared" ref="D14" si="0">IF(SUM(K14:AD14)=0," ",SUM(K14:AD14))</f>
        <v xml:space="preserve"> </v>
      </c>
      <c r="E14" s="36"/>
      <c r="F14" s="37"/>
      <c r="G14" s="73"/>
      <c r="H14" s="39"/>
      <c r="I14" s="40"/>
      <c r="J14" s="102"/>
      <c r="K14" s="41"/>
      <c r="L14" s="74"/>
      <c r="M14" s="51"/>
      <c r="N14" s="42"/>
      <c r="O14" s="152"/>
      <c r="P14" s="45"/>
      <c r="Q14" s="41"/>
      <c r="R14" s="74"/>
      <c r="S14" s="41"/>
      <c r="T14" s="72"/>
      <c r="U14" s="37"/>
      <c r="V14" s="74"/>
      <c r="W14" s="125"/>
      <c r="X14" s="42"/>
      <c r="Y14" s="73"/>
      <c r="Z14" s="46"/>
      <c r="AA14" s="44"/>
      <c r="AB14" s="44"/>
      <c r="AC14" s="72"/>
      <c r="AD14" s="94"/>
    </row>
    <row r="15" spans="1:34" ht="14.25" customHeight="1" x14ac:dyDescent="0.25">
      <c r="A15" s="108">
        <v>20</v>
      </c>
      <c r="B15" s="109" t="s">
        <v>10</v>
      </c>
      <c r="C15" s="111">
        <f>SUM(C16:C20)</f>
        <v>50</v>
      </c>
      <c r="D15" s="112">
        <f>SUM(D16:D20)</f>
        <v>51</v>
      </c>
      <c r="E15" s="113"/>
      <c r="F15" s="114"/>
      <c r="G15" s="118"/>
      <c r="H15" s="115"/>
      <c r="I15" s="116"/>
      <c r="J15" s="117"/>
      <c r="K15" s="155"/>
      <c r="L15" s="113"/>
      <c r="M15" s="110"/>
      <c r="N15" s="120"/>
      <c r="O15" s="118"/>
      <c r="P15" s="113"/>
      <c r="Q15" s="110"/>
      <c r="R15" s="115"/>
      <c r="S15" s="110"/>
      <c r="T15" s="119"/>
      <c r="U15" s="118"/>
      <c r="V15" s="115"/>
      <c r="W15" s="118"/>
      <c r="X15" s="119"/>
      <c r="Y15" s="115"/>
      <c r="Z15" s="110"/>
      <c r="AA15" s="119"/>
      <c r="AB15" s="119"/>
      <c r="AC15" s="120"/>
      <c r="AD15" s="121"/>
    </row>
    <row r="16" spans="1:34" ht="14.25" customHeight="1" x14ac:dyDescent="0.25">
      <c r="A16" s="84">
        <v>21</v>
      </c>
      <c r="B16" s="95" t="s">
        <v>36</v>
      </c>
      <c r="C16" s="37">
        <v>21</v>
      </c>
      <c r="D16" s="72">
        <v>20</v>
      </c>
      <c r="E16" s="36">
        <v>1</v>
      </c>
      <c r="F16" s="37"/>
      <c r="G16" s="73"/>
      <c r="H16" s="39"/>
      <c r="I16" s="40"/>
      <c r="J16" s="102"/>
      <c r="K16" s="156"/>
      <c r="L16" s="74"/>
      <c r="M16" s="175"/>
      <c r="N16" s="175"/>
      <c r="O16" s="175"/>
      <c r="P16" s="175"/>
      <c r="Q16" s="175"/>
      <c r="R16" s="175"/>
      <c r="S16" s="41"/>
      <c r="T16" s="164"/>
      <c r="U16" s="73"/>
      <c r="V16" s="74"/>
      <c r="W16" s="125"/>
      <c r="X16" s="42"/>
      <c r="Y16" s="37"/>
      <c r="Z16" s="46"/>
      <c r="AA16" s="44"/>
      <c r="AB16" s="44"/>
      <c r="AC16" s="72"/>
      <c r="AD16" s="94"/>
    </row>
    <row r="17" spans="1:30" ht="14.25" customHeight="1" x14ac:dyDescent="0.25">
      <c r="A17" s="84">
        <v>22</v>
      </c>
      <c r="B17" s="95" t="s">
        <v>38</v>
      </c>
      <c r="C17" s="37">
        <v>8</v>
      </c>
      <c r="D17" s="72">
        <v>9</v>
      </c>
      <c r="E17" s="36">
        <v>1</v>
      </c>
      <c r="F17" s="37"/>
      <c r="G17" s="73"/>
      <c r="H17" s="39"/>
      <c r="I17" s="40"/>
      <c r="J17" s="102"/>
      <c r="K17" s="156"/>
      <c r="L17" s="74"/>
      <c r="M17" s="175"/>
      <c r="N17" s="42"/>
      <c r="O17" s="152"/>
      <c r="P17" s="45"/>
      <c r="Q17" s="152"/>
      <c r="R17" s="152"/>
      <c r="S17" s="41"/>
      <c r="T17" s="164"/>
      <c r="U17" s="73"/>
      <c r="V17" s="74"/>
      <c r="W17" s="125"/>
      <c r="X17" s="42"/>
      <c r="Y17" s="37"/>
      <c r="Z17" s="46"/>
      <c r="AA17" s="44"/>
      <c r="AB17" s="44"/>
      <c r="AC17" s="72"/>
      <c r="AD17" s="94"/>
    </row>
    <row r="18" spans="1:30" ht="14.25" customHeight="1" x14ac:dyDescent="0.25">
      <c r="A18" s="84">
        <v>23</v>
      </c>
      <c r="B18" s="95" t="s">
        <v>39</v>
      </c>
      <c r="C18" s="37">
        <v>3</v>
      </c>
      <c r="D18" s="72">
        <v>3</v>
      </c>
      <c r="E18" s="36">
        <v>1</v>
      </c>
      <c r="F18" s="37"/>
      <c r="G18" s="73"/>
      <c r="H18" s="39"/>
      <c r="I18" s="40"/>
      <c r="J18" s="102"/>
      <c r="K18" s="156"/>
      <c r="L18" s="74"/>
      <c r="M18" s="43"/>
      <c r="N18" s="42"/>
      <c r="O18" s="152"/>
      <c r="P18" s="175"/>
      <c r="Q18" s="152"/>
      <c r="R18" s="158"/>
      <c r="S18" s="73"/>
      <c r="T18" s="73"/>
      <c r="U18" s="73"/>
      <c r="V18" s="176"/>
      <c r="W18" s="125"/>
      <c r="X18" s="42"/>
      <c r="Y18" s="37"/>
      <c r="Z18" s="46"/>
      <c r="AA18" s="44"/>
      <c r="AB18" s="44"/>
      <c r="AC18" s="72"/>
      <c r="AD18" s="94"/>
    </row>
    <row r="19" spans="1:30" ht="14.25" customHeight="1" x14ac:dyDescent="0.25">
      <c r="A19" s="84">
        <v>24</v>
      </c>
      <c r="B19" s="95" t="s">
        <v>43</v>
      </c>
      <c r="C19" s="37">
        <v>16</v>
      </c>
      <c r="D19" s="72">
        <v>18</v>
      </c>
      <c r="E19" s="36"/>
      <c r="F19" s="37"/>
      <c r="G19" s="73"/>
      <c r="H19" s="39"/>
      <c r="I19" s="40"/>
      <c r="J19" s="102"/>
      <c r="K19" s="156"/>
      <c r="L19" s="74"/>
      <c r="M19" s="43"/>
      <c r="N19" s="42"/>
      <c r="O19" s="152"/>
      <c r="P19" s="42"/>
      <c r="Q19" s="175"/>
      <c r="R19" s="175"/>
      <c r="S19" s="73"/>
      <c r="T19" s="73"/>
      <c r="U19" s="73"/>
      <c r="V19" s="176"/>
      <c r="W19" s="125"/>
      <c r="X19" s="42"/>
      <c r="Y19" s="37"/>
      <c r="Z19" s="46"/>
      <c r="AA19" s="44"/>
      <c r="AB19" s="44"/>
      <c r="AC19" s="72"/>
      <c r="AD19" s="94"/>
    </row>
    <row r="20" spans="1:30" ht="14.25" customHeight="1" x14ac:dyDescent="0.25">
      <c r="A20" s="84">
        <v>25</v>
      </c>
      <c r="B20" s="95" t="s">
        <v>40</v>
      </c>
      <c r="C20" s="37">
        <v>2</v>
      </c>
      <c r="D20" s="72">
        <v>1</v>
      </c>
      <c r="E20" s="36">
        <v>1</v>
      </c>
      <c r="F20" s="37"/>
      <c r="G20" s="73"/>
      <c r="H20" s="39"/>
      <c r="I20" s="40"/>
      <c r="J20" s="102"/>
      <c r="K20" s="156"/>
      <c r="L20" s="74"/>
      <c r="M20" s="43"/>
      <c r="N20" s="42"/>
      <c r="O20" s="152"/>
      <c r="P20" s="45"/>
      <c r="Q20" s="175"/>
      <c r="R20" s="74"/>
      <c r="S20" s="73"/>
      <c r="T20" s="73"/>
      <c r="U20" s="73"/>
      <c r="V20" s="176"/>
      <c r="W20" s="125"/>
      <c r="X20" s="42"/>
      <c r="Y20" s="37"/>
      <c r="Z20" s="46"/>
      <c r="AA20" s="44"/>
      <c r="AB20" s="44"/>
      <c r="AC20" s="72"/>
      <c r="AD20" s="94"/>
    </row>
    <row r="21" spans="1:30" ht="14.25" customHeight="1" x14ac:dyDescent="0.25">
      <c r="A21" s="108">
        <v>26</v>
      </c>
      <c r="B21" s="109" t="s">
        <v>8</v>
      </c>
      <c r="C21" s="111">
        <f>SUM(C22:C25)</f>
        <v>13</v>
      </c>
      <c r="D21" s="112">
        <f>SUM(D22:D25)</f>
        <v>9</v>
      </c>
      <c r="E21" s="118"/>
      <c r="F21" s="114"/>
      <c r="G21" s="118"/>
      <c r="H21" s="115"/>
      <c r="I21" s="116"/>
      <c r="J21" s="117"/>
      <c r="K21" s="155"/>
      <c r="L21" s="113"/>
      <c r="M21" s="110"/>
      <c r="N21" s="120"/>
      <c r="O21" s="118"/>
      <c r="P21" s="113"/>
      <c r="Q21" s="110"/>
      <c r="R21" s="115"/>
      <c r="S21" s="110"/>
      <c r="T21" s="119"/>
      <c r="U21" s="118"/>
      <c r="V21" s="115"/>
      <c r="W21" s="118"/>
      <c r="X21" s="119"/>
      <c r="Y21" s="115"/>
      <c r="Z21" s="110"/>
      <c r="AA21" s="119"/>
      <c r="AB21" s="119"/>
      <c r="AC21" s="120"/>
      <c r="AD21" s="121"/>
    </row>
    <row r="22" spans="1:30" ht="14.25" customHeight="1" x14ac:dyDescent="0.25">
      <c r="A22" s="84">
        <v>27</v>
      </c>
      <c r="B22" s="96" t="s">
        <v>24</v>
      </c>
      <c r="C22" s="37">
        <v>2</v>
      </c>
      <c r="D22" s="72">
        <v>1</v>
      </c>
      <c r="E22" s="36">
        <v>1</v>
      </c>
      <c r="F22" s="37"/>
      <c r="G22" s="73"/>
      <c r="H22" s="39"/>
      <c r="I22" s="40"/>
      <c r="J22" s="103"/>
      <c r="K22" s="156"/>
      <c r="L22" s="74"/>
      <c r="M22" s="43"/>
      <c r="N22" s="42"/>
      <c r="O22" s="152"/>
      <c r="P22" s="175"/>
      <c r="Q22" s="41"/>
      <c r="R22" s="175"/>
      <c r="S22" s="41"/>
      <c r="T22" s="164"/>
      <c r="U22" s="73"/>
      <c r="V22" s="175"/>
      <c r="W22" s="125"/>
      <c r="X22" s="42"/>
      <c r="Y22" s="37"/>
      <c r="Z22" s="46"/>
      <c r="AA22" s="44"/>
      <c r="AB22" s="44"/>
      <c r="AC22" s="44"/>
      <c r="AD22" s="97"/>
    </row>
    <row r="23" spans="1:30" ht="14.25" customHeight="1" x14ac:dyDescent="0.25">
      <c r="A23" s="84">
        <v>28</v>
      </c>
      <c r="B23" s="96" t="s">
        <v>8</v>
      </c>
      <c r="C23" s="37">
        <v>5</v>
      </c>
      <c r="D23" s="72">
        <v>5</v>
      </c>
      <c r="E23" s="36">
        <v>1</v>
      </c>
      <c r="F23" s="37"/>
      <c r="G23" s="73"/>
      <c r="H23" s="39"/>
      <c r="I23" s="40"/>
      <c r="J23" s="103"/>
      <c r="K23" s="156"/>
      <c r="L23" s="74"/>
      <c r="M23" s="43"/>
      <c r="N23" s="42"/>
      <c r="O23" s="152"/>
      <c r="P23" s="175"/>
      <c r="Q23" s="41"/>
      <c r="R23" s="175"/>
      <c r="S23" s="41"/>
      <c r="T23" s="164"/>
      <c r="U23" s="73"/>
      <c r="V23" s="175"/>
      <c r="W23" s="125"/>
      <c r="X23" s="42"/>
      <c r="Y23" s="37"/>
      <c r="Z23" s="46"/>
      <c r="AA23" s="52"/>
      <c r="AB23" s="52"/>
      <c r="AC23" s="52"/>
      <c r="AD23" s="98"/>
    </row>
    <row r="24" spans="1:30" ht="14.25" customHeight="1" x14ac:dyDescent="0.25">
      <c r="A24" s="84">
        <v>29</v>
      </c>
      <c r="B24" s="99" t="s">
        <v>13</v>
      </c>
      <c r="C24" s="69">
        <v>5</v>
      </c>
      <c r="D24" s="72">
        <v>3</v>
      </c>
      <c r="E24" s="75">
        <v>1</v>
      </c>
      <c r="F24" s="49"/>
      <c r="G24" s="57"/>
      <c r="H24" s="54"/>
      <c r="I24" s="40"/>
      <c r="J24" s="103"/>
      <c r="K24" s="157"/>
      <c r="L24" s="158"/>
      <c r="M24" s="51"/>
      <c r="N24" s="50"/>
      <c r="O24" s="153"/>
      <c r="P24" s="175"/>
      <c r="Q24" s="163"/>
      <c r="R24" s="175"/>
      <c r="S24" s="163"/>
      <c r="T24" s="167"/>
      <c r="U24" s="79"/>
      <c r="V24" s="175"/>
      <c r="W24" s="80"/>
      <c r="X24" s="62"/>
      <c r="Y24" s="79"/>
      <c r="Z24" s="76"/>
      <c r="AA24" s="44"/>
      <c r="AB24" s="44"/>
      <c r="AC24" s="44"/>
      <c r="AD24" s="91"/>
    </row>
    <row r="25" spans="1:30" ht="14.25" customHeight="1" x14ac:dyDescent="0.25">
      <c r="A25" s="84">
        <v>30</v>
      </c>
      <c r="B25" s="99" t="s">
        <v>25</v>
      </c>
      <c r="C25" s="59">
        <v>1</v>
      </c>
      <c r="D25" s="68" t="str">
        <f>IF(SUM(K25:AD25)=0," ",SUM(K25:AD25))</f>
        <v xml:space="preserve"> </v>
      </c>
      <c r="E25" s="58">
        <v>2</v>
      </c>
      <c r="F25" s="69"/>
      <c r="G25" s="79"/>
      <c r="H25" s="70"/>
      <c r="I25" s="40"/>
      <c r="J25" s="104"/>
      <c r="K25" s="159"/>
      <c r="L25" s="160"/>
      <c r="M25" s="63"/>
      <c r="N25" s="61"/>
      <c r="O25" s="162"/>
      <c r="P25" s="175"/>
      <c r="Q25" s="60"/>
      <c r="R25" s="175"/>
      <c r="S25" s="60"/>
      <c r="T25" s="166"/>
      <c r="U25" s="66"/>
      <c r="V25" s="175"/>
      <c r="W25" s="169"/>
      <c r="X25" s="61"/>
      <c r="Y25" s="66"/>
      <c r="Z25" s="67"/>
      <c r="AA25" s="64"/>
      <c r="AB25" s="64"/>
      <c r="AC25" s="64"/>
      <c r="AD25" s="100"/>
    </row>
    <row r="26" spans="1:30" ht="14.25" customHeight="1" x14ac:dyDescent="0.25">
      <c r="A26" s="108">
        <v>31</v>
      </c>
      <c r="B26" s="109" t="s">
        <v>12</v>
      </c>
      <c r="C26" s="111">
        <f>SUM(C27)</f>
        <v>9</v>
      </c>
      <c r="D26" s="112">
        <f>SUM(D27)</f>
        <v>1</v>
      </c>
      <c r="E26" s="113"/>
      <c r="F26" s="114"/>
      <c r="G26" s="118"/>
      <c r="H26" s="115"/>
      <c r="I26" s="116"/>
      <c r="J26" s="117"/>
      <c r="K26" s="155"/>
      <c r="L26" s="113"/>
      <c r="M26" s="110"/>
      <c r="N26" s="120"/>
      <c r="O26" s="118"/>
      <c r="P26" s="113"/>
      <c r="Q26" s="110"/>
      <c r="R26" s="115"/>
      <c r="S26" s="110"/>
      <c r="T26" s="119"/>
      <c r="U26" s="118"/>
      <c r="V26" s="115"/>
      <c r="W26" s="118"/>
      <c r="X26" s="119"/>
      <c r="Y26" s="115"/>
      <c r="Z26" s="110"/>
      <c r="AA26" s="119"/>
      <c r="AB26" s="119"/>
      <c r="AC26" s="120"/>
      <c r="AD26" s="121"/>
    </row>
    <row r="27" spans="1:30" ht="14.25" customHeight="1" x14ac:dyDescent="0.25">
      <c r="A27" s="84">
        <v>32</v>
      </c>
      <c r="B27" s="99" t="s">
        <v>41</v>
      </c>
      <c r="C27" s="69">
        <v>9</v>
      </c>
      <c r="D27" s="78">
        <v>1</v>
      </c>
      <c r="E27" s="75">
        <v>2</v>
      </c>
      <c r="F27" s="69"/>
      <c r="G27" s="79"/>
      <c r="H27" s="70"/>
      <c r="I27" s="40"/>
      <c r="J27" s="102"/>
      <c r="K27" s="161"/>
      <c r="L27" s="106"/>
      <c r="M27" s="154"/>
      <c r="N27" s="62"/>
      <c r="O27" s="153"/>
      <c r="P27" s="56"/>
      <c r="Q27" s="163"/>
      <c r="R27" s="106"/>
      <c r="S27" s="163"/>
      <c r="T27" s="167"/>
      <c r="U27" s="79"/>
      <c r="V27" s="106"/>
      <c r="W27" s="80"/>
      <c r="X27" s="62"/>
      <c r="Y27" s="70"/>
      <c r="Z27" s="80"/>
      <c r="AA27" s="77"/>
      <c r="AB27" s="77"/>
      <c r="AC27" s="77"/>
      <c r="AD27" s="91"/>
    </row>
    <row r="28" spans="1:30" ht="14.25" customHeight="1" x14ac:dyDescent="0.25">
      <c r="A28" s="108">
        <v>33</v>
      </c>
      <c r="B28" s="109" t="s">
        <v>9</v>
      </c>
      <c r="C28" s="111">
        <f>SUM(C29:C30)</f>
        <v>6</v>
      </c>
      <c r="D28" s="112">
        <f>SUM(D29:D30)</f>
        <v>5</v>
      </c>
      <c r="E28" s="113"/>
      <c r="F28" s="114"/>
      <c r="G28" s="118"/>
      <c r="H28" s="115"/>
      <c r="I28" s="116"/>
      <c r="J28" s="117"/>
      <c r="K28" s="155"/>
      <c r="L28" s="113"/>
      <c r="M28" s="110"/>
      <c r="N28" s="120"/>
      <c r="O28" s="118"/>
      <c r="P28" s="113"/>
      <c r="Q28" s="110"/>
      <c r="R28" s="115"/>
      <c r="S28" s="110"/>
      <c r="T28" s="119"/>
      <c r="U28" s="118"/>
      <c r="V28" s="115"/>
      <c r="W28" s="118"/>
      <c r="X28" s="119"/>
      <c r="Y28" s="115"/>
      <c r="Z28" s="110"/>
      <c r="AA28" s="119"/>
      <c r="AB28" s="119"/>
      <c r="AC28" s="120"/>
      <c r="AD28" s="121"/>
    </row>
    <row r="29" spans="1:30" ht="14.25" customHeight="1" x14ac:dyDescent="0.25">
      <c r="A29" s="84">
        <v>34</v>
      </c>
      <c r="B29" s="95" t="s">
        <v>33</v>
      </c>
      <c r="C29" s="37"/>
      <c r="D29" s="72" t="str">
        <f>IF(SUM(K29:AD29)=0," ",SUM(K29:AD29))</f>
        <v xml:space="preserve"> </v>
      </c>
      <c r="E29" s="36">
        <v>2</v>
      </c>
      <c r="F29" s="37"/>
      <c r="G29" s="73"/>
      <c r="H29" s="39"/>
      <c r="I29" s="40"/>
      <c r="J29" s="107"/>
      <c r="K29" s="156"/>
      <c r="L29" s="74"/>
      <c r="M29" s="43"/>
      <c r="N29" s="42"/>
      <c r="O29" s="152"/>
      <c r="P29" s="45"/>
      <c r="Q29" s="41"/>
      <c r="R29" s="74"/>
      <c r="S29" s="41"/>
      <c r="T29" s="164"/>
      <c r="U29" s="73"/>
      <c r="V29" s="74"/>
      <c r="W29" s="125"/>
      <c r="X29" s="42"/>
      <c r="Y29" s="73"/>
      <c r="Z29" s="43"/>
      <c r="AA29" s="44"/>
      <c r="AB29" s="44"/>
      <c r="AC29" s="44"/>
      <c r="AD29" s="98"/>
    </row>
    <row r="30" spans="1:30" ht="14.25" customHeight="1" x14ac:dyDescent="0.25">
      <c r="A30" s="84">
        <v>35</v>
      </c>
      <c r="B30" s="96" t="s">
        <v>44</v>
      </c>
      <c r="C30" s="48">
        <v>6</v>
      </c>
      <c r="D30" s="38">
        <v>5</v>
      </c>
      <c r="E30" s="47"/>
      <c r="F30" s="81"/>
      <c r="G30" s="135"/>
      <c r="H30" s="82"/>
      <c r="I30" s="40"/>
      <c r="J30" s="105"/>
      <c r="K30" s="157"/>
      <c r="L30" s="158"/>
      <c r="M30" s="51"/>
      <c r="N30" s="50"/>
      <c r="O30" s="152"/>
      <c r="P30" s="53"/>
      <c r="Q30" s="49"/>
      <c r="R30" s="74"/>
      <c r="S30" s="170"/>
      <c r="T30" s="171"/>
      <c r="U30" s="172"/>
      <c r="V30" s="71"/>
      <c r="W30" s="125"/>
      <c r="X30" s="50"/>
      <c r="Y30" s="175"/>
      <c r="Z30" s="51"/>
      <c r="AA30" s="52"/>
      <c r="AB30" s="52"/>
      <c r="AC30" s="52"/>
      <c r="AD30" s="98"/>
    </row>
    <row r="31" spans="1:30" ht="14.25" customHeight="1" thickBot="1" x14ac:dyDescent="0.3">
      <c r="A31" s="108">
        <v>37</v>
      </c>
      <c r="B31" s="126" t="s">
        <v>6</v>
      </c>
      <c r="C31" s="127">
        <f>SUM(C5+C11+C15+C21+C26+C28)</f>
        <v>95</v>
      </c>
      <c r="D31" s="127">
        <f>SUM(D5+D11+D15+D21+D26+D28)</f>
        <v>91</v>
      </c>
      <c r="E31" s="127"/>
      <c r="F31" s="127"/>
      <c r="G31" s="127"/>
      <c r="H31" s="127"/>
      <c r="I31" s="128"/>
      <c r="J31" s="129"/>
      <c r="K31" s="131">
        <f>SUM(K5:K30)</f>
        <v>0</v>
      </c>
      <c r="L31" s="127">
        <f>SUM(L5:L30)</f>
        <v>0</v>
      </c>
      <c r="M31" s="131">
        <f>SUM(M5:M30)</f>
        <v>0</v>
      </c>
      <c r="N31" s="131">
        <f>SUM(N5:N30)</f>
        <v>0</v>
      </c>
      <c r="O31" s="168">
        <f>SUM(O5:O30)</f>
        <v>0</v>
      </c>
      <c r="P31" s="130"/>
      <c r="Q31" s="127"/>
      <c r="R31" s="131"/>
      <c r="S31" s="127"/>
      <c r="T31" s="168"/>
      <c r="U31" s="130"/>
      <c r="V31" s="127"/>
      <c r="W31" s="131"/>
      <c r="X31" s="127"/>
      <c r="Y31" s="131"/>
      <c r="Z31" s="131"/>
      <c r="AA31" s="127"/>
      <c r="AB31" s="131"/>
      <c r="AC31" s="127"/>
      <c r="AD31" s="132"/>
    </row>
    <row r="32" spans="1:30" ht="14.25" customHeight="1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30" ht="15" customHeight="1" x14ac:dyDescent="0.25">
      <c r="A33" s="133"/>
      <c r="B33" s="15" t="s">
        <v>22</v>
      </c>
      <c r="C33" s="15"/>
      <c r="D33" s="16"/>
      <c r="E33" s="15"/>
      <c r="F33" s="15"/>
      <c r="G33" s="15"/>
      <c r="H33" s="15"/>
      <c r="I33" s="15"/>
      <c r="J33" s="15"/>
      <c r="K33" s="178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</row>
    <row r="34" spans="1:30" ht="15" customHeight="1" x14ac:dyDescent="0.25">
      <c r="A34" s="134"/>
      <c r="B34" s="14"/>
      <c r="C34" s="18"/>
      <c r="D34" s="19"/>
      <c r="E34" s="18"/>
      <c r="F34" s="18"/>
      <c r="G34" s="18"/>
      <c r="H34" s="18"/>
      <c r="I34" s="18"/>
      <c r="J34" s="18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</row>
    <row r="35" spans="1:30" ht="15" customHeight="1" x14ac:dyDescent="0.25">
      <c r="A35" s="17"/>
      <c r="B35" s="14"/>
      <c r="C35" s="18"/>
      <c r="D35" s="19"/>
      <c r="E35" s="18"/>
      <c r="F35" s="18"/>
      <c r="G35" s="18"/>
      <c r="H35" s="18"/>
      <c r="I35" s="18"/>
      <c r="J35" s="18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</row>
    <row r="36" spans="1:30" ht="15" customHeight="1" x14ac:dyDescent="0.25">
      <c r="A36" s="17"/>
      <c r="B36" s="18"/>
      <c r="J36" s="9"/>
    </row>
    <row r="37" spans="1:30" ht="15" customHeight="1" x14ac:dyDescent="0.25">
      <c r="A37" s="20"/>
      <c r="B37" s="18"/>
      <c r="J37" s="9"/>
    </row>
    <row r="38" spans="1:30" ht="15" customHeight="1" x14ac:dyDescent="0.25">
      <c r="A38" s="20"/>
      <c r="J38" s="9"/>
    </row>
    <row r="39" spans="1:30" ht="15" customHeight="1" x14ac:dyDescent="0.25">
      <c r="B39" s="20"/>
      <c r="J39" s="9"/>
    </row>
    <row r="40" spans="1:30" ht="15" customHeight="1" x14ac:dyDescent="0.25">
      <c r="J40" s="9"/>
    </row>
    <row r="41" spans="1:30" ht="15" customHeight="1" x14ac:dyDescent="0.25">
      <c r="J41" s="9"/>
    </row>
  </sheetData>
  <mergeCells count="4">
    <mergeCell ref="K34:AD35"/>
    <mergeCell ref="K33:AD33"/>
    <mergeCell ref="A1:AD1"/>
    <mergeCell ref="C3:D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tabSelected="1" topLeftCell="A19" zoomScale="85" zoomScaleNormal="85" workbookViewId="0">
      <selection activeCell="C28" sqref="C28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84"/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20</v>
      </c>
      <c r="B3" s="4" t="s">
        <v>18</v>
      </c>
      <c r="C3" s="4" t="s">
        <v>19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Zeitplanung'!K31</f>
        <v>0</v>
      </c>
    </row>
    <row r="5" spans="1:15" ht="16.5" thickTop="1" thickBot="1" x14ac:dyDescent="0.25">
      <c r="A5" s="6">
        <v>0</v>
      </c>
      <c r="B5" s="7">
        <f>'IPA Zeitplanung'!L$4</f>
        <v>42705</v>
      </c>
      <c r="C5" s="5">
        <f>'IPA Zeitplanung'!L31</f>
        <v>0</v>
      </c>
    </row>
    <row r="6" spans="1:15" ht="16.5" thickTop="1" thickBot="1" x14ac:dyDescent="0.25">
      <c r="A6" s="6">
        <v>1</v>
      </c>
      <c r="B6" s="7">
        <f>'IPA Zeitplanung'!M$4</f>
        <v>42706</v>
      </c>
      <c r="C6" s="5">
        <f>'IPA Zeitplanung'!M31</f>
        <v>0</v>
      </c>
    </row>
    <row r="7" spans="1:15" ht="16.5" thickTop="1" thickBot="1" x14ac:dyDescent="0.25">
      <c r="A7" s="6">
        <v>1</v>
      </c>
      <c r="B7" s="7">
        <f>'IPA Zeitplanung'!N$4</f>
        <v>42709</v>
      </c>
      <c r="C7" s="5">
        <f>'IPA Zeitplanung'!N31</f>
        <v>0</v>
      </c>
    </row>
    <row r="8" spans="1:15" ht="16.5" thickTop="1" thickBot="1" x14ac:dyDescent="0.25">
      <c r="A8" s="6">
        <v>1</v>
      </c>
      <c r="B8" s="7">
        <f>'IPA Zeitplanung'!O$4</f>
        <v>42712</v>
      </c>
      <c r="C8" s="5">
        <f>'IPA Zeitplanung'!O31</f>
        <v>0</v>
      </c>
    </row>
    <row r="9" spans="1:15" ht="16.5" thickTop="1" thickBot="1" x14ac:dyDescent="0.25">
      <c r="A9" s="6">
        <v>1</v>
      </c>
      <c r="B9" s="7">
        <f>'IPA Zeitplanung'!P$4</f>
        <v>42713</v>
      </c>
      <c r="C9" s="5">
        <f>'IPA Zeitplanung'!P31</f>
        <v>0</v>
      </c>
    </row>
    <row r="10" spans="1:15" ht="16.5" thickTop="1" thickBot="1" x14ac:dyDescent="0.25">
      <c r="A10" s="6">
        <v>1</v>
      </c>
      <c r="B10" s="7">
        <f>'IPA Zeitplanung'!Q$4</f>
        <v>42716</v>
      </c>
      <c r="C10" s="5">
        <f>'IPA Zeitplanung'!Q31</f>
        <v>0</v>
      </c>
    </row>
    <row r="11" spans="1:15" ht="16.5" thickTop="1" thickBot="1" x14ac:dyDescent="0.25">
      <c r="A11" s="6">
        <v>0.4</v>
      </c>
      <c r="B11" s="7">
        <f>'IPA Zeitplanung'!S$4</f>
        <v>42720</v>
      </c>
      <c r="C11" s="5">
        <f>'IPA Zeitplanung'!R31</f>
        <v>0</v>
      </c>
    </row>
    <row r="12" spans="1:15" ht="16.5" thickTop="1" thickBot="1" x14ac:dyDescent="0.25">
      <c r="A12" s="6">
        <v>0</v>
      </c>
      <c r="B12" s="7" t="e">
        <f>'IPA Zeitplanung'!#REF!</f>
        <v>#REF!</v>
      </c>
      <c r="C12" s="5">
        <f>'IPA Zeitplanung'!S31</f>
        <v>0</v>
      </c>
    </row>
    <row r="13" spans="1:15" ht="16.5" thickTop="1" thickBot="1" x14ac:dyDescent="0.25">
      <c r="A13" s="6">
        <v>1</v>
      </c>
      <c r="B13" s="7">
        <f>'IPA Zeitplanung'!T$4</f>
        <v>42723</v>
      </c>
      <c r="C13" s="5">
        <f>'IPA Zeitplanung'!T31</f>
        <v>0</v>
      </c>
    </row>
    <row r="14" spans="1:15" ht="16.5" thickTop="1" thickBot="1" x14ac:dyDescent="0.25">
      <c r="A14" s="6">
        <v>1</v>
      </c>
      <c r="B14" s="7">
        <f>'IPA Zeitplanung'!U$4</f>
        <v>42726</v>
      </c>
      <c r="C14" s="5">
        <f>'IPA Zeitplanung'!U31</f>
        <v>0</v>
      </c>
    </row>
    <row r="15" spans="1:15" ht="16.5" thickTop="1" thickBot="1" x14ac:dyDescent="0.25">
      <c r="A15" s="6">
        <v>1</v>
      </c>
      <c r="B15" s="7">
        <f>'IPA Zeitplanung'!V$4</f>
        <v>42727</v>
      </c>
      <c r="C15" s="5">
        <f>'IPA Zeitplanung'!V31</f>
        <v>0</v>
      </c>
    </row>
    <row r="16" spans="1:15" ht="16.5" thickTop="1" thickBot="1" x14ac:dyDescent="0.25">
      <c r="A16" s="6">
        <v>1</v>
      </c>
      <c r="B16" s="7">
        <f>'IPA Zeitplanung'!W$4</f>
        <v>42740</v>
      </c>
      <c r="C16" s="5">
        <f>'IPA Zeitplanung'!W31</f>
        <v>0</v>
      </c>
    </row>
    <row r="17" spans="1:4" ht="16.5" thickTop="1" thickBot="1" x14ac:dyDescent="0.25">
      <c r="A17" s="6">
        <v>0</v>
      </c>
      <c r="B17" s="7">
        <f>'IPA Zeitplanung'!X$4</f>
        <v>42741</v>
      </c>
      <c r="C17" s="5">
        <f>'IPA Zeitplanung'!X31</f>
        <v>0</v>
      </c>
    </row>
    <row r="18" spans="1:4" ht="16.5" thickTop="1" thickBot="1" x14ac:dyDescent="0.25">
      <c r="A18" s="6">
        <v>0.5</v>
      </c>
      <c r="B18" s="7">
        <f>'IPA Zeitplanung'!Y$4</f>
        <v>42747</v>
      </c>
      <c r="C18" s="5">
        <f>'IPA Zeitplanung'!Y31</f>
        <v>0</v>
      </c>
    </row>
    <row r="19" spans="1:4" ht="16.5" thickTop="1" thickBot="1" x14ac:dyDescent="0.25">
      <c r="A19" s="6">
        <v>1</v>
      </c>
      <c r="B19" s="7">
        <f>'IPA Zeitplanung'!Z$4</f>
        <v>42751</v>
      </c>
      <c r="C19" s="5">
        <f>'IPA Zeitplanung'!Z31</f>
        <v>0</v>
      </c>
    </row>
    <row r="20" spans="1:4" ht="16.5" thickTop="1" thickBot="1" x14ac:dyDescent="0.25">
      <c r="A20" s="6">
        <v>0</v>
      </c>
      <c r="B20" s="7">
        <f>'IPA Zeitplanung'!AA$4</f>
        <v>0</v>
      </c>
      <c r="C20" s="5">
        <f>'IPA Zeitplanung'!AA31</f>
        <v>0</v>
      </c>
    </row>
    <row r="21" spans="1:4" ht="16.5" thickTop="1" thickBot="1" x14ac:dyDescent="0.25">
      <c r="A21" s="6">
        <v>1</v>
      </c>
      <c r="B21" s="7">
        <f>'IPA Zeitplanung'!AB$4</f>
        <v>0</v>
      </c>
      <c r="C21" s="5">
        <f>'IPA Zeitplanung'!AB31</f>
        <v>0</v>
      </c>
    </row>
    <row r="22" spans="1:4" ht="16.5" thickTop="1" thickBot="1" x14ac:dyDescent="0.25">
      <c r="A22" s="6">
        <v>0</v>
      </c>
      <c r="B22" s="7">
        <f>'IPA Zeitplanung'!AC$4</f>
        <v>0</v>
      </c>
      <c r="C22" s="5">
        <f>'IPA Zeitplanung'!AC31</f>
        <v>0</v>
      </c>
    </row>
    <row r="23" spans="1:4" ht="16.5" thickTop="1" thickBot="1" x14ac:dyDescent="0.25">
      <c r="A23" s="6">
        <v>1</v>
      </c>
      <c r="B23" s="7">
        <f>'IPA Zeitplanung'!AD$4</f>
        <v>0</v>
      </c>
      <c r="C23" s="5">
        <f>'IPA Zeitplanung'!AD31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85" t="s">
        <v>26</v>
      </c>
      <c r="B27" s="186"/>
      <c r="C27" s="4" t="s">
        <v>27</v>
      </c>
      <c r="D27" s="4" t="s">
        <v>28</v>
      </c>
    </row>
    <row r="28" spans="1:4" ht="16.5" thickTop="1" thickBot="1" x14ac:dyDescent="0.25">
      <c r="A28" s="182" t="s">
        <v>11</v>
      </c>
      <c r="B28" s="183"/>
      <c r="C28" s="5">
        <f>'IPA Zeitplanung'!C5</f>
        <v>12</v>
      </c>
      <c r="D28" s="5">
        <f>'IPA Zeitplanung'!D5</f>
        <v>14</v>
      </c>
    </row>
    <row r="29" spans="1:4" ht="16.5" thickTop="1" thickBot="1" x14ac:dyDescent="0.25">
      <c r="A29" s="187" t="s">
        <v>15</v>
      </c>
      <c r="B29" s="188"/>
      <c r="C29" s="5">
        <f>'IPA Zeitplanung'!C11</f>
        <v>5</v>
      </c>
      <c r="D29" s="5">
        <f>'IPA Zeitplanung'!D11</f>
        <v>11</v>
      </c>
    </row>
    <row r="30" spans="1:4" ht="16.5" thickTop="1" thickBot="1" x14ac:dyDescent="0.25">
      <c r="A30" s="182" t="s">
        <v>10</v>
      </c>
      <c r="B30" s="183"/>
      <c r="C30" s="5">
        <f>'IPA Zeitplanung'!C15</f>
        <v>50</v>
      </c>
      <c r="D30" s="5">
        <f>'IPA Zeitplanung'!D15</f>
        <v>51</v>
      </c>
    </row>
    <row r="31" spans="1:4" ht="16.5" thickTop="1" thickBot="1" x14ac:dyDescent="0.25">
      <c r="A31" s="187" t="s">
        <v>8</v>
      </c>
      <c r="B31" s="188"/>
      <c r="C31" s="5">
        <f>'IPA Zeitplanung'!C21</f>
        <v>13</v>
      </c>
      <c r="D31" s="5">
        <f>'IPA Zeitplanung'!D21</f>
        <v>9</v>
      </c>
    </row>
    <row r="32" spans="1:4" ht="16.5" thickTop="1" thickBot="1" x14ac:dyDescent="0.25">
      <c r="A32" s="182" t="s">
        <v>12</v>
      </c>
      <c r="B32" s="183"/>
      <c r="C32" s="5">
        <f>'IPA Zeitplanung'!C26</f>
        <v>9</v>
      </c>
      <c r="D32" s="5">
        <f>SUM('IPA Zeitplanung'!D26)</f>
        <v>1</v>
      </c>
    </row>
    <row r="33" spans="1:4" ht="16.5" thickTop="1" thickBot="1" x14ac:dyDescent="0.25">
      <c r="A33" s="182" t="s">
        <v>9</v>
      </c>
      <c r="B33" s="183"/>
      <c r="C33" s="5">
        <f>'IPA Zeitplanung'!C28</f>
        <v>6</v>
      </c>
      <c r="D33" s="5">
        <f>'IPA Zeitplanung'!D28</f>
        <v>5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Lino Thalmann</cp:lastModifiedBy>
  <cp:lastPrinted>2010-05-10T16:47:38Z</cp:lastPrinted>
  <dcterms:created xsi:type="dcterms:W3CDTF">1999-11-03T07:20:44Z</dcterms:created>
  <dcterms:modified xsi:type="dcterms:W3CDTF">2017-01-12T12:38:41Z</dcterms:modified>
</cp:coreProperties>
</file>