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5.xml" ContentType="application/vnd.openxmlformats-officedocument.drawing+xml"/>
  <Override PartName="/xl/ctrlProps/ctrlProp5.xml" ContentType="application/vnd.ms-excel.controlproperties+xml"/>
  <Override PartName="/xl/ctrlProps/ctrlProp6.xml" ContentType="application/vnd.ms-excel.controlproperties+xml"/>
  <Override PartName="/xl/drawings/drawing6.xml" ContentType="application/vnd.openxmlformats-officedocument.drawing+xml"/>
  <Override PartName="/xl/drawings/drawing7.xml" ContentType="application/vnd.openxmlformats-officedocument.drawing+xml"/>
  <Override PartName="/xl/ctrlProps/ctrlProp7.xml" ContentType="application/vnd.ms-excel.controlproperties+xml"/>
  <Override PartName="/xl/ctrlProps/ctrlProp8.xml" ContentType="application/vnd.ms-excel.controlpropertie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codeName="ThisWorkbook" defaultThemeVersion="124226"/>
  <mc:AlternateContent xmlns:mc="http://schemas.openxmlformats.org/markup-compatibility/2006">
    <mc:Choice Requires="x15">
      <x15ac:absPath xmlns:x15ac="http://schemas.microsoft.com/office/spreadsheetml/2010/11/ac" url="P:\Data\ARC Resources\2018\Valleyview\180729-RL-T6A- 3-26 to 4-35 (28312-6)\Final Report\"/>
    </mc:Choice>
  </mc:AlternateContent>
  <xr:revisionPtr revIDLastSave="0" documentId="13_ncr:1_{226DBFE6-DA8A-4ED7-8A12-D0A475499A08}" xr6:coauthVersionLast="37" xr6:coauthVersionMax="37" xr10:uidLastSave="{00000000-0000-0000-0000-000000000000}"/>
  <bookViews>
    <workbookView xWindow="120" yWindow="120" windowWidth="24915" windowHeight="12075" activeTab="1" xr2:uid="{00000000-000D-0000-FFFF-FFFF00000000}"/>
  </bookViews>
  <sheets>
    <sheet name="Header" sheetId="1" r:id="rId1"/>
    <sheet name="PL-3-26 to 4-35" sheetId="23" r:id="rId2"/>
    <sheet name="Charts-3-26 to 4-35" sheetId="15" r:id="rId3"/>
    <sheet name="Verifications-3-26 to 4-35" sheetId="24" r:id="rId4"/>
    <sheet name="PL-3-26 to 2-26" sheetId="25" r:id="rId5"/>
    <sheet name="Charts-3-26 to 2-26" sheetId="20" r:id="rId6"/>
    <sheet name="Verifications-3-26 to 2-26" sheetId="26" r:id="rId7"/>
    <sheet name="ML v Elevation" sheetId="17" r:id="rId8"/>
    <sheet name="Google Earth Elevation Profile" sheetId="18" r:id="rId9"/>
    <sheet name="Google Earth Map " sheetId="19" r:id="rId10"/>
  </sheets>
  <definedNames>
    <definedName name="_xlnm._FilterDatabase" localSheetId="4" hidden="1">'PL-3-26 to 2-26'!$A$6:$AB$168</definedName>
    <definedName name="_xlnm._FilterDatabase" localSheetId="1" hidden="1">'PL-3-26 to 4-35'!$A$6:$AB$230</definedName>
    <definedName name="_xlnm._FilterDatabase" localSheetId="6" hidden="1">'Verifications-3-26 to 2-26'!$A$6:$AG$169</definedName>
    <definedName name="_xlnm._FilterDatabase" localSheetId="3" hidden="1">'Verifications-3-26 to 4-35'!$A$6:$AB$231</definedName>
    <definedName name="_Toc184524643" localSheetId="0">Header!#REF!</definedName>
    <definedName name="a" localSheetId="5">#REF!</definedName>
    <definedName name="a" localSheetId="2">#REF!</definedName>
    <definedName name="a" localSheetId="8">#REF!</definedName>
    <definedName name="a" localSheetId="9">#REF!</definedName>
    <definedName name="a">#REF!</definedName>
    <definedName name="Client" localSheetId="5">#REF!</definedName>
    <definedName name="Client" localSheetId="2">#REF!</definedName>
    <definedName name="Client" localSheetId="8">#REF!</definedName>
    <definedName name="Client" localSheetId="9">#REF!</definedName>
    <definedName name="Client" localSheetId="4">'PL-3-26 to 2-26'!$Q$2</definedName>
    <definedName name="Client" localSheetId="1">'PL-3-26 to 4-35'!$Q$2</definedName>
    <definedName name="Client" localSheetId="6">'Verifications-3-26 to 2-26'!$V$2</definedName>
    <definedName name="Client" localSheetId="3">'Verifications-3-26 to 4-35'!$Q$2</definedName>
    <definedName name="Client">#REF!</definedName>
    <definedName name="Client1" localSheetId="5">#REF!</definedName>
    <definedName name="Client1" localSheetId="2">#REF!</definedName>
    <definedName name="Client1" localSheetId="8">#REF!</definedName>
    <definedName name="Client1" localSheetId="9">#REF!</definedName>
    <definedName name="Client1">#REF!</definedName>
    <definedName name="Location" localSheetId="5">#REF!</definedName>
    <definedName name="Location" localSheetId="2">#REF!</definedName>
    <definedName name="Location" localSheetId="8">#REF!</definedName>
    <definedName name="Location" localSheetId="9">#REF!</definedName>
    <definedName name="Location" localSheetId="4">'PL-3-26 to 2-26'!$Q$3</definedName>
    <definedName name="Location" localSheetId="1">'PL-3-26 to 4-35'!$Q$3</definedName>
    <definedName name="Location" localSheetId="6">'Verifications-3-26 to 2-26'!$V$3</definedName>
    <definedName name="Location" localSheetId="3">'Verifications-3-26 to 4-35'!$Q$3</definedName>
    <definedName name="Location">#REF!</definedName>
    <definedName name="Location1" localSheetId="5">#REF!</definedName>
    <definedName name="Location1" localSheetId="2">#REF!</definedName>
    <definedName name="Location1" localSheetId="8">#REF!</definedName>
    <definedName name="Location1" localSheetId="9">#REF!</definedName>
    <definedName name="Location1">#REF!</definedName>
    <definedName name="PipelineName" localSheetId="5">#REF!</definedName>
    <definedName name="PipelineName" localSheetId="2">#REF!</definedName>
    <definedName name="PipelineName" localSheetId="8">#REF!</definedName>
    <definedName name="PipelineName" localSheetId="9">#REF!</definedName>
    <definedName name="PipelineName" localSheetId="4">'PL-3-26 to 2-26'!$C$3</definedName>
    <definedName name="PipelineName" localSheetId="1">'PL-3-26 to 4-35'!$C$3</definedName>
    <definedName name="PipelineName" localSheetId="6">'Verifications-3-26 to 2-26'!$C$3</definedName>
    <definedName name="PipelineName" localSheetId="3">'Verifications-3-26 to 4-35'!$C$3</definedName>
    <definedName name="PipelineName">#REF!</definedName>
    <definedName name="PipelineName1" localSheetId="5">#REF!</definedName>
    <definedName name="PipelineName1" localSheetId="2">#REF!</definedName>
    <definedName name="PipelineName1" localSheetId="8">#REF!</definedName>
    <definedName name="PipelineName1" localSheetId="9">#REF!</definedName>
    <definedName name="PipelineName1">#REF!</definedName>
    <definedName name="_xlnm.Print_Area" localSheetId="5">'Charts-3-26 to 2-26'!$A$2:$T$44</definedName>
    <definedName name="_xlnm.Print_Area" localSheetId="2">'Charts-3-26 to 4-35'!$A$2:$T$44</definedName>
    <definedName name="_xlnm.Print_Area" localSheetId="0">Header!$A$1:$J$54</definedName>
    <definedName name="_xlnm.Print_Titles" localSheetId="4">'PL-3-26 to 2-26'!$1:$6</definedName>
    <definedName name="_xlnm.Print_Titles" localSheetId="1">'PL-3-26 to 4-35'!$1:$6</definedName>
    <definedName name="_xlnm.Print_Titles" localSheetId="6">'Verifications-3-26 to 2-26'!$1:$6</definedName>
    <definedName name="_xlnm.Print_Titles" localSheetId="3">'Verifications-3-26 to 4-35'!$1:$6</definedName>
    <definedName name="PrintDate" localSheetId="5">#REF!</definedName>
    <definedName name="PrintDate" localSheetId="2">#REF!</definedName>
    <definedName name="PrintDate" localSheetId="8">#REF!</definedName>
    <definedName name="PrintDate" localSheetId="9">#REF!</definedName>
    <definedName name="PrintDate" localSheetId="4">'PL-3-26 to 2-26'!$Q$4</definedName>
    <definedName name="PrintDate" localSheetId="1">'PL-3-26 to 4-35'!$Q$4</definedName>
    <definedName name="PrintDate" localSheetId="6">'Verifications-3-26 to 2-26'!$V$4</definedName>
    <definedName name="PrintDate" localSheetId="3">'Verifications-3-26 to 4-35'!$Q$4</definedName>
    <definedName name="PrintDate">#REF!</definedName>
    <definedName name="PrintDate1" localSheetId="5">#REF!</definedName>
    <definedName name="PrintDate1" localSheetId="2">#REF!</definedName>
    <definedName name="PrintDate1" localSheetId="8">#REF!</definedName>
    <definedName name="PrintDate1" localSheetId="9">#REF!</definedName>
    <definedName name="PrintDate1">#REF!</definedName>
    <definedName name="ProjectNbr" localSheetId="5">#REF!</definedName>
    <definedName name="ProjectNbr" localSheetId="2">#REF!</definedName>
    <definedName name="ProjectNbr" localSheetId="8">#REF!</definedName>
    <definedName name="ProjectNbr" localSheetId="9">#REF!</definedName>
    <definedName name="ProjectNbr" localSheetId="4">'PL-3-26 to 2-26'!$C$2</definedName>
    <definedName name="ProjectNbr" localSheetId="1">'PL-3-26 to 4-35'!$C$2</definedName>
    <definedName name="ProjectNbr" localSheetId="6">'Verifications-3-26 to 2-26'!$C$2</definedName>
    <definedName name="ProjectNbr" localSheetId="3">'Verifications-3-26 to 4-35'!$C$2</definedName>
    <definedName name="ProjectNbr">#REF!</definedName>
    <definedName name="ProjectNbr1" localSheetId="5">#REF!</definedName>
    <definedName name="ProjectNbr1" localSheetId="2">#REF!</definedName>
    <definedName name="ProjectNbr1" localSheetId="8">#REF!</definedName>
    <definedName name="ProjectNbr1" localSheetId="9">#REF!</definedName>
    <definedName name="ProjectNbr1">#REF!</definedName>
    <definedName name="RunDate" localSheetId="5">#REF!</definedName>
    <definedName name="RunDate" localSheetId="2">#REF!</definedName>
    <definedName name="RunDate" localSheetId="8">#REF!</definedName>
    <definedName name="RunDate" localSheetId="9">#REF!</definedName>
    <definedName name="RunDate" localSheetId="4">'PL-3-26 to 2-26'!$C$4</definedName>
    <definedName name="RunDate" localSheetId="1">'PL-3-26 to 4-35'!$C$4</definedName>
    <definedName name="RunDate" localSheetId="6">'Verifications-3-26 to 2-26'!$C$4</definedName>
    <definedName name="RunDate" localSheetId="3">'Verifications-3-26 to 4-35'!$C$4</definedName>
    <definedName name="RunDate">#REF!</definedName>
    <definedName name="RunDate1" localSheetId="5">#REF!</definedName>
    <definedName name="RunDate1" localSheetId="2">#REF!</definedName>
    <definedName name="RunDate1" localSheetId="8">#REF!</definedName>
    <definedName name="RunDate1" localSheetId="9">#REF!</definedName>
    <definedName name="RunDate1">#REF!</definedName>
  </definedNames>
  <calcPr calcId="17902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N119" i="26" l="1"/>
  <c r="M119" i="26"/>
  <c r="N118" i="26"/>
  <c r="M118" i="26"/>
  <c r="N117" i="26"/>
  <c r="M117" i="26"/>
  <c r="N116" i="26"/>
  <c r="M116" i="26"/>
  <c r="N113" i="26"/>
  <c r="M113" i="26"/>
  <c r="N112" i="26"/>
  <c r="M112" i="26"/>
  <c r="N109" i="26"/>
  <c r="M109" i="26"/>
  <c r="N108" i="26"/>
  <c r="M108" i="26"/>
  <c r="N106" i="26"/>
  <c r="M106" i="26"/>
  <c r="N105" i="26"/>
  <c r="M105" i="26"/>
  <c r="N103" i="26"/>
  <c r="M103" i="26"/>
  <c r="N119" i="25"/>
  <c r="M119" i="25"/>
  <c r="N118" i="25"/>
  <c r="M118" i="25"/>
  <c r="N117" i="25"/>
  <c r="M117" i="25"/>
  <c r="N116" i="25"/>
  <c r="M116" i="25"/>
  <c r="N113" i="25"/>
  <c r="M113" i="25"/>
  <c r="N112" i="25"/>
  <c r="M112" i="25"/>
  <c r="N109" i="25"/>
  <c r="M109" i="25"/>
  <c r="N108" i="25"/>
  <c r="M108" i="25"/>
  <c r="N106" i="25"/>
  <c r="M106" i="25"/>
  <c r="N105" i="25"/>
  <c r="M105" i="25"/>
  <c r="N104" i="25"/>
  <c r="M104" i="25"/>
  <c r="N103" i="25"/>
  <c r="M103" i="25"/>
  <c r="N229" i="24" l="1"/>
  <c r="N228" i="24"/>
  <c r="N221" i="24"/>
  <c r="N220" i="24"/>
  <c r="N219" i="24"/>
  <c r="N218" i="24"/>
  <c r="N217" i="24"/>
  <c r="N216" i="24"/>
  <c r="N215" i="24"/>
  <c r="N214" i="24"/>
  <c r="N213" i="24"/>
  <c r="N212" i="24"/>
  <c r="N211" i="24"/>
  <c r="N207" i="24"/>
  <c r="N204" i="24"/>
  <c r="N203" i="24"/>
  <c r="N201" i="24"/>
  <c r="N197" i="24"/>
  <c r="N196" i="24"/>
  <c r="N191" i="24"/>
  <c r="N190" i="24"/>
  <c r="N189" i="24"/>
  <c r="N185" i="24"/>
  <c r="N184" i="24"/>
  <c r="N183" i="24"/>
  <c r="N182" i="24"/>
  <c r="N180" i="24"/>
  <c r="N177" i="24"/>
  <c r="M177" i="24"/>
  <c r="N176" i="24"/>
  <c r="M176" i="24"/>
  <c r="N173" i="24"/>
  <c r="M173" i="24"/>
  <c r="N172" i="24"/>
  <c r="M172" i="24"/>
  <c r="N169" i="24"/>
  <c r="M169" i="24"/>
  <c r="N168" i="24"/>
  <c r="M168" i="24"/>
  <c r="N167" i="24"/>
  <c r="M167" i="24"/>
  <c r="N166" i="24"/>
  <c r="M166" i="24"/>
  <c r="N165" i="24"/>
  <c r="M165" i="24"/>
  <c r="N164" i="24"/>
  <c r="M164" i="24"/>
  <c r="N163" i="24"/>
  <c r="M163" i="24"/>
  <c r="N158" i="24"/>
  <c r="N157" i="24"/>
  <c r="N156" i="24"/>
  <c r="N155" i="24"/>
  <c r="N153" i="24"/>
  <c r="N152" i="24"/>
  <c r="N151" i="24"/>
  <c r="N150" i="24"/>
  <c r="N147" i="24"/>
  <c r="N146" i="24"/>
  <c r="N145" i="24"/>
  <c r="N134" i="24"/>
  <c r="M134" i="24"/>
  <c r="N132" i="24"/>
  <c r="N127" i="24"/>
  <c r="N126" i="24"/>
  <c r="N125" i="24"/>
  <c r="N122" i="24"/>
  <c r="N121" i="24"/>
  <c r="M121" i="24"/>
  <c r="N85" i="24"/>
  <c r="N83" i="24"/>
  <c r="N76" i="24"/>
  <c r="N75" i="24"/>
  <c r="N74" i="24"/>
  <c r="N73" i="24"/>
  <c r="N72" i="24"/>
  <c r="N71" i="24"/>
  <c r="N70" i="24"/>
  <c r="N69" i="24"/>
  <c r="N68" i="24"/>
  <c r="N67" i="24"/>
  <c r="N66" i="24"/>
  <c r="N65" i="24"/>
  <c r="N64" i="24"/>
  <c r="N63" i="24"/>
  <c r="N62" i="24"/>
  <c r="N61" i="24"/>
  <c r="N60" i="24"/>
  <c r="N59" i="24"/>
  <c r="N58" i="24"/>
  <c r="N57" i="24"/>
  <c r="N55" i="24"/>
  <c r="N54" i="24"/>
  <c r="N53" i="24"/>
  <c r="N52" i="24"/>
  <c r="N51" i="24"/>
  <c r="N50" i="24"/>
  <c r="N49" i="24"/>
  <c r="N48" i="24"/>
  <c r="N47" i="24"/>
  <c r="N44" i="24"/>
  <c r="N43" i="24"/>
  <c r="N42" i="24"/>
  <c r="N41" i="24"/>
  <c r="N40" i="24"/>
  <c r="N39" i="24"/>
  <c r="N38" i="24"/>
  <c r="N37" i="24"/>
  <c r="N36" i="24"/>
  <c r="N35" i="24"/>
  <c r="N34" i="24"/>
  <c r="N32" i="24"/>
  <c r="N31" i="24"/>
  <c r="N30" i="24"/>
  <c r="N29" i="24"/>
  <c r="N28" i="24"/>
  <c r="N27" i="24"/>
  <c r="N26" i="24"/>
  <c r="N25" i="24"/>
  <c r="N24" i="24"/>
  <c r="N19" i="24"/>
  <c r="N17" i="24"/>
  <c r="N16" i="24"/>
  <c r="N15" i="24"/>
  <c r="N14" i="24"/>
  <c r="N177" i="23"/>
  <c r="M177" i="23"/>
  <c r="N176" i="23"/>
  <c r="M176" i="23"/>
  <c r="N173" i="23"/>
  <c r="M173" i="23"/>
  <c r="N172" i="23"/>
  <c r="M172" i="23"/>
  <c r="N169" i="23"/>
  <c r="M169" i="23"/>
  <c r="N168" i="23"/>
  <c r="M168" i="23"/>
  <c r="N167" i="23"/>
  <c r="M167" i="23"/>
  <c r="N166" i="23"/>
  <c r="M166" i="23"/>
  <c r="N165" i="23"/>
  <c r="M165" i="23"/>
  <c r="N164" i="23"/>
  <c r="M164" i="23"/>
  <c r="N163" i="23"/>
  <c r="M163" i="23"/>
  <c r="N134" i="23"/>
  <c r="M134" i="23"/>
  <c r="N126" i="23"/>
  <c r="N125" i="23"/>
  <c r="N122" i="23"/>
  <c r="N121" i="23"/>
  <c r="M121" i="23"/>
  <c r="B2" i="20" l="1"/>
  <c r="Q2" i="18" l="1"/>
  <c r="B2" i="18"/>
  <c r="O2" i="17"/>
  <c r="B2" i="17"/>
  <c r="B2" i="15"/>
</calcChain>
</file>

<file path=xl/sharedStrings.xml><?xml version="1.0" encoding="utf-8"?>
<sst xmlns="http://schemas.openxmlformats.org/spreadsheetml/2006/main" count="1554" uniqueCount="149">
  <si>
    <t>Tethered Inspection Final Report</t>
  </si>
  <si>
    <t>Company</t>
  </si>
  <si>
    <t>Onstream Reference</t>
  </si>
  <si>
    <t>Line Name</t>
  </si>
  <si>
    <t>Run Date</t>
  </si>
  <si>
    <t>Location</t>
  </si>
  <si>
    <t>Onstream Field Sup.</t>
  </si>
  <si>
    <t>License Number</t>
  </si>
  <si>
    <t>Diameter</t>
  </si>
  <si>
    <t>Pipeline Product</t>
  </si>
  <si>
    <t>Wall Thickness</t>
  </si>
  <si>
    <t>Pipe Grade</t>
  </si>
  <si>
    <t>Field Name</t>
  </si>
  <si>
    <t>Year of Construction</t>
  </si>
  <si>
    <t>Office Contact</t>
  </si>
  <si>
    <t>Inspector</t>
  </si>
  <si>
    <t>Inspection Summary</t>
  </si>
  <si>
    <t>Total Girth Welds</t>
  </si>
  <si>
    <t>B31G Criteria</t>
  </si>
  <si>
    <t>Total Valves</t>
  </si>
  <si>
    <t>Interaction Rule</t>
  </si>
  <si>
    <t>Total Metal Gains</t>
  </si>
  <si>
    <t>Total Casings</t>
  </si>
  <si>
    <t>Largest Wall Loss(%)</t>
  </si>
  <si>
    <t>Total Tees/Tie-ins</t>
  </si>
  <si>
    <t>Total ML Features</t>
  </si>
  <si>
    <t>Total Repairs</t>
  </si>
  <si>
    <t>Total Clusters</t>
  </si>
  <si>
    <t>Length</t>
  </si>
  <si>
    <t>168.3 mm</t>
  </si>
  <si>
    <t>Natural Gas</t>
  </si>
  <si>
    <t>Analyst</t>
  </si>
  <si>
    <t>Notes:</t>
  </si>
  <si>
    <t>MOP</t>
  </si>
  <si>
    <t>Total Effecting MOP</t>
  </si>
  <si>
    <t>Modified</t>
  </si>
  <si>
    <t>3t x 3t</t>
  </si>
  <si>
    <t>3.96 mm</t>
  </si>
  <si>
    <t>9930 kPa</t>
  </si>
  <si>
    <t>290.1 MPa</t>
  </si>
  <si>
    <t>Design Factor</t>
  </si>
  <si>
    <t>The Google Earth Maps in this report are images supplied from Google Earth. They are a best effort to map</t>
  </si>
  <si>
    <t>the pipeline right of way. They should not be used for accurate pipeline measurements.</t>
  </si>
  <si>
    <t>XXXX</t>
  </si>
  <si>
    <t xml:space="preserve">Onstream can pit gauge verify the metal losses from verification digs on a limited basis. The verification of the pipeline samples does not include cutting, cleaning or coating removal of the samples. Onstream does not have the facilities, equipment or personnel  to safely prepare the pipe for verification. If the pipeline samples are not properly prepared Onstream will send the pipe samples to a third party vendor which will incur additional costs to client and delays in report production. We also request the samples be sent in reasonable lengths, no longer than 2.0 meters and only the sections of pipe that have measurable metal losses need be provided. If you wish to send us pipe for verification please contact us prior to shipping so we may provide information on the pipe required, pipe preparation procedures and any charges which may be apply. If laser scanning of the features to determine pit depths and dimensions is required, additional costs to the client will be charged. </t>
  </si>
  <si>
    <t>Pipeline Listing</t>
  </si>
  <si>
    <t>Project No:</t>
  </si>
  <si>
    <t>180728-RL-T6A-A</t>
  </si>
  <si>
    <t>Client:</t>
  </si>
  <si>
    <t>ARC Resources</t>
  </si>
  <si>
    <t>Pipeline Name:</t>
  </si>
  <si>
    <t>4-35-68-25W5 to 2-26-68-25W5</t>
  </si>
  <si>
    <t>Location:</t>
  </si>
  <si>
    <t>ValleyviewAB / Ante Creek (3-26-68-25W5 B/H to 4-35-68-25W5 Riser)</t>
  </si>
  <si>
    <t>Imported:</t>
  </si>
  <si>
    <t>P:\Data\ARC Resources\2018\Valleyview\180729-RL-T6A- 3-26 to 4-35 (28312-6)\180729-RL-T6A -A- 3-26 to 4-35\Documents\Re-Grade\180729-RL-T6A-A_PipelineListing.csv</t>
  </si>
  <si>
    <t>Run Date:</t>
  </si>
  <si>
    <t>Pipeline Segment:</t>
  </si>
  <si>
    <t>3-26-68-25W5 to 4-35-68-25W5_Lic_28312-6</t>
  </si>
  <si>
    <t>Features:</t>
  </si>
  <si>
    <t>Joints:</t>
  </si>
  <si>
    <t>Joint Number</t>
  </si>
  <si>
    <t>Feature Number</t>
  </si>
  <si>
    <t xml:space="preserve"> Cluster  Number</t>
  </si>
  <si>
    <t>Feature Type</t>
  </si>
  <si>
    <t>Distance (m)</t>
  </si>
  <si>
    <t>Joint Length (m)</t>
  </si>
  <si>
    <t>Dist to US Girth Weld     (m)</t>
  </si>
  <si>
    <t>Dist to DS Girth Weld     (m)</t>
  </si>
  <si>
    <t xml:space="preserve">Length (mm) </t>
  </si>
  <si>
    <t>Width (mm)</t>
  </si>
  <si>
    <t xml:space="preserve">Depth (%) </t>
  </si>
  <si>
    <t xml:space="preserve">Depth Measured  (%) </t>
  </si>
  <si>
    <t xml:space="preserve">Depth Measured  (mm) </t>
  </si>
  <si>
    <t>Difference Pred.-Meas. (%)</t>
  </si>
  <si>
    <t xml:space="preserve">Length Measured  (mm) </t>
  </si>
  <si>
    <t xml:space="preserve">Width  Measured  (mm) </t>
  </si>
  <si>
    <t>Int/Ext</t>
  </si>
  <si>
    <t>Estimated Repair Factor (ERF)</t>
  </si>
  <si>
    <t>Burst Pressure (kPa)</t>
  </si>
  <si>
    <t>Wall Thick (mm)</t>
  </si>
  <si>
    <t>Clock Position  (hrs:min)</t>
  </si>
  <si>
    <t>% of  OD Restriction</t>
  </si>
  <si>
    <t>Latitude (Dec Deg.)</t>
  </si>
  <si>
    <t>Longitude (Dec Deg.)</t>
  </si>
  <si>
    <t>Elevation (m)</t>
  </si>
  <si>
    <t>US Girth Weld to US Marker (m)</t>
  </si>
  <si>
    <t>US Girth Weld to DS Marker (m)</t>
  </si>
  <si>
    <t>Notes</t>
  </si>
  <si>
    <t>Joint</t>
  </si>
  <si>
    <t>Flange</t>
  </si>
  <si>
    <t xml:space="preserve">Launch @ 3-26  to 4-35 </t>
  </si>
  <si>
    <t>Other Installation</t>
  </si>
  <si>
    <t>Temporary Magnet at 12: 00</t>
  </si>
  <si>
    <t>Metal Loss</t>
  </si>
  <si>
    <t>Internal</t>
  </si>
  <si>
    <t>Cluster</t>
  </si>
  <si>
    <t>Bend</t>
  </si>
  <si>
    <t>16 - Left (Field)</t>
  </si>
  <si>
    <t>31 - Left (Field)</t>
  </si>
  <si>
    <t>Above Ground Marker</t>
  </si>
  <si>
    <t xml:space="preserve"> (AGM7624 07/29/18 11:47:35 700ms)</t>
  </si>
  <si>
    <t>Removed and Verified  Oct 2018</t>
  </si>
  <si>
    <t>Metal Gain</t>
  </si>
  <si>
    <t xml:space="preserve"> (AGM7609 07/29/18 12:28:11 630ms)</t>
  </si>
  <si>
    <t>Turnaround at 4-35</t>
  </si>
  <si>
    <t>180729-RL-T6A-B</t>
  </si>
  <si>
    <t>Valleyview AB / Ante Creek</t>
  </si>
  <si>
    <t>P:\Data\ARC Resources\2018\Valleyview\180729-RL-T6A- 3-26 to 4-35 (28312-6)\180729-RL-T6A-B - 3-26 to 2-26\Documents\Re-Grade\180729-RL-T6A-B_PipelineListing.csv</t>
  </si>
  <si>
    <t>3-26-68-25W5 to 2-26-68-25W5_Lic_28312-6</t>
  </si>
  <si>
    <t xml:space="preserve">Launch at 3-26 to 2-26 </t>
  </si>
  <si>
    <t>Temporary Magnet at 12:00</t>
  </si>
  <si>
    <t xml:space="preserve"> </t>
  </si>
  <si>
    <t>Removed and Verified Oct 2018</t>
  </si>
  <si>
    <t xml:space="preserve">Verified at 51% </t>
  </si>
  <si>
    <t xml:space="preserve">Verified at 32% </t>
  </si>
  <si>
    <t xml:space="preserve">Removed and October 2017. Verified at 42% </t>
  </si>
  <si>
    <t xml:space="preserve">Removed and verified October 2018. Verified at 85% </t>
  </si>
  <si>
    <t xml:space="preserve">Removed and verified October 2017. Verified at 40% </t>
  </si>
  <si>
    <t>Verified and removed October 2018</t>
  </si>
  <si>
    <t>15 - Right (Field)</t>
  </si>
  <si>
    <t>36 - Down (Field)</t>
  </si>
  <si>
    <t>25 - Down (Field)</t>
  </si>
  <si>
    <t>Turnaround at 2-26</t>
  </si>
  <si>
    <t>Line Segment A</t>
  </si>
  <si>
    <t>Line Segment B</t>
  </si>
  <si>
    <t>Line Segment C</t>
  </si>
  <si>
    <t>2.772 km</t>
  </si>
  <si>
    <t>Ben Du/Warren Matthie
/Keith Walters</t>
  </si>
  <si>
    <t>Rod Lussier</t>
  </si>
  <si>
    <t xml:space="preserve">ARC Resources </t>
  </si>
  <si>
    <t xml:space="preserve">This report has been specifically prepared for ARC Resources .  Information provided in this report represents Onstream Pipeline Inspection Services’ (Onstream) interpretation of the pipeline inspection data gathered and shall not be construed as a warranty or Guarantee of the structural condition of the pipeline. Judgements concerning pipe condition and fitness for service are left entirely to ARC Resources . 
This report is strictly confidential and is to be used exclusively by ARC Resources . Under no circumstances should this report or information contained therein be distributed, reprinted or reproduced in any form without the written consent 
</t>
  </si>
  <si>
    <t>Norm Rief</t>
  </si>
  <si>
    <t>N/A</t>
  </si>
  <si>
    <t>Valleyview , AB</t>
  </si>
  <si>
    <t>28312-6</t>
  </si>
  <si>
    <t>3-26-68-25W5 to 4-35-68-25W5</t>
  </si>
  <si>
    <t>3-26-68-25W5 to 2-26-68-25W5</t>
  </si>
  <si>
    <t xml:space="preserve">Analysis of the inspection data has reported a total of 212 metal loss features with the deepest predicted wall loss sized at 80%.  A 3t x 3t (t = wall thickness) defect interaction rule has been applied to the metal loss features for the purpose of Modified B31G failure pressure calculations.  None of the metal loss or metal loss cluster feature's predicted failure pressure affects the current MAOP of the pipeline.  Indications of metal loss features have been identified in close proximity to the girth welds. A comment stating “Associated with the Girth Weld” has been added to the Notes column to identify these indications. Due to the proximity of these metal loss indications to the girth weld, the features magnetic signature and sizing can potentially be affected. </t>
  </si>
  <si>
    <t>ValleyviewAB / Ante Creek</t>
  </si>
  <si>
    <t>Verifications</t>
  </si>
  <si>
    <t>x</t>
  </si>
  <si>
    <t>Previous
Depth
(%)</t>
  </si>
  <si>
    <t>Depth
Diff
(%)</t>
  </si>
  <si>
    <t>Previous
Distance
(m)</t>
  </si>
  <si>
    <t>Previous
Joint
Number</t>
  </si>
  <si>
    <t>Previous
Joint
Distance
(m)</t>
  </si>
  <si>
    <t>36 -Left (Field)</t>
  </si>
  <si>
    <t>25 - Left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</si>
</sst>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
    <numFmt numFmtId="165" formatCode="0.0"/>
    <numFmt numFmtId="166" formatCode="[$-409]dd\-mmm\-yyyy;@"/>
    <numFmt numFmtId="167" formatCode="0.00000000"/>
    <numFmt numFmtId="168" formatCode="[$-409]dd\-mmm\-yy;@"/>
    <numFmt numFmtId="169" formatCode="0.0%"/>
    <numFmt numFmtId="170" formatCode="#,##0.000"/>
    <numFmt numFmtId="171" formatCode="#0.000"/>
    <numFmt numFmtId="172" formatCode="#0"/>
    <numFmt numFmtId="173" formatCode="#0.00"/>
  </numFmts>
  <fonts count="17" x14ac:knownFonts="1">
    <font>
      <sz val="11"/>
      <color theme="1"/>
      <name val="Calibri"/>
      <family val="2"/>
      <scheme val="minor"/>
    </font>
    <font>
      <sz val="10"/>
      <name val="Arial"/>
      <family val="2"/>
    </font>
    <font>
      <b/>
      <sz val="20"/>
      <name val="Arial"/>
      <family val="2"/>
    </font>
    <font>
      <b/>
      <sz val="12"/>
      <name val="Arial"/>
      <family val="2"/>
    </font>
    <font>
      <sz val="11"/>
      <color theme="1"/>
      <name val="Calibri"/>
      <family val="2"/>
      <scheme val="minor"/>
    </font>
    <font>
      <b/>
      <sz val="10"/>
      <name val="Arial"/>
      <family val="2"/>
    </font>
    <font>
      <b/>
      <i/>
      <sz val="8"/>
      <name val="Arial"/>
      <family val="2"/>
    </font>
    <font>
      <sz val="20"/>
      <color theme="1"/>
      <name val="Calibri"/>
      <family val="2"/>
      <scheme val="minor"/>
    </font>
    <font>
      <sz val="10"/>
      <color theme="1"/>
      <name val="Arial"/>
      <family val="2"/>
    </font>
    <font>
      <sz val="11"/>
      <color rgb="FFFF0000"/>
      <name val="Calibri"/>
      <family val="2"/>
      <scheme val="minor"/>
    </font>
    <font>
      <sz val="11"/>
      <color rgb="FF000000"/>
      <name val="Calibri"/>
      <family val="2"/>
    </font>
    <font>
      <b/>
      <sz val="14"/>
      <name val="Arial"/>
      <family val="2"/>
    </font>
    <font>
      <sz val="14"/>
      <name val="Arial"/>
      <family val="2"/>
    </font>
    <font>
      <b/>
      <sz val="10"/>
      <color rgb="FFFF0000"/>
      <name val="Arial"/>
      <family val="2"/>
    </font>
    <font>
      <b/>
      <sz val="20"/>
      <color rgb="FFFF0000"/>
      <name val="Arial"/>
      <family val="2"/>
    </font>
    <font>
      <sz val="14"/>
      <color rgb="FFFF0000"/>
      <name val="Arial"/>
      <family val="2"/>
    </font>
    <font>
      <b/>
      <sz val="10"/>
      <color theme="4" tint="-0.249977111117893"/>
      <name val="Arial"/>
      <family val="2"/>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D5D5D5"/>
        <bgColor indexed="64"/>
      </patternFill>
    </fill>
    <fill>
      <patternFill patternType="solid">
        <fgColor theme="0" tint="-0.14996795556505021"/>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hair">
        <color auto="1"/>
      </bottom>
      <diagonal/>
    </border>
    <border>
      <left/>
      <right/>
      <top style="hair">
        <color auto="1"/>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1" fillId="0" borderId="0"/>
    <xf numFmtId="0" fontId="1" fillId="0" borderId="0"/>
    <xf numFmtId="9" fontId="4" fillId="0" borderId="0" applyFont="0" applyFill="0" applyBorder="0" applyAlignment="0" applyProtection="0"/>
  </cellStyleXfs>
  <cellXfs count="153">
    <xf numFmtId="0" fontId="0" fillId="0" borderId="0" xfId="0"/>
    <xf numFmtId="0" fontId="1" fillId="2" borderId="1" xfId="1" applyFill="1" applyBorder="1"/>
    <xf numFmtId="0" fontId="1" fillId="3" borderId="0" xfId="1" applyFill="1"/>
    <xf numFmtId="0" fontId="1" fillId="3" borderId="0" xfId="1" applyFill="1" applyAlignment="1">
      <alignment vertical="center"/>
    </xf>
    <xf numFmtId="0" fontId="1" fillId="3" borderId="0" xfId="1" applyFont="1" applyFill="1" applyAlignment="1">
      <alignment vertical="center"/>
    </xf>
    <xf numFmtId="0" fontId="1" fillId="3" borderId="0" xfId="1" applyFont="1" applyFill="1"/>
    <xf numFmtId="0" fontId="5" fillId="3" borderId="0" xfId="1" applyFont="1" applyFill="1" applyAlignment="1">
      <alignment horizontal="right" vertical="center" indent="1"/>
    </xf>
    <xf numFmtId="0" fontId="5" fillId="3" borderId="0" xfId="1" applyFont="1" applyFill="1" applyAlignment="1">
      <alignment horizontal="right" inden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2" xfId="1" applyFont="1" applyFill="1" applyBorder="1" applyAlignment="1">
      <alignment horizontal="left" vertical="center" indent="5"/>
    </xf>
    <xf numFmtId="0" fontId="7" fillId="0" borderId="0" xfId="0" applyFont="1"/>
    <xf numFmtId="0" fontId="1" fillId="3" borderId="0" xfId="1" applyFill="1" applyAlignment="1">
      <alignment horizontal="center"/>
    </xf>
    <xf numFmtId="0" fontId="8" fillId="0" borderId="0" xfId="0" applyFont="1" applyAlignment="1">
      <alignment vertical="center"/>
    </xf>
    <xf numFmtId="167" fontId="2" fillId="0" borderId="7" xfId="0" applyNumberFormat="1" applyFont="1" applyBorder="1" applyAlignment="1">
      <alignment wrapText="1"/>
    </xf>
    <xf numFmtId="0" fontId="2" fillId="0" borderId="7" xfId="0" applyNumberFormat="1" applyFont="1" applyBorder="1" applyAlignment="1">
      <alignment wrapText="1"/>
    </xf>
    <xf numFmtId="0" fontId="2" fillId="0" borderId="7" xfId="0" applyFont="1" applyBorder="1" applyAlignment="1">
      <alignment wrapText="1"/>
    </xf>
    <xf numFmtId="0" fontId="2" fillId="0" borderId="0" xfId="0" applyFont="1" applyBorder="1" applyAlignment="1">
      <alignment wrapText="1"/>
    </xf>
    <xf numFmtId="0" fontId="0" fillId="0" borderId="0" xfId="0" applyAlignment="1">
      <alignment horizontal="left" indent="1"/>
    </xf>
    <xf numFmtId="0" fontId="12" fillId="0" borderId="0" xfId="0" applyFont="1" applyBorder="1" applyAlignment="1">
      <alignment horizontal="left" indent="1"/>
    </xf>
    <xf numFmtId="0" fontId="11" fillId="0" borderId="0" xfId="0" applyFont="1" applyBorder="1" applyAlignment="1">
      <alignment horizontal="right"/>
    </xf>
    <xf numFmtId="164" fontId="0" fillId="0" borderId="0" xfId="0" applyNumberFormat="1" applyAlignment="1"/>
    <xf numFmtId="164" fontId="0" fillId="0" borderId="0" xfId="0" applyNumberFormat="1" applyBorder="1" applyAlignment="1"/>
    <xf numFmtId="0" fontId="0" fillId="0" borderId="0" xfId="0" applyBorder="1" applyAlignment="1"/>
    <xf numFmtId="0" fontId="12" fillId="0" borderId="0" xfId="0" applyFont="1" applyBorder="1" applyAlignment="1"/>
    <xf numFmtId="168" fontId="12" fillId="0" borderId="0" xfId="0" applyNumberFormat="1" applyFont="1" applyBorder="1" applyAlignment="1">
      <alignment horizontal="left" indent="1"/>
    </xf>
    <xf numFmtId="22" fontId="12" fillId="0" borderId="0" xfId="0" applyNumberFormat="1" applyFont="1" applyBorder="1" applyAlignment="1"/>
    <xf numFmtId="0" fontId="11" fillId="0" borderId="9" xfId="0" applyFont="1" applyBorder="1" applyAlignment="1">
      <alignment horizontal="center"/>
    </xf>
    <xf numFmtId="1" fontId="11" fillId="0" borderId="10" xfId="0" applyNumberFormat="1" applyFont="1" applyBorder="1" applyAlignment="1">
      <alignment horizontal="center"/>
    </xf>
    <xf numFmtId="0" fontId="11" fillId="0" borderId="10" xfId="0" applyFont="1" applyBorder="1" applyAlignment="1">
      <alignment horizontal="center"/>
    </xf>
    <xf numFmtId="164" fontId="12" fillId="0" borderId="10" xfId="0" applyNumberFormat="1" applyFont="1" applyBorder="1" applyAlignment="1">
      <alignment horizontal="right"/>
    </xf>
    <xf numFmtId="2" fontId="12" fillId="0" borderId="10" xfId="0" applyNumberFormat="1" applyFont="1" applyBorder="1" applyAlignment="1">
      <alignment horizontal="right"/>
    </xf>
    <xf numFmtId="1" fontId="11" fillId="0" borderId="10" xfId="0" applyNumberFormat="1" applyFont="1" applyBorder="1" applyAlignment="1"/>
    <xf numFmtId="1" fontId="12" fillId="0" borderId="10" xfId="0" applyNumberFormat="1" applyFont="1" applyBorder="1" applyAlignment="1">
      <alignment horizontal="center"/>
    </xf>
    <xf numFmtId="0" fontId="12" fillId="0" borderId="10" xfId="0" applyNumberFormat="1" applyFont="1" applyBorder="1" applyAlignment="1"/>
    <xf numFmtId="169" fontId="12" fillId="0" borderId="10" xfId="3" applyNumberFormat="1" applyFont="1" applyBorder="1" applyAlignment="1"/>
    <xf numFmtId="167" fontId="0" fillId="0" borderId="10" xfId="0" applyNumberFormat="1" applyBorder="1" applyAlignment="1"/>
    <xf numFmtId="167" fontId="0" fillId="0" borderId="10" xfId="0" applyNumberFormat="1" applyBorder="1" applyAlignment="1">
      <alignment horizontal="right"/>
    </xf>
    <xf numFmtId="0" fontId="5" fillId="0" borderId="11" xfId="0" applyFont="1" applyBorder="1" applyAlignment="1">
      <alignment horizontal="center" vertical="top" wrapText="1"/>
    </xf>
    <xf numFmtId="1" fontId="5" fillId="0" borderId="11" xfId="0" applyNumberFormat="1" applyFont="1" applyBorder="1" applyAlignment="1">
      <alignment horizontal="center" vertical="top" wrapText="1"/>
    </xf>
    <xf numFmtId="164" fontId="5" fillId="0" borderId="11" xfId="0" applyNumberFormat="1" applyFont="1" applyBorder="1" applyAlignment="1">
      <alignment horizontal="center" vertical="top" wrapText="1"/>
    </xf>
    <xf numFmtId="170" fontId="5" fillId="0" borderId="11" xfId="0" applyNumberFormat="1" applyFont="1" applyBorder="1" applyAlignment="1">
      <alignment horizontal="center" vertical="top" wrapText="1"/>
    </xf>
    <xf numFmtId="2" fontId="5" fillId="0" borderId="11" xfId="0" applyNumberFormat="1" applyFont="1" applyBorder="1" applyAlignment="1">
      <alignment horizontal="center" vertical="top" wrapText="1"/>
    </xf>
    <xf numFmtId="9" fontId="5" fillId="0" borderId="11" xfId="3" applyFont="1" applyBorder="1" applyAlignment="1">
      <alignment horizontal="center" vertical="top" wrapText="1"/>
    </xf>
    <xf numFmtId="9" fontId="13" fillId="0" borderId="11" xfId="3" applyFont="1" applyBorder="1" applyAlignment="1">
      <alignment horizontal="center" vertical="top" wrapText="1"/>
    </xf>
    <xf numFmtId="2" fontId="13" fillId="0" borderId="11" xfId="3" applyNumberFormat="1" applyFont="1" applyBorder="1" applyAlignment="1">
      <alignment horizontal="center" vertical="top" wrapText="1"/>
    </xf>
    <xf numFmtId="1" fontId="13" fillId="0" borderId="11" xfId="3" applyNumberFormat="1" applyFont="1" applyBorder="1" applyAlignment="1">
      <alignment horizontal="center" vertical="top" wrapText="1"/>
    </xf>
    <xf numFmtId="0" fontId="5" fillId="0" borderId="11" xfId="0" applyNumberFormat="1" applyFont="1" applyBorder="1" applyAlignment="1">
      <alignment horizontal="center" vertical="top" wrapText="1"/>
    </xf>
    <xf numFmtId="20" fontId="5" fillId="0" borderId="11" xfId="0" applyNumberFormat="1" applyFont="1" applyBorder="1" applyAlignment="1">
      <alignment horizontal="center" vertical="top" wrapText="1"/>
    </xf>
    <xf numFmtId="169" fontId="5" fillId="0" borderId="11" xfId="3" applyNumberFormat="1" applyFont="1" applyBorder="1" applyAlignment="1">
      <alignment horizontal="center" vertical="top" wrapText="1"/>
    </xf>
    <xf numFmtId="167" fontId="5" fillId="0" borderId="11" xfId="2" applyNumberFormat="1" applyFont="1" applyBorder="1" applyAlignment="1">
      <alignment horizontal="center" vertical="top" wrapText="1"/>
    </xf>
    <xf numFmtId="9" fontId="5" fillId="0" borderId="11" xfId="2" applyNumberFormat="1" applyFont="1" applyBorder="1" applyAlignment="1">
      <alignment horizontal="center" vertical="top" wrapText="1"/>
    </xf>
    <xf numFmtId="0" fontId="5" fillId="0" borderId="11" xfId="0" applyFont="1" applyBorder="1" applyAlignment="1">
      <alignment horizontal="left" vertical="top" wrapText="1"/>
    </xf>
    <xf numFmtId="0" fontId="0" fillId="5" borderId="12" xfId="0" applyFill="1" applyBorder="1"/>
    <xf numFmtId="1" fontId="0" fillId="5" borderId="12" xfId="0" applyNumberFormat="1" applyFill="1" applyBorder="1"/>
    <xf numFmtId="170" fontId="0" fillId="5" borderId="12" xfId="0" applyNumberFormat="1" applyFill="1" applyBorder="1" applyAlignment="1">
      <alignment horizontal="center"/>
    </xf>
    <xf numFmtId="171" fontId="0" fillId="5" borderId="12" xfId="0" applyNumberFormat="1" applyFill="1" applyBorder="1" applyAlignment="1">
      <alignment horizontal="right"/>
    </xf>
    <xf numFmtId="172" fontId="0" fillId="5" borderId="12" xfId="0" applyNumberFormat="1" applyFill="1" applyBorder="1" applyAlignment="1">
      <alignment horizontal="right"/>
    </xf>
    <xf numFmtId="9" fontId="0" fillId="5" borderId="12" xfId="3" applyFont="1" applyFill="1" applyBorder="1" applyAlignment="1">
      <alignment horizontal="right"/>
    </xf>
    <xf numFmtId="9" fontId="9" fillId="5" borderId="12" xfId="3" applyFont="1" applyFill="1" applyBorder="1" applyAlignment="1">
      <alignment horizontal="right"/>
    </xf>
    <xf numFmtId="173" fontId="9" fillId="5" borderId="12" xfId="3" applyNumberFormat="1" applyFont="1" applyFill="1" applyBorder="1" applyAlignment="1">
      <alignment horizontal="right"/>
    </xf>
    <xf numFmtId="172" fontId="9" fillId="5" borderId="12" xfId="3" applyNumberFormat="1" applyFont="1" applyFill="1" applyBorder="1" applyAlignment="1">
      <alignment horizontal="right"/>
    </xf>
    <xf numFmtId="0" fontId="0" fillId="5" borderId="12" xfId="0" applyFill="1" applyBorder="1" applyAlignment="1">
      <alignment horizontal="center"/>
    </xf>
    <xf numFmtId="171" fontId="0" fillId="5" borderId="12" xfId="0" applyNumberFormat="1" applyFill="1" applyBorder="1" applyAlignment="1"/>
    <xf numFmtId="172" fontId="0" fillId="5" borderId="12" xfId="0" applyNumberFormat="1" applyFill="1" applyBorder="1" applyAlignment="1"/>
    <xf numFmtId="173" fontId="0" fillId="5" borderId="12" xfId="0" applyNumberFormat="1" applyFill="1" applyBorder="1" applyAlignment="1">
      <alignment horizontal="center"/>
    </xf>
    <xf numFmtId="0" fontId="0" fillId="5" borderId="12" xfId="0" applyNumberFormat="1" applyFill="1" applyBorder="1" applyAlignment="1"/>
    <xf numFmtId="169" fontId="0" fillId="5" borderId="12" xfId="3" applyNumberFormat="1" applyFont="1" applyFill="1" applyBorder="1" applyAlignment="1"/>
    <xf numFmtId="167" fontId="0" fillId="5" borderId="12" xfId="0" applyNumberFormat="1" applyFill="1" applyBorder="1" applyAlignment="1"/>
    <xf numFmtId="167" fontId="0" fillId="5" borderId="12" xfId="0" applyNumberFormat="1" applyFill="1" applyBorder="1" applyAlignment="1">
      <alignment horizontal="right"/>
    </xf>
    <xf numFmtId="0" fontId="0" fillId="5" borderId="12" xfId="0" applyFill="1" applyBorder="1" applyAlignment="1"/>
    <xf numFmtId="0" fontId="0" fillId="0" borderId="12" xfId="0" applyFill="1" applyBorder="1"/>
    <xf numFmtId="1" fontId="0" fillId="0" borderId="12" xfId="0" applyNumberFormat="1" applyFill="1" applyBorder="1"/>
    <xf numFmtId="170" fontId="0" fillId="0" borderId="12" xfId="0" applyNumberFormat="1" applyFill="1" applyBorder="1" applyAlignment="1">
      <alignment horizontal="center"/>
    </xf>
    <xf numFmtId="171" fontId="0" fillId="0" borderId="12" xfId="0" applyNumberFormat="1" applyFill="1" applyBorder="1" applyAlignment="1">
      <alignment horizontal="right"/>
    </xf>
    <xf numFmtId="172" fontId="0" fillId="0" borderId="12" xfId="0" applyNumberFormat="1" applyFill="1" applyBorder="1" applyAlignment="1">
      <alignment horizontal="right"/>
    </xf>
    <xf numFmtId="9" fontId="0" fillId="0" borderId="12" xfId="3" applyFont="1" applyFill="1" applyBorder="1" applyAlignment="1">
      <alignment horizontal="right"/>
    </xf>
    <xf numFmtId="9" fontId="9" fillId="0" borderId="12" xfId="3" applyFont="1" applyFill="1" applyBorder="1" applyAlignment="1">
      <alignment horizontal="right"/>
    </xf>
    <xf numFmtId="173" fontId="9" fillId="0" borderId="12" xfId="3" applyNumberFormat="1" applyFont="1" applyFill="1" applyBorder="1" applyAlignment="1">
      <alignment horizontal="right"/>
    </xf>
    <xf numFmtId="172" fontId="9" fillId="0" borderId="12" xfId="3" applyNumberFormat="1" applyFont="1" applyFill="1" applyBorder="1" applyAlignment="1">
      <alignment horizontal="right"/>
    </xf>
    <xf numFmtId="0" fontId="0" fillId="0" borderId="12" xfId="0" applyFill="1" applyBorder="1" applyAlignment="1">
      <alignment horizontal="center"/>
    </xf>
    <xf numFmtId="171" fontId="0" fillId="0" borderId="12" xfId="0" applyNumberFormat="1" applyFill="1" applyBorder="1" applyAlignment="1"/>
    <xf numFmtId="172" fontId="0" fillId="0" borderId="12" xfId="0" applyNumberFormat="1" applyFill="1" applyBorder="1" applyAlignment="1"/>
    <xf numFmtId="173" fontId="0" fillId="0" borderId="12" xfId="0" applyNumberFormat="1" applyFill="1" applyBorder="1" applyAlignment="1">
      <alignment horizontal="center"/>
    </xf>
    <xf numFmtId="0" fontId="0" fillId="0" borderId="12" xfId="0" applyNumberFormat="1" applyFill="1" applyBorder="1" applyAlignment="1"/>
    <xf numFmtId="169" fontId="0" fillId="0" borderId="12" xfId="3" applyNumberFormat="1" applyFont="1" applyFill="1" applyBorder="1" applyAlignment="1"/>
    <xf numFmtId="167" fontId="0" fillId="0" borderId="12" xfId="0" applyNumberFormat="1" applyFill="1" applyBorder="1" applyAlignment="1"/>
    <xf numFmtId="167" fontId="0" fillId="0" borderId="12" xfId="0" applyNumberFormat="1" applyFill="1" applyBorder="1" applyAlignment="1">
      <alignment horizontal="right"/>
    </xf>
    <xf numFmtId="0" fontId="0" fillId="0" borderId="12" xfId="0" applyFill="1" applyBorder="1" applyAlignment="1"/>
    <xf numFmtId="20" fontId="0" fillId="0" borderId="12" xfId="0" applyNumberFormat="1" applyFill="1" applyBorder="1" applyAlignment="1"/>
    <xf numFmtId="1" fontId="0" fillId="0" borderId="0" xfId="0" applyNumberFormat="1"/>
    <xf numFmtId="170" fontId="0" fillId="0" borderId="0" xfId="0" applyNumberFormat="1" applyAlignment="1">
      <alignment horizontal="center"/>
    </xf>
    <xf numFmtId="164" fontId="0" fillId="0" borderId="0" xfId="0" applyNumberFormat="1" applyAlignment="1">
      <alignment horizontal="right"/>
    </xf>
    <xf numFmtId="170" fontId="0" fillId="0" borderId="0" xfId="0" applyNumberFormat="1" applyAlignment="1">
      <alignment horizontal="right"/>
    </xf>
    <xf numFmtId="9" fontId="0" fillId="0" borderId="0" xfId="3" applyFont="1" applyAlignment="1">
      <alignment horizontal="right"/>
    </xf>
    <xf numFmtId="9" fontId="9" fillId="0" borderId="0" xfId="3" applyFont="1" applyAlignment="1">
      <alignment horizontal="right"/>
    </xf>
    <xf numFmtId="2" fontId="9" fillId="0" borderId="0" xfId="3" applyNumberFormat="1" applyFont="1" applyAlignment="1">
      <alignment horizontal="right"/>
    </xf>
    <xf numFmtId="0" fontId="9" fillId="0" borderId="0" xfId="3" applyNumberFormat="1" applyFont="1" applyAlignment="1">
      <alignment horizontal="right"/>
    </xf>
    <xf numFmtId="0" fontId="0" fillId="0" borderId="0" xfId="0" applyAlignment="1">
      <alignment horizontal="center"/>
    </xf>
    <xf numFmtId="1" fontId="0" fillId="0" borderId="0" xfId="0" applyNumberFormat="1" applyAlignment="1"/>
    <xf numFmtId="0" fontId="0" fillId="0" borderId="0" xfId="0" applyNumberFormat="1" applyAlignment="1"/>
    <xf numFmtId="169" fontId="0" fillId="0" borderId="0" xfId="3" applyNumberFormat="1" applyFont="1" applyAlignment="1"/>
    <xf numFmtId="167" fontId="0" fillId="0" borderId="0" xfId="0" applyNumberFormat="1" applyAlignment="1"/>
    <xf numFmtId="167" fontId="0" fillId="0" borderId="0" xfId="0" applyNumberFormat="1" applyAlignment="1">
      <alignment horizontal="right"/>
    </xf>
    <xf numFmtId="0" fontId="0" fillId="0" borderId="0" xfId="0" applyNumberFormat="1" applyAlignment="1">
      <alignment horizontal="right"/>
    </xf>
    <xf numFmtId="0" fontId="0" fillId="0" borderId="0" xfId="0" applyAlignment="1"/>
    <xf numFmtId="173" fontId="0" fillId="5" borderId="12" xfId="3" applyNumberFormat="1" applyFont="1" applyFill="1" applyBorder="1" applyAlignment="1">
      <alignment horizontal="right"/>
    </xf>
    <xf numFmtId="172" fontId="0" fillId="5" borderId="12" xfId="3" applyNumberFormat="1" applyFont="1" applyFill="1" applyBorder="1" applyAlignment="1">
      <alignment horizontal="right"/>
    </xf>
    <xf numFmtId="173" fontId="0" fillId="0" borderId="12" xfId="3" applyNumberFormat="1" applyFont="1" applyFill="1" applyBorder="1" applyAlignment="1">
      <alignment horizontal="right"/>
    </xf>
    <xf numFmtId="172" fontId="0" fillId="0" borderId="12" xfId="3" applyNumberFormat="1" applyFont="1" applyFill="1" applyBorder="1" applyAlignment="1">
      <alignment horizontal="right"/>
    </xf>
    <xf numFmtId="0" fontId="1" fillId="0" borderId="0" xfId="1" applyFont="1" applyFill="1"/>
    <xf numFmtId="9" fontId="16" fillId="0" borderId="11" xfId="3" applyNumberFormat="1" applyFont="1" applyBorder="1" applyAlignment="1">
      <alignment horizontal="center" vertical="top" wrapText="1"/>
    </xf>
    <xf numFmtId="164" fontId="16" fillId="0" borderId="11" xfId="0" applyNumberFormat="1" applyFont="1" applyBorder="1" applyAlignment="1">
      <alignment horizontal="center" vertical="top" wrapText="1"/>
    </xf>
    <xf numFmtId="0" fontId="16" fillId="0" borderId="11" xfId="3" applyNumberFormat="1" applyFont="1" applyBorder="1" applyAlignment="1">
      <alignment horizontal="center" vertical="top" wrapText="1"/>
    </xf>
    <xf numFmtId="9" fontId="0" fillId="5" borderId="12" xfId="3" applyNumberFormat="1" applyFont="1" applyFill="1" applyBorder="1" applyAlignment="1">
      <alignment horizontal="right"/>
    </xf>
    <xf numFmtId="171" fontId="0" fillId="5" borderId="12" xfId="3" applyNumberFormat="1" applyFont="1" applyFill="1" applyBorder="1" applyAlignment="1">
      <alignment horizontal="right"/>
    </xf>
    <xf numFmtId="0" fontId="0" fillId="5" borderId="12" xfId="3" applyNumberFormat="1" applyFont="1" applyFill="1" applyBorder="1" applyAlignment="1">
      <alignment horizontal="right"/>
    </xf>
    <xf numFmtId="9" fontId="0" fillId="0" borderId="12" xfId="3" applyNumberFormat="1" applyFont="1" applyFill="1" applyBorder="1" applyAlignment="1">
      <alignment horizontal="right"/>
    </xf>
    <xf numFmtId="171" fontId="0" fillId="0" borderId="12" xfId="3" applyNumberFormat="1" applyFont="1" applyFill="1" applyBorder="1" applyAlignment="1">
      <alignment horizontal="right"/>
    </xf>
    <xf numFmtId="0" fontId="0" fillId="0" borderId="12" xfId="3" applyNumberFormat="1" applyFont="1" applyFill="1" applyBorder="1" applyAlignment="1">
      <alignment horizontal="right"/>
    </xf>
    <xf numFmtId="9" fontId="0" fillId="0" borderId="0" xfId="3" applyNumberFormat="1" applyFont="1" applyAlignment="1">
      <alignment horizontal="right"/>
    </xf>
    <xf numFmtId="0" fontId="0" fillId="0" borderId="0" xfId="3" applyNumberFormat="1" applyFont="1" applyAlignment="1">
      <alignment horizontal="right"/>
    </xf>
    <xf numFmtId="0" fontId="0" fillId="0" borderId="0" xfId="0" applyAlignment="1">
      <alignment horizontal="center" vertical="center" wrapText="1"/>
    </xf>
    <xf numFmtId="0" fontId="0" fillId="0" borderId="0" xfId="0" applyAlignment="1">
      <alignment horizontal="center" vertical="center"/>
    </xf>
    <xf numFmtId="0" fontId="1" fillId="4" borderId="4" xfId="1" applyFont="1" applyFill="1" applyBorder="1" applyAlignment="1">
      <alignment horizontal="center" vertical="center"/>
    </xf>
    <xf numFmtId="0" fontId="1" fillId="6" borderId="5" xfId="1" applyFont="1" applyFill="1" applyBorder="1" applyAlignment="1">
      <alignment horizontal="center" vertical="center"/>
    </xf>
    <xf numFmtId="166" fontId="1" fillId="4" borderId="5" xfId="1" applyNumberFormat="1" applyFont="1" applyFill="1" applyBorder="1" applyAlignment="1">
      <alignment horizontal="center" vertical="center"/>
    </xf>
    <xf numFmtId="0" fontId="1" fillId="6" borderId="4" xfId="1" applyFont="1" applyFill="1" applyBorder="1" applyAlignment="1">
      <alignment horizontal="center" vertical="center"/>
    </xf>
    <xf numFmtId="0" fontId="1" fillId="6" borderId="4" xfId="1" applyFont="1" applyFill="1" applyBorder="1" applyAlignment="1">
      <alignment horizontal="center" vertical="center" wrapText="1"/>
    </xf>
    <xf numFmtId="0" fontId="1" fillId="3" borderId="0" xfId="1" applyFont="1" applyFill="1" applyBorder="1" applyAlignment="1">
      <alignment horizontal="center"/>
    </xf>
    <xf numFmtId="0" fontId="3" fillId="2" borderId="2" xfId="1" applyFont="1" applyFill="1" applyBorder="1" applyAlignment="1">
      <alignment horizontal="left" vertical="center"/>
    </xf>
    <xf numFmtId="0" fontId="3" fillId="2" borderId="3" xfId="1" applyFont="1" applyFill="1" applyBorder="1" applyAlignment="1">
      <alignment horizontal="left" vertical="center"/>
    </xf>
    <xf numFmtId="0" fontId="1" fillId="4" borderId="5" xfId="1" applyFont="1" applyFill="1" applyBorder="1" applyAlignment="1">
      <alignment horizontal="center" vertical="center"/>
    </xf>
    <xf numFmtId="9" fontId="1" fillId="4" borderId="5" xfId="3" applyFont="1" applyFill="1" applyBorder="1" applyAlignment="1">
      <alignment horizontal="center" vertical="center"/>
    </xf>
    <xf numFmtId="165" fontId="1" fillId="4" borderId="5" xfId="1" applyNumberFormat="1" applyFont="1" applyFill="1" applyBorder="1" applyAlignment="1">
      <alignment horizontal="center" vertical="center"/>
    </xf>
    <xf numFmtId="0" fontId="6" fillId="3" borderId="0" xfId="1" applyFont="1" applyFill="1" applyAlignment="1">
      <alignment horizontal="left" vertical="top" wrapText="1"/>
    </xf>
    <xf numFmtId="0" fontId="1" fillId="4" borderId="0" xfId="1" applyFont="1" applyFill="1" applyAlignment="1">
      <alignment horizontal="left" vertical="top" wrapText="1"/>
    </xf>
    <xf numFmtId="164" fontId="1" fillId="4" borderId="5" xfId="1" applyNumberFormat="1" applyFont="1" applyFill="1" applyBorder="1" applyAlignment="1">
      <alignment horizontal="center" vertical="center"/>
    </xf>
    <xf numFmtId="0" fontId="6" fillId="3" borderId="0" xfId="1" applyFont="1" applyFill="1" applyAlignment="1">
      <alignment horizontal="left"/>
    </xf>
    <xf numFmtId="0" fontId="11" fillId="0" borderId="8" xfId="0" applyFont="1" applyBorder="1" applyAlignment="1">
      <alignment horizontal="right"/>
    </xf>
    <xf numFmtId="0" fontId="11" fillId="0" borderId="0" xfId="0" applyFont="1" applyBorder="1" applyAlignment="1">
      <alignment horizontal="right"/>
    </xf>
    <xf numFmtId="168" fontId="12" fillId="0" borderId="0" xfId="0" applyNumberFormat="1" applyFont="1" applyBorder="1" applyAlignment="1">
      <alignment horizontal="left" indent="1"/>
    </xf>
    <xf numFmtId="0" fontId="0" fillId="0" borderId="0" xfId="0" applyAlignment="1">
      <alignment horizontal="left" indent="1"/>
    </xf>
    <xf numFmtId="22" fontId="12" fillId="0" borderId="0" xfId="0" applyNumberFormat="1" applyFont="1" applyBorder="1" applyAlignment="1">
      <alignment horizontal="left"/>
    </xf>
    <xf numFmtId="9" fontId="12" fillId="0" borderId="10" xfId="3" applyFont="1" applyBorder="1" applyAlignment="1">
      <alignment horizontal="center"/>
    </xf>
    <xf numFmtId="0" fontId="2" fillId="0" borderId="6" xfId="0" applyFont="1" applyBorder="1" applyAlignment="1">
      <alignment horizontal="center" wrapText="1"/>
    </xf>
    <xf numFmtId="0" fontId="2" fillId="0" borderId="7" xfId="0" applyFont="1" applyBorder="1" applyAlignment="1">
      <alignment horizontal="center" wrapText="1"/>
    </xf>
    <xf numFmtId="0" fontId="12" fillId="0" borderId="0" xfId="0" applyFont="1" applyBorder="1" applyAlignment="1">
      <alignment horizontal="left" indent="1"/>
    </xf>
    <xf numFmtId="0" fontId="12" fillId="0" borderId="0" xfId="0" applyFont="1" applyBorder="1" applyAlignment="1">
      <alignment horizontal="left"/>
    </xf>
    <xf numFmtId="22" fontId="15" fillId="0" borderId="0" xfId="0" applyNumberFormat="1" applyFont="1" applyBorder="1" applyAlignment="1">
      <alignment horizontal="left"/>
    </xf>
    <xf numFmtId="9" fontId="15" fillId="0" borderId="10" xfId="3" applyFont="1" applyBorder="1" applyAlignment="1">
      <alignment horizontal="center"/>
    </xf>
    <xf numFmtId="0" fontId="14" fillId="0" borderId="7" xfId="0" applyFont="1" applyBorder="1" applyAlignment="1">
      <alignment horizontal="center" wrapText="1"/>
    </xf>
    <xf numFmtId="0" fontId="15" fillId="0" borderId="0" xfId="0" applyFont="1" applyBorder="1" applyAlignment="1">
      <alignment horizontal="left"/>
    </xf>
  </cellXfs>
  <cellStyles count="4">
    <cellStyle name="Normal" xfId="0" builtinId="0"/>
    <cellStyle name="Normal 2" xfId="2" xr:uid="{00000000-0005-0000-0000-000001000000}"/>
    <cellStyle name="Normal 3" xfId="1" xr:uid="{00000000-0005-0000-0000-000002000000}"/>
    <cellStyle name="Percent" xfId="3" builtinId="5"/>
  </cellStyles>
  <dxfs count="6">
    <dxf>
      <font>
        <color theme="0"/>
      </font>
    </dxf>
    <dxf>
      <font>
        <color theme="0"/>
      </font>
    </dxf>
    <dxf>
      <font>
        <color theme="1"/>
      </font>
    </dxf>
    <dxf>
      <font>
        <color theme="0"/>
      </font>
    </dxf>
    <dxf>
      <font>
        <color theme="0"/>
      </font>
    </dxf>
    <dxf>
      <font>
        <color theme="0"/>
      </font>
    </dxf>
  </dxfs>
  <tableStyles count="0" defaultTableStyle="TableStyleMedium9" defaultPivotStyle="PivotStyleLight16"/>
  <colors>
    <mruColors>
      <color rgb="FF0033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3.jpg"/><Relationship Id="rId1" Type="http://schemas.openxmlformats.org/officeDocument/2006/relationships/image" Target="../media/image12.jpg"/></Relationships>
</file>

<file path=xl/drawings/_rels/drawing9.xml.rels><?xml version="1.0" encoding="UTF-8" standalone="yes"?>
<Relationships xmlns="http://schemas.openxmlformats.org/package/2006/relationships"><Relationship Id="rId2" Type="http://schemas.openxmlformats.org/officeDocument/2006/relationships/image" Target="../media/image15.jpg"/><Relationship Id="rId1" Type="http://schemas.openxmlformats.org/officeDocument/2006/relationships/image" Target="../media/image14.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6.jpg"/></Relationships>
</file>

<file path=xl/drawings/drawing1.xml><?xml version="1.0" encoding="utf-8"?>
<xdr:wsDr xmlns:xdr="http://schemas.openxmlformats.org/drawingml/2006/spreadsheetDrawing" xmlns:a="http://schemas.openxmlformats.org/drawingml/2006/main">
  <xdr:twoCellAnchor editAs="oneCell">
    <xdr:from>
      <xdr:col>7</xdr:col>
      <xdr:colOff>256464</xdr:colOff>
      <xdr:row>0</xdr:row>
      <xdr:rowOff>0</xdr:rowOff>
    </xdr:from>
    <xdr:to>
      <xdr:col>10</xdr:col>
      <xdr:colOff>9525</xdr:colOff>
      <xdr:row>1</xdr:row>
      <xdr:rowOff>2898</xdr:rowOff>
    </xdr:to>
    <xdr:pic>
      <xdr:nvPicPr>
        <xdr:cNvPr id="2" name="Picture 1" descr="Grey Onstream Logo-1.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5476164" y="0"/>
          <a:ext cx="2172411" cy="67917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26</xdr:col>
      <xdr:colOff>447977</xdr:colOff>
      <xdr:row>0</xdr:row>
      <xdr:rowOff>215144</xdr:rowOff>
    </xdr:from>
    <xdr:to>
      <xdr:col>27</xdr:col>
      <xdr:colOff>2610152</xdr:colOff>
      <xdr:row>4</xdr:row>
      <xdr:rowOff>15119</xdr:rowOff>
    </xdr:to>
    <xdr:pic>
      <xdr:nvPicPr>
        <xdr:cNvPr id="2" name="Picture 1" descr="Onstream Logo- Grey.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21631577" y="215144"/>
          <a:ext cx="2954655" cy="7905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29</xdr:col>
          <xdr:colOff>76200</xdr:colOff>
          <xdr:row>0</xdr:row>
          <xdr:rowOff>180975</xdr:rowOff>
        </xdr:from>
        <xdr:to>
          <xdr:col>31</xdr:col>
          <xdr:colOff>400050</xdr:colOff>
          <xdr:row>1</xdr:row>
          <xdr:rowOff>190500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100-0000012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Import Pipe Listing</a:t>
              </a:r>
            </a:p>
            <a:p>
              <a:pPr algn="ctr" rtl="0">
                <a:defRPr sz="1000"/>
              </a:pPr>
              <a:endParaRPr lang="en-US" sz="1100" b="0" i="0" u="none" strike="noStrike" baseline="0">
                <a:solidFill>
                  <a:srgbClr val="000000"/>
                </a:solidFill>
                <a:latin typeface="Calibri"/>
                <a:cs typeface="Calibri"/>
              </a:endParaRPr>
            </a:p>
            <a:p>
              <a:pPr algn="ctr" rtl="0">
                <a:defRPr sz="1000"/>
              </a:pPr>
              <a:endParaRPr lang="en-US" sz="1100" b="0" i="0" u="none" strike="noStrike" baseline="0">
                <a:solidFill>
                  <a:srgbClr val="000000"/>
                </a:solidFill>
                <a:latin typeface="Calibri"/>
                <a:cs typeface="Calibri"/>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9525</xdr:colOff>
          <xdr:row>0</xdr:row>
          <xdr:rowOff>171450</xdr:rowOff>
        </xdr:from>
        <xdr:to>
          <xdr:col>33</xdr:col>
          <xdr:colOff>428625</xdr:colOff>
          <xdr:row>1</xdr:row>
          <xdr:rowOff>180975</xdr:rowOff>
        </xdr:to>
        <xdr:sp macro="" textlink="">
          <xdr:nvSpPr>
            <xdr:cNvPr id="9218" name="Button 2" hidden="1">
              <a:extLst>
                <a:ext uri="{63B3BB69-23CF-44E3-9099-C40C66FF867C}">
                  <a14:compatExt spid="_x0000_s9218"/>
                </a:ext>
                <a:ext uri="{FF2B5EF4-FFF2-40B4-BE49-F238E27FC236}">
                  <a16:creationId xmlns:a16="http://schemas.microsoft.com/office/drawing/2014/main" id="{00000000-0008-0000-0100-0000022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Clear Listing</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absolute">
    <xdr:from>
      <xdr:col>1</xdr:col>
      <xdr:colOff>10167</xdr:colOff>
      <xdr:row>4</xdr:row>
      <xdr:rowOff>68937</xdr:rowOff>
    </xdr:from>
    <xdr:to>
      <xdr:col>10</xdr:col>
      <xdr:colOff>200666</xdr:colOff>
      <xdr:row>19</xdr:row>
      <xdr:rowOff>119440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767" y="929997"/>
          <a:ext cx="5676899" cy="2793703"/>
        </a:xfrm>
        <a:prstGeom prst="rect">
          <a:avLst/>
        </a:prstGeom>
        <a:ln>
          <a:solidFill>
            <a:schemeClr val="tx1"/>
          </a:solidFill>
        </a:ln>
        <a:effectLst>
          <a:outerShdw blurRad="228600" algn="l" rotWithShape="0">
            <a:prstClr val="black">
              <a:alpha val="70000"/>
            </a:prstClr>
          </a:outerShdw>
        </a:effectLst>
      </xdr:spPr>
    </xdr:pic>
    <xdr:clientData/>
  </xdr:twoCellAnchor>
  <xdr:twoCellAnchor editAs="absolute">
    <xdr:from>
      <xdr:col>11</xdr:col>
      <xdr:colOff>10146</xdr:colOff>
      <xdr:row>4</xdr:row>
      <xdr:rowOff>68937</xdr:rowOff>
    </xdr:from>
    <xdr:to>
      <xdr:col>20</xdr:col>
      <xdr:colOff>200645</xdr:colOff>
      <xdr:row>19</xdr:row>
      <xdr:rowOff>119440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15746" y="929997"/>
          <a:ext cx="5676899" cy="2793703"/>
        </a:xfrm>
        <a:prstGeom prst="rect">
          <a:avLst/>
        </a:prstGeom>
        <a:ln>
          <a:solidFill>
            <a:schemeClr val="tx1"/>
          </a:solidFill>
        </a:ln>
        <a:effectLst>
          <a:outerShdw blurRad="228600" algn="l" rotWithShape="0">
            <a:prstClr val="black">
              <a:alpha val="70000"/>
            </a:prstClr>
          </a:outerShdw>
        </a:effectLst>
      </xdr:spPr>
    </xdr:pic>
    <xdr:clientData/>
  </xdr:twoCellAnchor>
  <xdr:twoCellAnchor editAs="absolute">
    <xdr:from>
      <xdr:col>11</xdr:col>
      <xdr:colOff>22931</xdr:colOff>
      <xdr:row>25</xdr:row>
      <xdr:rowOff>58357</xdr:rowOff>
    </xdr:from>
    <xdr:to>
      <xdr:col>20</xdr:col>
      <xdr:colOff>213430</xdr:colOff>
      <xdr:row>40</xdr:row>
      <xdr:rowOff>108860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28531" y="4759897"/>
          <a:ext cx="5676899" cy="2793703"/>
        </a:xfrm>
        <a:prstGeom prst="rect">
          <a:avLst/>
        </a:prstGeom>
        <a:ln>
          <a:solidFill>
            <a:schemeClr val="tx1"/>
          </a:solidFill>
        </a:ln>
        <a:effectLst>
          <a:outerShdw blurRad="228600" algn="l" rotWithShape="0">
            <a:prstClr val="black">
              <a:alpha val="70000"/>
            </a:prstClr>
          </a:outerShdw>
        </a:effectLst>
      </xdr:spPr>
    </xdr:pic>
    <xdr:clientData/>
  </xdr:twoCellAnchor>
  <xdr:twoCellAnchor editAs="absolute">
    <xdr:from>
      <xdr:col>1</xdr:col>
      <xdr:colOff>9782</xdr:colOff>
      <xdr:row>25</xdr:row>
      <xdr:rowOff>68941</xdr:rowOff>
    </xdr:from>
    <xdr:to>
      <xdr:col>10</xdr:col>
      <xdr:colOff>200281</xdr:colOff>
      <xdr:row>40</xdr:row>
      <xdr:rowOff>119444</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9382" y="4770481"/>
          <a:ext cx="5676899" cy="2793703"/>
        </a:xfrm>
        <a:prstGeom prst="rect">
          <a:avLst/>
        </a:prstGeom>
        <a:ln>
          <a:solidFill>
            <a:schemeClr val="tx1"/>
          </a:solidFill>
        </a:ln>
        <a:effectLst>
          <a:outerShdw blurRad="228600" algn="l" rotWithShape="0">
            <a:prstClr val="black">
              <a:alpha val="70000"/>
            </a:prst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26</xdr:col>
      <xdr:colOff>447977</xdr:colOff>
      <xdr:row>0</xdr:row>
      <xdr:rowOff>215144</xdr:rowOff>
    </xdr:from>
    <xdr:to>
      <xdr:col>27</xdr:col>
      <xdr:colOff>2610152</xdr:colOff>
      <xdr:row>4</xdr:row>
      <xdr:rowOff>15119</xdr:rowOff>
    </xdr:to>
    <xdr:pic>
      <xdr:nvPicPr>
        <xdr:cNvPr id="2" name="Picture 1" descr="Onstream Logo- Grey.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21631577" y="215144"/>
          <a:ext cx="2954655" cy="7905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29</xdr:col>
          <xdr:colOff>76200</xdr:colOff>
          <xdr:row>0</xdr:row>
          <xdr:rowOff>180975</xdr:rowOff>
        </xdr:from>
        <xdr:to>
          <xdr:col>31</xdr:col>
          <xdr:colOff>400050</xdr:colOff>
          <xdr:row>1</xdr:row>
          <xdr:rowOff>190500</xdr:rowOff>
        </xdr:to>
        <xdr:sp macro="" textlink="">
          <xdr:nvSpPr>
            <xdr:cNvPr id="10241" name="Button 1" hidden="1">
              <a:extLst>
                <a:ext uri="{63B3BB69-23CF-44E3-9099-C40C66FF867C}">
                  <a14:compatExt spid="_x0000_s10241"/>
                </a:ext>
                <a:ext uri="{FF2B5EF4-FFF2-40B4-BE49-F238E27FC236}">
                  <a16:creationId xmlns:a16="http://schemas.microsoft.com/office/drawing/2014/main" id="{00000000-0008-0000-0300-0000012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Import Pipe Listing</a:t>
              </a:r>
            </a:p>
            <a:p>
              <a:pPr algn="ctr" rtl="0">
                <a:defRPr sz="1000"/>
              </a:pPr>
              <a:endParaRPr lang="en-US" sz="1100" b="0" i="0" u="none" strike="noStrike" baseline="0">
                <a:solidFill>
                  <a:srgbClr val="000000"/>
                </a:solidFill>
                <a:latin typeface="Calibri"/>
                <a:cs typeface="Calibri"/>
              </a:endParaRPr>
            </a:p>
            <a:p>
              <a:pPr algn="ctr" rtl="0">
                <a:defRPr sz="1000"/>
              </a:pPr>
              <a:endParaRPr lang="en-US" sz="1100" b="0" i="0" u="none" strike="noStrike" baseline="0">
                <a:solidFill>
                  <a:srgbClr val="000000"/>
                </a:solidFill>
                <a:latin typeface="Calibri"/>
                <a:cs typeface="Calibri"/>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9525</xdr:colOff>
          <xdr:row>0</xdr:row>
          <xdr:rowOff>171450</xdr:rowOff>
        </xdr:from>
        <xdr:to>
          <xdr:col>33</xdr:col>
          <xdr:colOff>428625</xdr:colOff>
          <xdr:row>1</xdr:row>
          <xdr:rowOff>180975</xdr:rowOff>
        </xdr:to>
        <xdr:sp macro="" textlink="">
          <xdr:nvSpPr>
            <xdr:cNvPr id="10242" name="Button 2" hidden="1">
              <a:extLst>
                <a:ext uri="{63B3BB69-23CF-44E3-9099-C40C66FF867C}">
                  <a14:compatExt spid="_x0000_s10242"/>
                </a:ext>
                <a:ext uri="{FF2B5EF4-FFF2-40B4-BE49-F238E27FC236}">
                  <a16:creationId xmlns:a16="http://schemas.microsoft.com/office/drawing/2014/main" id="{00000000-0008-0000-0300-0000022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Clear Listing</a:t>
              </a:r>
            </a:p>
          </xdr:txBody>
        </xdr:sp>
        <xdr:clientData fPrintsWithSheet="0"/>
      </xdr:twoCellAnchor>
    </mc:Choice>
    <mc:Fallback/>
  </mc:AlternateContent>
  <xdr:twoCellAnchor editAs="oneCell">
    <xdr:from>
      <xdr:col>3</xdr:col>
      <xdr:colOff>0</xdr:colOff>
      <xdr:row>233</xdr:row>
      <xdr:rowOff>0</xdr:rowOff>
    </xdr:from>
    <xdr:to>
      <xdr:col>13</xdr:col>
      <xdr:colOff>829733</xdr:colOff>
      <xdr:row>263</xdr:row>
      <xdr:rowOff>125553</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82800" y="6366933"/>
          <a:ext cx="10058400" cy="57135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26</xdr:col>
      <xdr:colOff>447977</xdr:colOff>
      <xdr:row>0</xdr:row>
      <xdr:rowOff>215144</xdr:rowOff>
    </xdr:from>
    <xdr:to>
      <xdr:col>27</xdr:col>
      <xdr:colOff>2610152</xdr:colOff>
      <xdr:row>4</xdr:row>
      <xdr:rowOff>15119</xdr:rowOff>
    </xdr:to>
    <xdr:pic>
      <xdr:nvPicPr>
        <xdr:cNvPr id="2" name="Picture 1" descr="Onstream Logo- Grey.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21631577" y="215144"/>
          <a:ext cx="2954655" cy="7905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29</xdr:col>
          <xdr:colOff>76200</xdr:colOff>
          <xdr:row>0</xdr:row>
          <xdr:rowOff>180975</xdr:rowOff>
        </xdr:from>
        <xdr:to>
          <xdr:col>31</xdr:col>
          <xdr:colOff>400050</xdr:colOff>
          <xdr:row>1</xdr:row>
          <xdr:rowOff>190500</xdr:rowOff>
        </xdr:to>
        <xdr:sp macro="" textlink="">
          <xdr:nvSpPr>
            <xdr:cNvPr id="11265" name="Button 1" hidden="1">
              <a:extLst>
                <a:ext uri="{63B3BB69-23CF-44E3-9099-C40C66FF867C}">
                  <a14:compatExt spid="_x0000_s11265"/>
                </a:ext>
                <a:ext uri="{FF2B5EF4-FFF2-40B4-BE49-F238E27FC236}">
                  <a16:creationId xmlns:a16="http://schemas.microsoft.com/office/drawing/2014/main" id="{00000000-0008-0000-0400-0000012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Import Pipe Listing</a:t>
              </a:r>
            </a:p>
            <a:p>
              <a:pPr algn="ctr" rtl="0">
                <a:defRPr sz="1000"/>
              </a:pPr>
              <a:endParaRPr lang="en-US" sz="1100" b="0" i="0" u="none" strike="noStrike" baseline="0">
                <a:solidFill>
                  <a:srgbClr val="000000"/>
                </a:solidFill>
                <a:latin typeface="Calibri"/>
                <a:cs typeface="Calibri"/>
              </a:endParaRPr>
            </a:p>
            <a:p>
              <a:pPr algn="ctr" rtl="0">
                <a:defRPr sz="1000"/>
              </a:pPr>
              <a:endParaRPr lang="en-US" sz="1100" b="0" i="0" u="none" strike="noStrike" baseline="0">
                <a:solidFill>
                  <a:srgbClr val="000000"/>
                </a:solidFill>
                <a:latin typeface="Calibri"/>
                <a:cs typeface="Calibri"/>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9525</xdr:colOff>
          <xdr:row>0</xdr:row>
          <xdr:rowOff>171450</xdr:rowOff>
        </xdr:from>
        <xdr:to>
          <xdr:col>33</xdr:col>
          <xdr:colOff>428625</xdr:colOff>
          <xdr:row>1</xdr:row>
          <xdr:rowOff>180975</xdr:rowOff>
        </xdr:to>
        <xdr:sp macro="" textlink="">
          <xdr:nvSpPr>
            <xdr:cNvPr id="11266" name="Button 2" hidden="1">
              <a:extLst>
                <a:ext uri="{63B3BB69-23CF-44E3-9099-C40C66FF867C}">
                  <a14:compatExt spid="_x0000_s11266"/>
                </a:ext>
                <a:ext uri="{FF2B5EF4-FFF2-40B4-BE49-F238E27FC236}">
                  <a16:creationId xmlns:a16="http://schemas.microsoft.com/office/drawing/2014/main" id="{00000000-0008-0000-0400-0000022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Clear Listing</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xdr:twoCellAnchor editAs="absolute">
    <xdr:from>
      <xdr:col>1</xdr:col>
      <xdr:colOff>10167</xdr:colOff>
      <xdr:row>4</xdr:row>
      <xdr:rowOff>68937</xdr:rowOff>
    </xdr:from>
    <xdr:to>
      <xdr:col>10</xdr:col>
      <xdr:colOff>200666</xdr:colOff>
      <xdr:row>19</xdr:row>
      <xdr:rowOff>119440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767" y="929997"/>
          <a:ext cx="5676899" cy="2793703"/>
        </a:xfrm>
        <a:prstGeom prst="rect">
          <a:avLst/>
        </a:prstGeom>
        <a:ln>
          <a:solidFill>
            <a:schemeClr val="tx1"/>
          </a:solidFill>
        </a:ln>
        <a:effectLst>
          <a:outerShdw blurRad="228600" algn="l" rotWithShape="0">
            <a:prstClr val="black">
              <a:alpha val="70000"/>
            </a:prstClr>
          </a:outerShdw>
        </a:effectLst>
      </xdr:spPr>
    </xdr:pic>
    <xdr:clientData/>
  </xdr:twoCellAnchor>
  <xdr:twoCellAnchor editAs="absolute">
    <xdr:from>
      <xdr:col>11</xdr:col>
      <xdr:colOff>10146</xdr:colOff>
      <xdr:row>4</xdr:row>
      <xdr:rowOff>68937</xdr:rowOff>
    </xdr:from>
    <xdr:to>
      <xdr:col>20</xdr:col>
      <xdr:colOff>200645</xdr:colOff>
      <xdr:row>19</xdr:row>
      <xdr:rowOff>119440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15746" y="929997"/>
          <a:ext cx="5676899" cy="2793703"/>
        </a:xfrm>
        <a:prstGeom prst="rect">
          <a:avLst/>
        </a:prstGeom>
        <a:ln>
          <a:solidFill>
            <a:schemeClr val="tx1"/>
          </a:solidFill>
        </a:ln>
        <a:effectLst>
          <a:outerShdw blurRad="228600" algn="l" rotWithShape="0">
            <a:prstClr val="black">
              <a:alpha val="70000"/>
            </a:prstClr>
          </a:outerShdw>
        </a:effectLst>
      </xdr:spPr>
    </xdr:pic>
    <xdr:clientData/>
  </xdr:twoCellAnchor>
  <xdr:twoCellAnchor editAs="absolute">
    <xdr:from>
      <xdr:col>11</xdr:col>
      <xdr:colOff>22931</xdr:colOff>
      <xdr:row>25</xdr:row>
      <xdr:rowOff>58357</xdr:rowOff>
    </xdr:from>
    <xdr:to>
      <xdr:col>20</xdr:col>
      <xdr:colOff>213430</xdr:colOff>
      <xdr:row>40</xdr:row>
      <xdr:rowOff>108860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28531" y="4759897"/>
          <a:ext cx="5676899" cy="2793703"/>
        </a:xfrm>
        <a:prstGeom prst="rect">
          <a:avLst/>
        </a:prstGeom>
        <a:ln>
          <a:solidFill>
            <a:schemeClr val="tx1"/>
          </a:solidFill>
        </a:ln>
        <a:effectLst>
          <a:outerShdw blurRad="228600" algn="l" rotWithShape="0">
            <a:prstClr val="black">
              <a:alpha val="70000"/>
            </a:prstClr>
          </a:outerShdw>
        </a:effectLst>
      </xdr:spPr>
    </xdr:pic>
    <xdr:clientData/>
  </xdr:twoCellAnchor>
  <xdr:twoCellAnchor editAs="absolute">
    <xdr:from>
      <xdr:col>1</xdr:col>
      <xdr:colOff>9782</xdr:colOff>
      <xdr:row>25</xdr:row>
      <xdr:rowOff>68941</xdr:rowOff>
    </xdr:from>
    <xdr:to>
      <xdr:col>10</xdr:col>
      <xdr:colOff>200281</xdr:colOff>
      <xdr:row>40</xdr:row>
      <xdr:rowOff>119444</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382" y="4770481"/>
          <a:ext cx="5676899" cy="2793703"/>
        </a:xfrm>
        <a:prstGeom prst="rect">
          <a:avLst/>
        </a:prstGeom>
        <a:ln>
          <a:solidFill>
            <a:schemeClr val="tx1"/>
          </a:solidFill>
        </a:ln>
        <a:effectLst>
          <a:outerShdw blurRad="228600" algn="l" rotWithShape="0">
            <a:prstClr val="black">
              <a:alpha val="70000"/>
            </a:prstClr>
          </a:outerShdw>
        </a:effec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31</xdr:col>
      <xdr:colOff>447977</xdr:colOff>
      <xdr:row>0</xdr:row>
      <xdr:rowOff>215144</xdr:rowOff>
    </xdr:from>
    <xdr:to>
      <xdr:col>32</xdr:col>
      <xdr:colOff>2610152</xdr:colOff>
      <xdr:row>4</xdr:row>
      <xdr:rowOff>15119</xdr:rowOff>
    </xdr:to>
    <xdr:pic>
      <xdr:nvPicPr>
        <xdr:cNvPr id="2" name="Picture 1" descr="Onstream Logo- Grey.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25898777" y="215144"/>
          <a:ext cx="2954655" cy="7905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34</xdr:col>
          <xdr:colOff>76200</xdr:colOff>
          <xdr:row>0</xdr:row>
          <xdr:rowOff>180975</xdr:rowOff>
        </xdr:from>
        <xdr:to>
          <xdr:col>36</xdr:col>
          <xdr:colOff>400050</xdr:colOff>
          <xdr:row>1</xdr:row>
          <xdr:rowOff>190500</xdr:rowOff>
        </xdr:to>
        <xdr:sp macro="" textlink="">
          <xdr:nvSpPr>
            <xdr:cNvPr id="12289" name="Button 1" hidden="1">
              <a:extLst>
                <a:ext uri="{63B3BB69-23CF-44E3-9099-C40C66FF867C}">
                  <a14:compatExt spid="_x0000_s12289"/>
                </a:ext>
                <a:ext uri="{FF2B5EF4-FFF2-40B4-BE49-F238E27FC236}">
                  <a16:creationId xmlns:a16="http://schemas.microsoft.com/office/drawing/2014/main" id="{00000000-0008-0000-0600-0000013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Import Pipe Listing</a:t>
              </a:r>
            </a:p>
            <a:p>
              <a:pPr algn="ctr" rtl="0">
                <a:defRPr sz="1000"/>
              </a:pPr>
              <a:endParaRPr lang="en-US" sz="1100" b="0" i="0" u="none" strike="noStrike" baseline="0">
                <a:solidFill>
                  <a:srgbClr val="000000"/>
                </a:solidFill>
                <a:latin typeface="Calibri"/>
                <a:cs typeface="Calibri"/>
              </a:endParaRPr>
            </a:p>
            <a:p>
              <a:pPr algn="ctr" rtl="0">
                <a:defRPr sz="1000"/>
              </a:pPr>
              <a:endParaRPr lang="en-US" sz="1100" b="0" i="0" u="none" strike="noStrike" baseline="0">
                <a:solidFill>
                  <a:srgbClr val="000000"/>
                </a:solidFill>
                <a:latin typeface="Calibri"/>
                <a:cs typeface="Calibri"/>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171450</xdr:rowOff>
        </xdr:from>
        <xdr:to>
          <xdr:col>38</xdr:col>
          <xdr:colOff>428625</xdr:colOff>
          <xdr:row>1</xdr:row>
          <xdr:rowOff>180975</xdr:rowOff>
        </xdr:to>
        <xdr:sp macro="" textlink="">
          <xdr:nvSpPr>
            <xdr:cNvPr id="12290" name="Button 2" hidden="1">
              <a:extLst>
                <a:ext uri="{63B3BB69-23CF-44E3-9099-C40C66FF867C}">
                  <a14:compatExt spid="_x0000_s12290"/>
                </a:ext>
                <a:ext uri="{FF2B5EF4-FFF2-40B4-BE49-F238E27FC236}">
                  <a16:creationId xmlns:a16="http://schemas.microsoft.com/office/drawing/2014/main" id="{00000000-0008-0000-0600-0000023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Clear Listing</a:t>
              </a:r>
            </a:p>
          </xdr:txBody>
        </xdr:sp>
        <xdr:clientData fPrintsWithSheet="0"/>
      </xdr:twoCellAnchor>
    </mc:Choice>
    <mc:Fallback/>
  </mc:AlternateContent>
  <xdr:twoCellAnchor editAs="oneCell">
    <xdr:from>
      <xdr:col>3</xdr:col>
      <xdr:colOff>0</xdr:colOff>
      <xdr:row>173</xdr:row>
      <xdr:rowOff>9284</xdr:rowOff>
    </xdr:from>
    <xdr:to>
      <xdr:col>13</xdr:col>
      <xdr:colOff>829733</xdr:colOff>
      <xdr:row>199</xdr:row>
      <xdr:rowOff>116268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82800" y="5258617"/>
          <a:ext cx="10058400" cy="494991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165929</xdr:colOff>
      <xdr:row>2</xdr:row>
      <xdr:rowOff>19003</xdr:rowOff>
    </xdr:from>
    <xdr:to>
      <xdr:col>12</xdr:col>
      <xdr:colOff>402925</xdr:colOff>
      <xdr:row>31</xdr:row>
      <xdr:rowOff>80217</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5529" y="521923"/>
          <a:ext cx="6942596" cy="5364734"/>
        </a:xfrm>
        <a:prstGeom prst="rect">
          <a:avLst/>
        </a:prstGeom>
        <a:ln>
          <a:solidFill>
            <a:schemeClr val="tx1"/>
          </a:solidFill>
        </a:ln>
        <a:effectLst>
          <a:outerShdw blurRad="228600" algn="l" rotWithShape="0">
            <a:prstClr val="black">
              <a:alpha val="70000"/>
            </a:prstClr>
          </a:outerShdw>
        </a:effectLst>
      </xdr:spPr>
    </xdr:pic>
    <xdr:clientData/>
  </xdr:twoCellAnchor>
  <xdr:twoCellAnchor editAs="absolute">
    <xdr:from>
      <xdr:col>14</xdr:col>
      <xdr:colOff>162037</xdr:colOff>
      <xdr:row>2</xdr:row>
      <xdr:rowOff>19050</xdr:rowOff>
    </xdr:from>
    <xdr:to>
      <xdr:col>25</xdr:col>
      <xdr:colOff>399033</xdr:colOff>
      <xdr:row>31</xdr:row>
      <xdr:rowOff>80264</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696437" y="521970"/>
          <a:ext cx="6942596" cy="5364734"/>
        </a:xfrm>
        <a:prstGeom prst="rect">
          <a:avLst/>
        </a:prstGeom>
        <a:ln>
          <a:solidFill>
            <a:schemeClr val="tx1"/>
          </a:solidFill>
        </a:ln>
        <a:effectLst>
          <a:outerShdw blurRad="228600" algn="l" rotWithShape="0">
            <a:prstClr val="black">
              <a:alpha val="70000"/>
            </a:prstClr>
          </a:outerShdw>
        </a:effectLst>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20650</xdr:colOff>
      <xdr:row>2</xdr:row>
      <xdr:rowOff>52469</xdr:rowOff>
    </xdr:from>
    <xdr:to>
      <xdr:col>15</xdr:col>
      <xdr:colOff>49098</xdr:colOff>
      <xdr:row>30</xdr:row>
      <xdr:rowOff>164989</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0250" y="563009"/>
          <a:ext cx="8562848" cy="5233160"/>
        </a:xfrm>
        <a:prstGeom prst="rect">
          <a:avLst/>
        </a:prstGeom>
        <a:ln>
          <a:solidFill>
            <a:schemeClr val="tx1"/>
          </a:solidFill>
        </a:ln>
        <a:effectLst>
          <a:outerShdw blurRad="228600" algn="l" rotWithShape="0">
            <a:prstClr val="black">
              <a:alpha val="70000"/>
            </a:prstClr>
          </a:outerShdw>
        </a:effectLst>
      </xdr:spPr>
    </xdr:pic>
    <xdr:clientData/>
  </xdr:twoCellAnchor>
  <xdr:twoCellAnchor editAs="absolute">
    <xdr:from>
      <xdr:col>16</xdr:col>
      <xdr:colOff>9525</xdr:colOff>
      <xdr:row>2</xdr:row>
      <xdr:rowOff>59164</xdr:rowOff>
    </xdr:from>
    <xdr:to>
      <xdr:col>30</xdr:col>
      <xdr:colOff>37973</xdr:colOff>
      <xdr:row>30</xdr:row>
      <xdr:rowOff>120286</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63125" y="569704"/>
          <a:ext cx="8562848" cy="5181762"/>
        </a:xfrm>
        <a:prstGeom prst="rect">
          <a:avLst/>
        </a:prstGeom>
        <a:ln>
          <a:solidFill>
            <a:schemeClr val="tx1"/>
          </a:solidFill>
        </a:ln>
        <a:effectLst>
          <a:outerShdw blurRad="228600" algn="l" rotWithShape="0">
            <a:prstClr val="black">
              <a:alpha val="70000"/>
            </a:prstClr>
          </a:outerShdw>
        </a:effectLst>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20176</xdr:colOff>
      <xdr:row>3</xdr:row>
      <xdr:rowOff>89990</xdr:rowOff>
    </xdr:from>
    <xdr:to>
      <xdr:col>15</xdr:col>
      <xdr:colOff>48624</xdr:colOff>
      <xdr:row>31</xdr:row>
      <xdr:rowOff>100522</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9776" y="638630"/>
          <a:ext cx="8562848" cy="5131172"/>
        </a:xfrm>
        <a:prstGeom prst="rect">
          <a:avLst/>
        </a:prstGeom>
        <a:ln>
          <a:solidFill>
            <a:schemeClr val="tx1"/>
          </a:solidFill>
        </a:ln>
        <a:effectLst>
          <a:outerShdw blurRad="228600" algn="l" rotWithShape="0">
            <a:prstClr val="black">
              <a:alpha val="70000"/>
            </a:prstClr>
          </a:outerShd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ctrlProp" Target="../ctrlProps/ctrlProp8.xml"/><Relationship Id="rId4" Type="http://schemas.openxmlformats.org/officeDocument/2006/relationships/ctrlProp" Target="../ctrlProps/ctrlProp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52"/>
  <sheetViews>
    <sheetView zoomScaleNormal="100" workbookViewId="0">
      <selection activeCell="C29" sqref="C29:I36"/>
    </sheetView>
  </sheetViews>
  <sheetFormatPr defaultColWidth="9.140625" defaultRowHeight="12.75" x14ac:dyDescent="0.2"/>
  <cols>
    <col min="1" max="1" width="5.5703125" style="2" customWidth="1"/>
    <col min="2" max="2" width="17.42578125" style="2" customWidth="1"/>
    <col min="3" max="5" width="11.42578125" style="2" customWidth="1"/>
    <col min="6" max="6" width="9.140625" style="2"/>
    <col min="7" max="7" width="18.85546875" style="2" bestFit="1" customWidth="1"/>
    <col min="8" max="9" width="13.5703125" style="2" customWidth="1"/>
    <col min="10" max="16384" width="9.140625" style="2"/>
  </cols>
  <sheetData>
    <row r="1" spans="1:10" ht="53.25" customHeight="1" x14ac:dyDescent="0.2">
      <c r="A1" s="1"/>
      <c r="B1" s="10" t="s">
        <v>0</v>
      </c>
      <c r="C1" s="8"/>
      <c r="D1" s="8"/>
      <c r="E1" s="8"/>
      <c r="F1" s="8"/>
      <c r="G1" s="8"/>
      <c r="H1" s="8"/>
      <c r="I1" s="8"/>
      <c r="J1" s="9"/>
    </row>
    <row r="2" spans="1:10" s="3" customFormat="1" ht="18" customHeight="1" x14ac:dyDescent="0.25">
      <c r="B2" s="4"/>
      <c r="C2" s="4"/>
      <c r="D2" s="4"/>
      <c r="E2" s="4"/>
      <c r="F2" s="4"/>
      <c r="G2" s="4"/>
      <c r="H2" s="4"/>
      <c r="I2" s="4"/>
      <c r="J2" s="4"/>
    </row>
    <row r="3" spans="1:10" s="3" customFormat="1" ht="18" customHeight="1" x14ac:dyDescent="0.25">
      <c r="B3" s="6" t="s">
        <v>1</v>
      </c>
      <c r="C3" s="124" t="s">
        <v>130</v>
      </c>
      <c r="D3" s="124"/>
      <c r="E3" s="124"/>
      <c r="F3" s="4"/>
      <c r="G3" s="6" t="s">
        <v>2</v>
      </c>
      <c r="H3" s="124" t="s">
        <v>47</v>
      </c>
      <c r="I3" s="124"/>
      <c r="J3" s="4"/>
    </row>
    <row r="4" spans="1:10" s="3" customFormat="1" ht="18" customHeight="1" x14ac:dyDescent="0.25">
      <c r="A4" s="4"/>
      <c r="B4" s="6" t="s">
        <v>3</v>
      </c>
      <c r="C4" s="124" t="s">
        <v>51</v>
      </c>
      <c r="D4" s="124"/>
      <c r="E4" s="124"/>
      <c r="F4" s="4"/>
      <c r="G4" s="6" t="s">
        <v>4</v>
      </c>
      <c r="H4" s="126">
        <v>43310</v>
      </c>
      <c r="I4" s="126"/>
      <c r="J4" s="4"/>
    </row>
    <row r="5" spans="1:10" s="3" customFormat="1" ht="18" customHeight="1" x14ac:dyDescent="0.25">
      <c r="A5" s="4"/>
      <c r="B5" s="6" t="s">
        <v>5</v>
      </c>
      <c r="C5" s="124" t="s">
        <v>134</v>
      </c>
      <c r="D5" s="124"/>
      <c r="E5" s="124"/>
      <c r="F5" s="4"/>
      <c r="G5" s="6" t="s">
        <v>6</v>
      </c>
      <c r="H5" s="125" t="s">
        <v>129</v>
      </c>
      <c r="I5" s="125"/>
      <c r="J5" s="4"/>
    </row>
    <row r="6" spans="1:10" s="3" customFormat="1" ht="18" customHeight="1" x14ac:dyDescent="0.25">
      <c r="A6" s="4"/>
      <c r="B6" s="6" t="s">
        <v>7</v>
      </c>
      <c r="C6" s="124" t="s">
        <v>135</v>
      </c>
      <c r="D6" s="124"/>
      <c r="E6" s="124"/>
      <c r="F6" s="4"/>
      <c r="G6" s="6" t="s">
        <v>8</v>
      </c>
      <c r="H6" s="125" t="s">
        <v>29</v>
      </c>
      <c r="I6" s="125"/>
      <c r="J6" s="4"/>
    </row>
    <row r="7" spans="1:10" s="3" customFormat="1" ht="18" customHeight="1" x14ac:dyDescent="0.25">
      <c r="A7" s="4"/>
      <c r="B7" s="6" t="s">
        <v>124</v>
      </c>
      <c r="C7" s="124" t="s">
        <v>136</v>
      </c>
      <c r="D7" s="124"/>
      <c r="E7" s="124"/>
      <c r="F7" s="4"/>
      <c r="G7" s="6" t="s">
        <v>9</v>
      </c>
      <c r="H7" s="125" t="s">
        <v>30</v>
      </c>
      <c r="I7" s="125"/>
      <c r="J7" s="4"/>
    </row>
    <row r="8" spans="1:10" s="3" customFormat="1" ht="18" customHeight="1" x14ac:dyDescent="0.25">
      <c r="A8" s="4"/>
      <c r="B8" s="6" t="s">
        <v>125</v>
      </c>
      <c r="C8" s="124" t="s">
        <v>137</v>
      </c>
      <c r="D8" s="124"/>
      <c r="E8" s="124"/>
      <c r="F8" s="4"/>
      <c r="G8" s="6" t="s">
        <v>10</v>
      </c>
      <c r="H8" s="125" t="s">
        <v>37</v>
      </c>
      <c r="I8" s="125"/>
      <c r="J8" s="4"/>
    </row>
    <row r="9" spans="1:10" s="3" customFormat="1" ht="18" customHeight="1" x14ac:dyDescent="0.25">
      <c r="A9" s="4"/>
      <c r="B9" s="6" t="s">
        <v>126</v>
      </c>
      <c r="C9" s="124" t="s">
        <v>133</v>
      </c>
      <c r="D9" s="124"/>
      <c r="E9" s="124"/>
      <c r="F9" s="4"/>
      <c r="G9" s="6" t="s">
        <v>11</v>
      </c>
      <c r="H9" s="125" t="s">
        <v>39</v>
      </c>
      <c r="I9" s="125"/>
      <c r="J9" s="4"/>
    </row>
    <row r="10" spans="1:10" s="3" customFormat="1" ht="18" customHeight="1" x14ac:dyDescent="0.25">
      <c r="A10" s="4"/>
      <c r="B10" s="6" t="s">
        <v>12</v>
      </c>
      <c r="C10" s="124" t="s">
        <v>133</v>
      </c>
      <c r="D10" s="124"/>
      <c r="E10" s="124"/>
      <c r="F10" s="4"/>
      <c r="G10" s="6" t="s">
        <v>13</v>
      </c>
      <c r="H10" s="125" t="s">
        <v>43</v>
      </c>
      <c r="I10" s="125"/>
      <c r="J10" s="4"/>
    </row>
    <row r="11" spans="1:10" s="3" customFormat="1" ht="18" customHeight="1" x14ac:dyDescent="0.25">
      <c r="A11" s="4"/>
      <c r="B11" s="6" t="s">
        <v>14</v>
      </c>
      <c r="C11" s="124" t="s">
        <v>132</v>
      </c>
      <c r="D11" s="124"/>
      <c r="E11" s="124"/>
      <c r="F11" s="4"/>
      <c r="G11" s="6" t="s">
        <v>33</v>
      </c>
      <c r="H11" s="127" t="s">
        <v>38</v>
      </c>
      <c r="I11" s="127"/>
      <c r="J11" s="4"/>
    </row>
    <row r="12" spans="1:10" s="3" customFormat="1" ht="36.6" customHeight="1" x14ac:dyDescent="0.25">
      <c r="A12" s="4"/>
      <c r="B12" s="6" t="s">
        <v>15</v>
      </c>
      <c r="C12" s="124" t="s">
        <v>132</v>
      </c>
      <c r="D12" s="124"/>
      <c r="E12" s="124"/>
      <c r="F12" s="4"/>
      <c r="G12" s="6" t="s">
        <v>31</v>
      </c>
      <c r="H12" s="128" t="s">
        <v>128</v>
      </c>
      <c r="I12" s="127"/>
      <c r="J12" s="4"/>
    </row>
    <row r="13" spans="1:10" x14ac:dyDescent="0.2">
      <c r="A13" s="5"/>
      <c r="C13" s="129"/>
      <c r="D13" s="129"/>
      <c r="E13" s="129"/>
      <c r="F13" s="5"/>
      <c r="G13" s="5"/>
      <c r="H13" s="5"/>
      <c r="I13" s="5"/>
      <c r="J13" s="5"/>
    </row>
    <row r="14" spans="1:10" x14ac:dyDescent="0.2">
      <c r="A14" s="5"/>
      <c r="B14" s="5"/>
      <c r="C14" s="5"/>
      <c r="D14" s="5"/>
      <c r="E14" s="5"/>
      <c r="F14" s="5"/>
      <c r="G14" s="7" t="s">
        <v>112</v>
      </c>
      <c r="H14" s="110" t="s">
        <v>112</v>
      </c>
      <c r="I14" s="5"/>
      <c r="J14" s="5"/>
    </row>
    <row r="15" spans="1:10" x14ac:dyDescent="0.2">
      <c r="B15" s="5"/>
      <c r="C15" s="5"/>
      <c r="D15" s="5"/>
      <c r="E15" s="5"/>
      <c r="F15" s="5"/>
      <c r="G15" s="5"/>
      <c r="H15" s="5"/>
      <c r="I15" s="4"/>
      <c r="J15" s="5"/>
    </row>
    <row r="16" spans="1:10" ht="22.5" customHeight="1" x14ac:dyDescent="0.2">
      <c r="A16" s="1"/>
      <c r="B16" s="130" t="s">
        <v>16</v>
      </c>
      <c r="C16" s="130"/>
      <c r="D16" s="130"/>
      <c r="E16" s="130"/>
      <c r="F16" s="130"/>
      <c r="G16" s="130"/>
      <c r="H16" s="130"/>
      <c r="I16" s="130"/>
      <c r="J16" s="131"/>
    </row>
    <row r="17" spans="2:9" s="3" customFormat="1" ht="18" customHeight="1" x14ac:dyDescent="0.25">
      <c r="B17" s="4"/>
      <c r="C17" s="4"/>
    </row>
    <row r="18" spans="2:9" s="3" customFormat="1" ht="18" customHeight="1" x14ac:dyDescent="0.25">
      <c r="B18" s="6" t="s">
        <v>17</v>
      </c>
      <c r="C18" s="124">
        <v>153</v>
      </c>
      <c r="D18" s="124"/>
      <c r="E18" s="124"/>
      <c r="G18" s="6" t="s">
        <v>18</v>
      </c>
      <c r="H18" s="124" t="s">
        <v>35</v>
      </c>
      <c r="I18" s="124"/>
    </row>
    <row r="19" spans="2:9" s="3" customFormat="1" ht="18" customHeight="1" x14ac:dyDescent="0.25">
      <c r="B19" s="6" t="s">
        <v>19</v>
      </c>
      <c r="C19" s="124">
        <v>0</v>
      </c>
      <c r="D19" s="124"/>
      <c r="E19" s="124"/>
      <c r="G19" s="6" t="s">
        <v>20</v>
      </c>
      <c r="H19" s="132" t="s">
        <v>36</v>
      </c>
      <c r="I19" s="132"/>
    </row>
    <row r="20" spans="2:9" s="3" customFormat="1" ht="18" customHeight="1" x14ac:dyDescent="0.25">
      <c r="B20" s="6" t="s">
        <v>21</v>
      </c>
      <c r="C20" s="124">
        <v>1</v>
      </c>
      <c r="D20" s="124"/>
      <c r="E20" s="124"/>
      <c r="G20" s="6" t="s">
        <v>40</v>
      </c>
      <c r="H20" s="134">
        <v>1</v>
      </c>
      <c r="I20" s="134"/>
    </row>
    <row r="21" spans="2:9" s="3" customFormat="1" ht="18" customHeight="1" x14ac:dyDescent="0.25">
      <c r="B21" s="6" t="s">
        <v>22</v>
      </c>
      <c r="C21" s="124">
        <v>0</v>
      </c>
      <c r="D21" s="124"/>
      <c r="E21" s="124"/>
      <c r="G21" s="6" t="s">
        <v>23</v>
      </c>
      <c r="H21" s="133">
        <v>0.8</v>
      </c>
      <c r="I21" s="133"/>
    </row>
    <row r="22" spans="2:9" s="3" customFormat="1" ht="18" customHeight="1" x14ac:dyDescent="0.25">
      <c r="B22" s="6" t="s">
        <v>24</v>
      </c>
      <c r="C22" s="124">
        <v>0</v>
      </c>
      <c r="D22" s="124"/>
      <c r="E22" s="124"/>
      <c r="G22" s="6" t="s">
        <v>25</v>
      </c>
      <c r="H22" s="124">
        <v>212</v>
      </c>
      <c r="I22" s="124"/>
    </row>
    <row r="23" spans="2:9" s="3" customFormat="1" ht="18" customHeight="1" x14ac:dyDescent="0.25">
      <c r="B23" s="6" t="s">
        <v>26</v>
      </c>
      <c r="C23" s="124">
        <v>0</v>
      </c>
      <c r="D23" s="124"/>
      <c r="E23" s="124"/>
      <c r="G23" s="6" t="s">
        <v>27</v>
      </c>
      <c r="H23" s="132">
        <v>8</v>
      </c>
      <c r="I23" s="132"/>
    </row>
    <row r="24" spans="2:9" s="3" customFormat="1" ht="18" customHeight="1" x14ac:dyDescent="0.25">
      <c r="B24" s="6" t="s">
        <v>28</v>
      </c>
      <c r="C24" s="137" t="s">
        <v>127</v>
      </c>
      <c r="D24" s="137"/>
      <c r="E24" s="137"/>
      <c r="G24" s="6" t="s">
        <v>34</v>
      </c>
      <c r="H24" s="124">
        <v>0</v>
      </c>
      <c r="I24" s="124"/>
    </row>
    <row r="26" spans="2:9" x14ac:dyDescent="0.2">
      <c r="C26" s="138" t="s">
        <v>41</v>
      </c>
      <c r="D26" s="138"/>
      <c r="E26" s="138"/>
      <c r="F26" s="138"/>
      <c r="G26" s="138"/>
      <c r="H26" s="138"/>
      <c r="I26" s="138"/>
    </row>
    <row r="27" spans="2:9" x14ac:dyDescent="0.2">
      <c r="C27" s="138" t="s">
        <v>42</v>
      </c>
      <c r="D27" s="138"/>
      <c r="E27" s="138"/>
      <c r="F27" s="138"/>
      <c r="G27" s="138"/>
      <c r="H27" s="138"/>
      <c r="I27" s="138"/>
    </row>
    <row r="29" spans="2:9" x14ac:dyDescent="0.2">
      <c r="B29" s="7" t="s">
        <v>32</v>
      </c>
      <c r="C29" s="136" t="s">
        <v>138</v>
      </c>
      <c r="D29" s="136"/>
      <c r="E29" s="136"/>
      <c r="F29" s="136"/>
      <c r="G29" s="136"/>
      <c r="H29" s="136"/>
      <c r="I29" s="136"/>
    </row>
    <row r="30" spans="2:9" x14ac:dyDescent="0.2">
      <c r="C30" s="136"/>
      <c r="D30" s="136"/>
      <c r="E30" s="136"/>
      <c r="F30" s="136"/>
      <c r="G30" s="136"/>
      <c r="H30" s="136"/>
      <c r="I30" s="136"/>
    </row>
    <row r="31" spans="2:9" x14ac:dyDescent="0.2">
      <c r="C31" s="136"/>
      <c r="D31" s="136"/>
      <c r="E31" s="136"/>
      <c r="F31" s="136"/>
      <c r="G31" s="136"/>
      <c r="H31" s="136"/>
      <c r="I31" s="136"/>
    </row>
    <row r="32" spans="2:9" x14ac:dyDescent="0.2">
      <c r="C32" s="136"/>
      <c r="D32" s="136"/>
      <c r="E32" s="136"/>
      <c r="F32" s="136"/>
      <c r="G32" s="136"/>
      <c r="H32" s="136"/>
      <c r="I32" s="136"/>
    </row>
    <row r="33" spans="2:10" x14ac:dyDescent="0.2">
      <c r="C33" s="136"/>
      <c r="D33" s="136"/>
      <c r="E33" s="136"/>
      <c r="F33" s="136"/>
      <c r="G33" s="136"/>
      <c r="H33" s="136"/>
      <c r="I33" s="136"/>
    </row>
    <row r="34" spans="2:10" x14ac:dyDescent="0.2">
      <c r="C34" s="136"/>
      <c r="D34" s="136"/>
      <c r="E34" s="136"/>
      <c r="F34" s="136"/>
      <c r="G34" s="136"/>
      <c r="H34" s="136"/>
      <c r="I34" s="136"/>
    </row>
    <row r="35" spans="2:10" x14ac:dyDescent="0.2">
      <c r="C35" s="136"/>
      <c r="D35" s="136"/>
      <c r="E35" s="136"/>
      <c r="F35" s="136"/>
      <c r="G35" s="136"/>
      <c r="H35" s="136"/>
      <c r="I35" s="136"/>
    </row>
    <row r="36" spans="2:10" x14ac:dyDescent="0.2">
      <c r="C36" s="136"/>
      <c r="D36" s="136"/>
      <c r="E36" s="136"/>
      <c r="F36" s="136"/>
      <c r="G36" s="136"/>
      <c r="H36" s="136"/>
      <c r="I36" s="136"/>
    </row>
    <row r="38" spans="2:10" x14ac:dyDescent="0.2">
      <c r="B38" s="7"/>
      <c r="C38" s="135" t="s">
        <v>44</v>
      </c>
      <c r="D38" s="135"/>
      <c r="E38" s="135"/>
      <c r="F38" s="135"/>
      <c r="G38" s="135"/>
      <c r="H38" s="135"/>
      <c r="I38" s="135"/>
    </row>
    <row r="39" spans="2:10" x14ac:dyDescent="0.2">
      <c r="C39" s="135"/>
      <c r="D39" s="135"/>
      <c r="E39" s="135"/>
      <c r="F39" s="135"/>
      <c r="G39" s="135"/>
      <c r="H39" s="135"/>
      <c r="I39" s="135"/>
    </row>
    <row r="40" spans="2:10" ht="81.75" customHeight="1" x14ac:dyDescent="0.2">
      <c r="C40" s="135"/>
      <c r="D40" s="135"/>
      <c r="E40" s="135"/>
      <c r="F40" s="135"/>
      <c r="G40" s="135"/>
      <c r="H40" s="135"/>
      <c r="I40" s="135"/>
    </row>
    <row r="41" spans="2:10" x14ac:dyDescent="0.2">
      <c r="C41" s="13"/>
      <c r="D41" s="12"/>
      <c r="E41" s="12"/>
      <c r="F41" s="12"/>
      <c r="G41" s="12"/>
      <c r="H41" s="12"/>
      <c r="I41" s="12"/>
      <c r="J41" s="12"/>
    </row>
    <row r="42" spans="2:10" ht="15" customHeight="1" x14ac:dyDescent="0.2">
      <c r="C42" s="122" t="s">
        <v>131</v>
      </c>
      <c r="D42" s="123"/>
      <c r="E42" s="123"/>
      <c r="F42" s="123"/>
      <c r="G42" s="123"/>
      <c r="H42" s="123"/>
      <c r="I42" s="123"/>
      <c r="J42" s="12"/>
    </row>
    <row r="43" spans="2:10" x14ac:dyDescent="0.2">
      <c r="C43" s="123"/>
      <c r="D43" s="123"/>
      <c r="E43" s="123"/>
      <c r="F43" s="123"/>
      <c r="G43" s="123"/>
      <c r="H43" s="123"/>
      <c r="I43" s="123"/>
      <c r="J43" s="12"/>
    </row>
    <row r="44" spans="2:10" x14ac:dyDescent="0.2">
      <c r="C44" s="123"/>
      <c r="D44" s="123"/>
      <c r="E44" s="123"/>
      <c r="F44" s="123"/>
      <c r="G44" s="123"/>
      <c r="H44" s="123"/>
      <c r="I44" s="123"/>
      <c r="J44" s="12"/>
    </row>
    <row r="45" spans="2:10" x14ac:dyDescent="0.2">
      <c r="C45" s="123"/>
      <c r="D45" s="123"/>
      <c r="E45" s="123"/>
      <c r="F45" s="123"/>
      <c r="G45" s="123"/>
      <c r="H45" s="123"/>
      <c r="I45" s="123"/>
      <c r="J45" s="12"/>
    </row>
    <row r="46" spans="2:10" x14ac:dyDescent="0.2">
      <c r="C46" s="123"/>
      <c r="D46" s="123"/>
      <c r="E46" s="123"/>
      <c r="F46" s="123"/>
      <c r="G46" s="123"/>
      <c r="H46" s="123"/>
      <c r="I46" s="123"/>
      <c r="J46" s="12"/>
    </row>
    <row r="47" spans="2:10" x14ac:dyDescent="0.2">
      <c r="C47" s="123"/>
      <c r="D47" s="123"/>
      <c r="E47" s="123"/>
      <c r="F47" s="123"/>
      <c r="G47" s="123"/>
      <c r="H47" s="123"/>
      <c r="I47" s="123"/>
    </row>
    <row r="48" spans="2:10" x14ac:dyDescent="0.2">
      <c r="C48" s="123"/>
      <c r="D48" s="123"/>
      <c r="E48" s="123"/>
      <c r="F48" s="123"/>
      <c r="G48" s="123"/>
      <c r="H48" s="123"/>
      <c r="I48" s="123"/>
    </row>
    <row r="49" spans="3:9" x14ac:dyDescent="0.2">
      <c r="C49" s="123"/>
      <c r="D49" s="123"/>
      <c r="E49" s="123"/>
      <c r="F49" s="123"/>
      <c r="G49" s="123"/>
      <c r="H49" s="123"/>
      <c r="I49" s="123"/>
    </row>
    <row r="50" spans="3:9" ht="15" customHeight="1" x14ac:dyDescent="0.2">
      <c r="C50" s="123"/>
      <c r="D50" s="123"/>
      <c r="E50" s="123"/>
      <c r="F50" s="123"/>
      <c r="G50" s="123"/>
      <c r="H50" s="123"/>
      <c r="I50" s="123"/>
    </row>
    <row r="51" spans="3:9" x14ac:dyDescent="0.2">
      <c r="C51" s="123"/>
      <c r="D51" s="123"/>
      <c r="E51" s="123"/>
      <c r="F51" s="123"/>
      <c r="G51" s="123"/>
      <c r="H51" s="123"/>
      <c r="I51" s="123"/>
    </row>
    <row r="52" spans="3:9" x14ac:dyDescent="0.2">
      <c r="C52" s="123"/>
      <c r="D52" s="123"/>
      <c r="E52" s="123"/>
      <c r="F52" s="123"/>
      <c r="G52" s="123"/>
      <c r="H52" s="123"/>
      <c r="I52" s="123"/>
    </row>
  </sheetData>
  <mergeCells count="41">
    <mergeCell ref="C20:E20"/>
    <mergeCell ref="C21:E21"/>
    <mergeCell ref="H21:I21"/>
    <mergeCell ref="H20:I20"/>
    <mergeCell ref="C38:I40"/>
    <mergeCell ref="C29:I36"/>
    <mergeCell ref="C22:E22"/>
    <mergeCell ref="H22:I22"/>
    <mergeCell ref="C23:E23"/>
    <mergeCell ref="H23:I23"/>
    <mergeCell ref="H24:I24"/>
    <mergeCell ref="C24:E24"/>
    <mergeCell ref="C26:I26"/>
    <mergeCell ref="C27:I27"/>
    <mergeCell ref="C13:E13"/>
    <mergeCell ref="B16:J16"/>
    <mergeCell ref="C18:E18"/>
    <mergeCell ref="H18:I18"/>
    <mergeCell ref="C19:E19"/>
    <mergeCell ref="H19:I19"/>
    <mergeCell ref="H10:I10"/>
    <mergeCell ref="C11:E11"/>
    <mergeCell ref="H11:I11"/>
    <mergeCell ref="C12:E12"/>
    <mergeCell ref="H12:I12"/>
    <mergeCell ref="C42:I52"/>
    <mergeCell ref="C5:E5"/>
    <mergeCell ref="H5:I5"/>
    <mergeCell ref="C3:E3"/>
    <mergeCell ref="H3:I3"/>
    <mergeCell ref="C4:E4"/>
    <mergeCell ref="H4:I4"/>
    <mergeCell ref="C6:E6"/>
    <mergeCell ref="H6:I6"/>
    <mergeCell ref="C7:E7"/>
    <mergeCell ref="H7:I7"/>
    <mergeCell ref="C8:E8"/>
    <mergeCell ref="H8:I8"/>
    <mergeCell ref="C9:E9"/>
    <mergeCell ref="H9:I9"/>
    <mergeCell ref="C10:E10"/>
  </mergeCells>
  <dataValidations count="1">
    <dataValidation allowBlank="1" showInputMessage="1" showErrorMessage="1" sqref="H5:I14" xr:uid="{38974DF6-D649-4D96-8A20-FACE5C068FB5}"/>
  </dataValidations>
  <printOptions horizontalCentered="1" verticalCentered="1"/>
  <pageMargins left="0.7" right="0.7" top="1" bottom="1" header="0.3" footer="0.3"/>
  <pageSetup scale="73"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6B42F-4E72-4D4B-B500-7BE7752045C2}">
  <sheetPr>
    <pageSetUpPr fitToPage="1"/>
  </sheetPr>
  <dimension ref="A1:AF230"/>
  <sheetViews>
    <sheetView tabSelected="1" topLeftCell="I1" zoomScale="90" zoomScaleNormal="90" zoomScaleSheetLayoutView="78" workbookViewId="0">
      <pane ySplit="6" topLeftCell="A202" activePane="bottomLeft" state="frozen"/>
      <selection pane="bottomLeft" activeCell="W222" sqref="W222"/>
    </sheetView>
  </sheetViews>
  <sheetFormatPr defaultRowHeight="15" x14ac:dyDescent="0.25"/>
  <cols>
    <col min="1" max="1" width="9.140625" customWidth="1"/>
    <col min="2" max="3" width="10.5703125" style="90" customWidth="1"/>
    <col min="4" max="4" width="25.42578125" style="91" customWidth="1"/>
    <col min="5" max="5" width="12.28515625" style="92" customWidth="1"/>
    <col min="6" max="6" width="9.5703125" style="92" customWidth="1"/>
    <col min="7" max="10" width="12.42578125" style="93" customWidth="1"/>
    <col min="11" max="11" width="12.42578125" style="94" customWidth="1"/>
    <col min="12" max="12" width="12.42578125" style="95" customWidth="1"/>
    <col min="13" max="13" width="12.42578125" style="96" customWidth="1"/>
    <col min="14" max="14" width="12.42578125" style="95" customWidth="1"/>
    <col min="15" max="16" width="12.42578125" style="97" customWidth="1"/>
    <col min="17" max="17" width="7.85546875" style="98" customWidth="1"/>
    <col min="18" max="18" width="9.5703125" style="99" customWidth="1"/>
    <col min="19" max="19" width="9" style="99" customWidth="1"/>
    <col min="20" max="20" width="8.28515625" style="98" customWidth="1"/>
    <col min="21" max="21" width="11" style="100" customWidth="1"/>
    <col min="22" max="22" width="10.7109375" style="101" customWidth="1"/>
    <col min="23" max="23" width="13.42578125" style="102" customWidth="1"/>
    <col min="24" max="24" width="15" style="103" customWidth="1"/>
    <col min="25" max="25" width="10.5703125" style="104" customWidth="1"/>
    <col min="26" max="26" width="11.42578125" style="21" customWidth="1"/>
    <col min="27" max="27" width="11.5703125" style="21" customWidth="1"/>
    <col min="28" max="28" width="62.85546875" style="105" bestFit="1" customWidth="1"/>
    <col min="29" max="29" width="10.85546875" bestFit="1" customWidth="1"/>
    <col min="30" max="30" width="10.28515625" customWidth="1"/>
  </cols>
  <sheetData>
    <row r="1" spans="1:32" ht="26.25" customHeight="1" x14ac:dyDescent="0.4">
      <c r="A1" s="145" t="s">
        <v>45</v>
      </c>
      <c r="B1" s="146"/>
      <c r="C1" s="146"/>
      <c r="D1" s="146"/>
      <c r="E1" s="146"/>
      <c r="F1" s="146"/>
      <c r="G1" s="146"/>
      <c r="H1" s="146"/>
      <c r="I1" s="146"/>
      <c r="J1" s="146"/>
      <c r="K1" s="146"/>
      <c r="L1" s="146"/>
      <c r="M1" s="146"/>
      <c r="N1" s="146"/>
      <c r="O1" s="146"/>
      <c r="P1" s="146"/>
      <c r="Q1" s="146"/>
      <c r="R1" s="146"/>
      <c r="S1" s="146"/>
      <c r="T1" s="146"/>
      <c r="U1" s="146"/>
      <c r="V1" s="146"/>
      <c r="W1" s="14"/>
      <c r="X1" s="14"/>
      <c r="Y1" s="15"/>
      <c r="Z1" s="16"/>
      <c r="AA1" s="16"/>
      <c r="AB1" s="17"/>
    </row>
    <row r="2" spans="1:32" ht="18" x14ac:dyDescent="0.25">
      <c r="A2" s="139" t="s">
        <v>46</v>
      </c>
      <c r="B2" s="140"/>
      <c r="C2" s="147" t="s">
        <v>47</v>
      </c>
      <c r="D2" s="142"/>
      <c r="E2" s="142"/>
      <c r="F2" s="18"/>
      <c r="G2" s="19"/>
      <c r="H2" s="20" t="s">
        <v>48</v>
      </c>
      <c r="I2" s="148" t="s">
        <v>49</v>
      </c>
      <c r="J2" s="148"/>
      <c r="K2" s="148"/>
      <c r="L2" s="148"/>
      <c r="M2" s="148"/>
      <c r="N2" s="148"/>
      <c r="O2" s="148"/>
      <c r="P2" s="148"/>
      <c r="Q2" s="148"/>
      <c r="R2" s="148"/>
      <c r="S2" s="148"/>
      <c r="T2" s="148"/>
      <c r="U2" s="148"/>
      <c r="V2" s="148"/>
      <c r="W2" s="148"/>
      <c r="X2" s="148"/>
      <c r="Y2" s="148"/>
      <c r="AA2" s="22"/>
      <c r="AB2" s="23"/>
    </row>
    <row r="3" spans="1:32" ht="18" x14ac:dyDescent="0.25">
      <c r="A3" s="139" t="s">
        <v>50</v>
      </c>
      <c r="B3" s="140"/>
      <c r="C3" s="147" t="s">
        <v>51</v>
      </c>
      <c r="D3" s="142"/>
      <c r="E3" s="142"/>
      <c r="F3" s="18"/>
      <c r="G3" s="19"/>
      <c r="H3" s="20" t="s">
        <v>52</v>
      </c>
      <c r="I3" s="148" t="s">
        <v>53</v>
      </c>
      <c r="J3" s="148"/>
      <c r="K3" s="148"/>
      <c r="L3" s="148"/>
      <c r="M3" s="148"/>
      <c r="N3" s="148"/>
      <c r="O3" s="148"/>
      <c r="P3" s="148"/>
      <c r="Q3" s="148"/>
      <c r="R3" s="24"/>
      <c r="S3" s="24"/>
      <c r="T3" s="24"/>
      <c r="U3" s="24"/>
      <c r="V3" s="24"/>
      <c r="W3" s="24"/>
      <c r="X3" s="24"/>
      <c r="Y3"/>
      <c r="Z3"/>
      <c r="AA3"/>
      <c r="AB3"/>
      <c r="AE3" t="s">
        <v>54</v>
      </c>
      <c r="AF3" t="s">
        <v>55</v>
      </c>
    </row>
    <row r="4" spans="1:32" ht="18" x14ac:dyDescent="0.25">
      <c r="A4" s="139" t="s">
        <v>56</v>
      </c>
      <c r="B4" s="140"/>
      <c r="C4" s="141">
        <v>43310</v>
      </c>
      <c r="D4" s="142"/>
      <c r="E4" s="142"/>
      <c r="F4" s="18"/>
      <c r="G4" s="25"/>
      <c r="H4" s="20" t="s">
        <v>57</v>
      </c>
      <c r="I4" s="143" t="s">
        <v>58</v>
      </c>
      <c r="J4" s="143"/>
      <c r="K4" s="143"/>
      <c r="L4" s="143"/>
      <c r="M4" s="143"/>
      <c r="N4" s="143"/>
      <c r="O4" s="143"/>
      <c r="P4" s="143"/>
      <c r="Q4" s="143"/>
      <c r="R4" s="26"/>
      <c r="S4" s="26"/>
      <c r="T4" s="26"/>
      <c r="U4" s="26"/>
      <c r="V4" s="26"/>
      <c r="W4" s="26"/>
      <c r="X4" s="26"/>
      <c r="Y4" t="s">
        <v>59</v>
      </c>
      <c r="Z4">
        <v>125</v>
      </c>
      <c r="AA4"/>
      <c r="AB4"/>
    </row>
    <row r="5" spans="1:32" ht="18" customHeight="1" thickBot="1" x14ac:dyDescent="0.3">
      <c r="A5" s="27"/>
      <c r="B5" s="28"/>
      <c r="C5" s="28"/>
      <c r="D5" s="29"/>
      <c r="E5" s="30"/>
      <c r="F5" s="30"/>
      <c r="G5" s="31"/>
      <c r="H5" s="31"/>
      <c r="I5" s="31"/>
      <c r="J5" s="31"/>
      <c r="K5" s="144"/>
      <c r="L5" s="144"/>
      <c r="M5" s="144"/>
      <c r="N5" s="144"/>
      <c r="O5" s="144"/>
      <c r="P5" s="144"/>
      <c r="Q5" s="144"/>
      <c r="R5" s="144"/>
      <c r="S5" s="32"/>
      <c r="T5" s="33"/>
      <c r="U5" s="34"/>
      <c r="V5" s="35"/>
      <c r="W5" s="36"/>
      <c r="X5" s="37"/>
      <c r="Y5" t="s">
        <v>60</v>
      </c>
      <c r="Z5">
        <v>100</v>
      </c>
      <c r="AA5"/>
      <c r="AB5"/>
    </row>
    <row r="6" spans="1:32" ht="52.5" customHeight="1" thickBot="1" x14ac:dyDescent="0.3">
      <c r="A6" s="38" t="s">
        <v>61</v>
      </c>
      <c r="B6" s="39" t="s">
        <v>62</v>
      </c>
      <c r="C6" s="39" t="s">
        <v>63</v>
      </c>
      <c r="D6" s="38" t="s">
        <v>64</v>
      </c>
      <c r="E6" s="40" t="s">
        <v>65</v>
      </c>
      <c r="F6" s="40" t="s">
        <v>66</v>
      </c>
      <c r="G6" s="41" t="s">
        <v>67</v>
      </c>
      <c r="H6" s="41" t="s">
        <v>68</v>
      </c>
      <c r="I6" s="42" t="s">
        <v>69</v>
      </c>
      <c r="J6" s="39" t="s">
        <v>70</v>
      </c>
      <c r="K6" s="43" t="s">
        <v>71</v>
      </c>
      <c r="L6" s="44" t="s">
        <v>72</v>
      </c>
      <c r="M6" s="45" t="s">
        <v>73</v>
      </c>
      <c r="N6" s="44" t="s">
        <v>74</v>
      </c>
      <c r="O6" s="46" t="s">
        <v>75</v>
      </c>
      <c r="P6" s="46" t="s">
        <v>76</v>
      </c>
      <c r="Q6" s="38" t="s">
        <v>77</v>
      </c>
      <c r="R6" s="47" t="s">
        <v>78</v>
      </c>
      <c r="S6" s="47" t="s">
        <v>79</v>
      </c>
      <c r="T6" s="47" t="s">
        <v>80</v>
      </c>
      <c r="U6" s="48" t="s">
        <v>81</v>
      </c>
      <c r="V6" s="49" t="s">
        <v>82</v>
      </c>
      <c r="W6" s="50" t="s">
        <v>83</v>
      </c>
      <c r="X6" s="50" t="s">
        <v>84</v>
      </c>
      <c r="Y6" s="51" t="s">
        <v>85</v>
      </c>
      <c r="Z6" s="40" t="s">
        <v>86</v>
      </c>
      <c r="AA6" s="40" t="s">
        <v>87</v>
      </c>
      <c r="AB6" s="52" t="s">
        <v>88</v>
      </c>
    </row>
    <row r="7" spans="1:32" x14ac:dyDescent="0.25">
      <c r="A7" s="53">
        <v>1</v>
      </c>
      <c r="B7" s="54"/>
      <c r="C7" s="54"/>
      <c r="D7" s="55" t="s">
        <v>89</v>
      </c>
      <c r="E7" s="56">
        <v>0</v>
      </c>
      <c r="F7" s="56">
        <v>15.426</v>
      </c>
      <c r="G7" s="56"/>
      <c r="H7" s="56"/>
      <c r="I7" s="57"/>
      <c r="J7" s="57"/>
      <c r="K7" s="58"/>
      <c r="L7" s="59"/>
      <c r="M7" s="60"/>
      <c r="N7" s="59"/>
      <c r="O7" s="61"/>
      <c r="P7" s="61"/>
      <c r="Q7" s="62"/>
      <c r="R7" s="63"/>
      <c r="S7" s="64"/>
      <c r="T7" s="65">
        <v>3.96</v>
      </c>
      <c r="U7" s="66"/>
      <c r="V7" s="67"/>
      <c r="W7" s="68"/>
      <c r="X7" s="69"/>
      <c r="Y7" s="56"/>
      <c r="Z7" s="63">
        <v>0</v>
      </c>
      <c r="AA7" s="63">
        <v>799.96199999999999</v>
      </c>
      <c r="AB7" s="70"/>
    </row>
    <row r="8" spans="1:32" x14ac:dyDescent="0.25">
      <c r="A8" s="71">
        <v>1</v>
      </c>
      <c r="B8" s="72">
        <v>1</v>
      </c>
      <c r="C8" s="72"/>
      <c r="D8" s="73" t="s">
        <v>90</v>
      </c>
      <c r="E8" s="74">
        <v>0</v>
      </c>
      <c r="F8" s="74">
        <v>15.426</v>
      </c>
      <c r="G8" s="74">
        <v>0</v>
      </c>
      <c r="H8" s="74">
        <v>15.426</v>
      </c>
      <c r="I8" s="75"/>
      <c r="J8" s="75"/>
      <c r="K8" s="76"/>
      <c r="L8" s="77"/>
      <c r="M8" s="78"/>
      <c r="N8" s="77"/>
      <c r="O8" s="79"/>
      <c r="P8" s="79"/>
      <c r="Q8" s="80"/>
      <c r="R8" s="81"/>
      <c r="S8" s="82"/>
      <c r="T8" s="83">
        <v>3.96</v>
      </c>
      <c r="U8" s="84"/>
      <c r="V8" s="85"/>
      <c r="W8" s="86">
        <v>54.911552</v>
      </c>
      <c r="X8" s="87">
        <v>117.70617900000001</v>
      </c>
      <c r="Y8" s="74">
        <v>0</v>
      </c>
      <c r="Z8" s="81">
        <v>0</v>
      </c>
      <c r="AA8" s="81">
        <v>799.96199999999999</v>
      </c>
      <c r="AB8" s="88" t="s">
        <v>91</v>
      </c>
    </row>
    <row r="9" spans="1:32" x14ac:dyDescent="0.25">
      <c r="A9" s="71">
        <v>1</v>
      </c>
      <c r="B9" s="72">
        <v>2</v>
      </c>
      <c r="C9" s="72"/>
      <c r="D9" s="73" t="s">
        <v>92</v>
      </c>
      <c r="E9" s="74">
        <v>1.536</v>
      </c>
      <c r="F9" s="74">
        <v>15.426</v>
      </c>
      <c r="G9" s="74">
        <v>1.536</v>
      </c>
      <c r="H9" s="74">
        <v>13.89</v>
      </c>
      <c r="I9" s="75"/>
      <c r="J9" s="75"/>
      <c r="K9" s="76"/>
      <c r="L9" s="77"/>
      <c r="M9" s="78"/>
      <c r="N9" s="77"/>
      <c r="O9" s="79"/>
      <c r="P9" s="79"/>
      <c r="Q9" s="80"/>
      <c r="R9" s="81"/>
      <c r="S9" s="82"/>
      <c r="T9" s="83">
        <v>3.96</v>
      </c>
      <c r="U9" s="84"/>
      <c r="V9" s="85"/>
      <c r="W9" s="86"/>
      <c r="X9" s="87"/>
      <c r="Y9" s="74"/>
      <c r="Z9" s="81">
        <v>0</v>
      </c>
      <c r="AA9" s="81">
        <v>799.96199999999999</v>
      </c>
      <c r="AB9" s="88" t="s">
        <v>93</v>
      </c>
    </row>
    <row r="10" spans="1:32" x14ac:dyDescent="0.25">
      <c r="A10" s="53">
        <v>2</v>
      </c>
      <c r="B10" s="54"/>
      <c r="C10" s="54"/>
      <c r="D10" s="55" t="s">
        <v>89</v>
      </c>
      <c r="E10" s="56">
        <v>15.426</v>
      </c>
      <c r="F10" s="56">
        <v>7.7140000000000004</v>
      </c>
      <c r="G10" s="56"/>
      <c r="H10" s="56"/>
      <c r="I10" s="57"/>
      <c r="J10" s="57"/>
      <c r="K10" s="58"/>
      <c r="L10" s="59"/>
      <c r="M10" s="60"/>
      <c r="N10" s="59"/>
      <c r="O10" s="61"/>
      <c r="P10" s="61"/>
      <c r="Q10" s="62"/>
      <c r="R10" s="63"/>
      <c r="S10" s="64"/>
      <c r="T10" s="65">
        <v>3.96</v>
      </c>
      <c r="U10" s="66"/>
      <c r="V10" s="67"/>
      <c r="W10" s="68"/>
      <c r="X10" s="69"/>
      <c r="Y10" s="56"/>
      <c r="Z10" s="63">
        <v>15.426</v>
      </c>
      <c r="AA10" s="63">
        <v>784.53499999999997</v>
      </c>
      <c r="AB10" s="70"/>
    </row>
    <row r="11" spans="1:32" x14ac:dyDescent="0.25">
      <c r="A11" s="53">
        <v>3</v>
      </c>
      <c r="B11" s="54"/>
      <c r="C11" s="54"/>
      <c r="D11" s="55" t="s">
        <v>89</v>
      </c>
      <c r="E11" s="56">
        <v>23.14</v>
      </c>
      <c r="F11" s="56">
        <v>16.251999999999999</v>
      </c>
      <c r="G11" s="56"/>
      <c r="H11" s="56"/>
      <c r="I11" s="57"/>
      <c r="J11" s="57"/>
      <c r="K11" s="58"/>
      <c r="L11" s="59"/>
      <c r="M11" s="60"/>
      <c r="N11" s="59"/>
      <c r="O11" s="61"/>
      <c r="P11" s="61"/>
      <c r="Q11" s="62"/>
      <c r="R11" s="63"/>
      <c r="S11" s="64"/>
      <c r="T11" s="65">
        <v>3.96</v>
      </c>
      <c r="U11" s="66"/>
      <c r="V11" s="67"/>
      <c r="W11" s="68"/>
      <c r="X11" s="69"/>
      <c r="Y11" s="56"/>
      <c r="Z11" s="63">
        <v>23.14</v>
      </c>
      <c r="AA11" s="63">
        <v>776.822</v>
      </c>
      <c r="AB11" s="70"/>
    </row>
    <row r="12" spans="1:32" x14ac:dyDescent="0.25">
      <c r="A12" s="53">
        <v>4</v>
      </c>
      <c r="B12" s="54"/>
      <c r="C12" s="54"/>
      <c r="D12" s="55" t="s">
        <v>89</v>
      </c>
      <c r="E12" s="56">
        <v>39.392000000000003</v>
      </c>
      <c r="F12" s="56">
        <v>18.893999999999998</v>
      </c>
      <c r="G12" s="56"/>
      <c r="H12" s="56"/>
      <c r="I12" s="57"/>
      <c r="J12" s="57"/>
      <c r="K12" s="58"/>
      <c r="L12" s="59"/>
      <c r="M12" s="60"/>
      <c r="N12" s="59"/>
      <c r="O12" s="61"/>
      <c r="P12" s="61"/>
      <c r="Q12" s="62"/>
      <c r="R12" s="63"/>
      <c r="S12" s="64"/>
      <c r="T12" s="65">
        <v>3.96</v>
      </c>
      <c r="U12" s="66"/>
      <c r="V12" s="67"/>
      <c r="W12" s="68"/>
      <c r="X12" s="69"/>
      <c r="Y12" s="56"/>
      <c r="Z12" s="63">
        <v>39.392000000000003</v>
      </c>
      <c r="AA12" s="63">
        <v>760.56899999999996</v>
      </c>
      <c r="AB12" s="70"/>
    </row>
    <row r="13" spans="1:32" x14ac:dyDescent="0.25">
      <c r="A13" s="53">
        <v>5</v>
      </c>
      <c r="B13" s="54"/>
      <c r="C13" s="54"/>
      <c r="D13" s="55" t="s">
        <v>89</v>
      </c>
      <c r="E13" s="56">
        <v>58.286000000000001</v>
      </c>
      <c r="F13" s="56">
        <v>18.884</v>
      </c>
      <c r="G13" s="56"/>
      <c r="H13" s="56"/>
      <c r="I13" s="57"/>
      <c r="J13" s="57"/>
      <c r="K13" s="58"/>
      <c r="L13" s="59"/>
      <c r="M13" s="60"/>
      <c r="N13" s="59"/>
      <c r="O13" s="61"/>
      <c r="P13" s="61"/>
      <c r="Q13" s="62"/>
      <c r="R13" s="63"/>
      <c r="S13" s="64"/>
      <c r="T13" s="65">
        <v>3.96</v>
      </c>
      <c r="U13" s="66"/>
      <c r="V13" s="67"/>
      <c r="W13" s="68"/>
      <c r="X13" s="69"/>
      <c r="Y13" s="56"/>
      <c r="Z13" s="63">
        <v>58.286000000000001</v>
      </c>
      <c r="AA13" s="63">
        <v>741.67600000000004</v>
      </c>
      <c r="AB13" s="70"/>
    </row>
    <row r="14" spans="1:32" x14ac:dyDescent="0.25">
      <c r="A14" s="71">
        <v>5</v>
      </c>
      <c r="B14" s="72">
        <v>3</v>
      </c>
      <c r="C14" s="72"/>
      <c r="D14" s="73" t="s">
        <v>94</v>
      </c>
      <c r="E14" s="74">
        <v>61.988</v>
      </c>
      <c r="F14" s="74">
        <v>18.884</v>
      </c>
      <c r="G14" s="74">
        <v>3.702</v>
      </c>
      <c r="H14" s="74">
        <v>15.182</v>
      </c>
      <c r="I14" s="75">
        <v>8</v>
      </c>
      <c r="J14" s="75">
        <v>10</v>
      </c>
      <c r="K14" s="76">
        <v>0.31</v>
      </c>
      <c r="L14" s="77">
        <v>0</v>
      </c>
      <c r="M14" s="78"/>
      <c r="N14" s="77"/>
      <c r="O14" s="79"/>
      <c r="P14" s="79"/>
      <c r="Q14" s="80" t="s">
        <v>95</v>
      </c>
      <c r="R14" s="81">
        <v>0.59399999999999997</v>
      </c>
      <c r="S14" s="82">
        <v>16723.900000000001</v>
      </c>
      <c r="T14" s="83">
        <v>3.96</v>
      </c>
      <c r="U14" s="89">
        <v>0.23750000000000002</v>
      </c>
      <c r="V14" s="85"/>
      <c r="W14" s="86"/>
      <c r="X14" s="87"/>
      <c r="Y14" s="74"/>
      <c r="Z14" s="81">
        <v>58.286000000000001</v>
      </c>
      <c r="AA14" s="81">
        <v>741.67600000000004</v>
      </c>
      <c r="AB14" s="88"/>
    </row>
    <row r="15" spans="1:32" x14ac:dyDescent="0.25">
      <c r="A15" s="71">
        <v>5</v>
      </c>
      <c r="B15" s="72">
        <v>4</v>
      </c>
      <c r="C15" s="72"/>
      <c r="D15" s="73" t="s">
        <v>94</v>
      </c>
      <c r="E15" s="74">
        <v>62.091999999999999</v>
      </c>
      <c r="F15" s="74">
        <v>18.884</v>
      </c>
      <c r="G15" s="74">
        <v>3.806</v>
      </c>
      <c r="H15" s="74">
        <v>15.077999999999999</v>
      </c>
      <c r="I15" s="75">
        <v>14</v>
      </c>
      <c r="J15" s="75">
        <v>10</v>
      </c>
      <c r="K15" s="76">
        <v>0.32</v>
      </c>
      <c r="L15" s="77">
        <v>0</v>
      </c>
      <c r="M15" s="78"/>
      <c r="N15" s="77"/>
      <c r="O15" s="79"/>
      <c r="P15" s="79"/>
      <c r="Q15" s="80" t="s">
        <v>95</v>
      </c>
      <c r="R15" s="81">
        <v>0.60599999999999998</v>
      </c>
      <c r="S15" s="82">
        <v>16399.599999999999</v>
      </c>
      <c r="T15" s="83">
        <v>3.96</v>
      </c>
      <c r="U15" s="89">
        <v>0.23750000000000002</v>
      </c>
      <c r="V15" s="85"/>
      <c r="W15" s="86"/>
      <c r="X15" s="87"/>
      <c r="Y15" s="74"/>
      <c r="Z15" s="81">
        <v>58.286000000000001</v>
      </c>
      <c r="AA15" s="81">
        <v>741.67600000000004</v>
      </c>
      <c r="AB15" s="88"/>
    </row>
    <row r="16" spans="1:32" x14ac:dyDescent="0.25">
      <c r="A16" s="71">
        <v>5</v>
      </c>
      <c r="B16" s="72">
        <v>5</v>
      </c>
      <c r="C16" s="72"/>
      <c r="D16" s="73" t="s">
        <v>94</v>
      </c>
      <c r="E16" s="74">
        <v>65.225999999999999</v>
      </c>
      <c r="F16" s="74">
        <v>18.884</v>
      </c>
      <c r="G16" s="74">
        <v>6.94</v>
      </c>
      <c r="H16" s="74">
        <v>11.944000000000001</v>
      </c>
      <c r="I16" s="75">
        <v>10</v>
      </c>
      <c r="J16" s="75">
        <v>10</v>
      </c>
      <c r="K16" s="76">
        <v>0.32</v>
      </c>
      <c r="L16" s="77">
        <v>0</v>
      </c>
      <c r="M16" s="78"/>
      <c r="N16" s="77"/>
      <c r="O16" s="79"/>
      <c r="P16" s="79"/>
      <c r="Q16" s="80" t="s">
        <v>95</v>
      </c>
      <c r="R16" s="81">
        <v>0.59699999999999998</v>
      </c>
      <c r="S16" s="82">
        <v>16623.3</v>
      </c>
      <c r="T16" s="83">
        <v>3.96</v>
      </c>
      <c r="U16" s="89">
        <v>0.21527777777777779</v>
      </c>
      <c r="V16" s="85"/>
      <c r="W16" s="86"/>
      <c r="X16" s="87"/>
      <c r="Y16" s="74"/>
      <c r="Z16" s="81">
        <v>58.286000000000001</v>
      </c>
      <c r="AA16" s="81">
        <v>741.67600000000004</v>
      </c>
      <c r="AB16" s="88"/>
    </row>
    <row r="17" spans="1:28" x14ac:dyDescent="0.25">
      <c r="A17" s="71">
        <v>5</v>
      </c>
      <c r="B17" s="72">
        <v>6</v>
      </c>
      <c r="C17" s="72">
        <v>7</v>
      </c>
      <c r="D17" s="73" t="s">
        <v>94</v>
      </c>
      <c r="E17" s="74">
        <v>73.739000000000004</v>
      </c>
      <c r="F17" s="74">
        <v>18.884</v>
      </c>
      <c r="G17" s="74">
        <v>15.452999999999999</v>
      </c>
      <c r="H17" s="74">
        <v>3.431</v>
      </c>
      <c r="I17" s="75">
        <v>8</v>
      </c>
      <c r="J17" s="75">
        <v>8</v>
      </c>
      <c r="K17" s="76">
        <v>0.34</v>
      </c>
      <c r="L17" s="77">
        <v>0</v>
      </c>
      <c r="M17" s="78"/>
      <c r="N17" s="77"/>
      <c r="O17" s="79"/>
      <c r="P17" s="79"/>
      <c r="Q17" s="80" t="s">
        <v>95</v>
      </c>
      <c r="R17" s="81">
        <v>0.59499999999999997</v>
      </c>
      <c r="S17" s="82">
        <v>16700.7</v>
      </c>
      <c r="T17" s="83">
        <v>3.96</v>
      </c>
      <c r="U17" s="89">
        <v>0.20902777777777778</v>
      </c>
      <c r="V17" s="85"/>
      <c r="W17" s="86"/>
      <c r="X17" s="87"/>
      <c r="Y17" s="74"/>
      <c r="Z17" s="81">
        <v>58.286000000000001</v>
      </c>
      <c r="AA17" s="81">
        <v>741.67600000000004</v>
      </c>
      <c r="AB17" s="88"/>
    </row>
    <row r="18" spans="1:28" x14ac:dyDescent="0.25">
      <c r="A18" s="71">
        <v>5</v>
      </c>
      <c r="B18" s="72">
        <v>7</v>
      </c>
      <c r="C18" s="72"/>
      <c r="D18" s="73" t="s">
        <v>96</v>
      </c>
      <c r="E18" s="74">
        <v>73.748000000000005</v>
      </c>
      <c r="F18" s="74">
        <v>18.884</v>
      </c>
      <c r="G18" s="74">
        <v>15.462</v>
      </c>
      <c r="H18" s="74">
        <v>3.4220000000000002</v>
      </c>
      <c r="I18" s="75">
        <v>25.9</v>
      </c>
      <c r="J18" s="75">
        <v>10.8612</v>
      </c>
      <c r="K18" s="76">
        <v>0.42</v>
      </c>
      <c r="L18" s="77">
        <v>0</v>
      </c>
      <c r="M18" s="78"/>
      <c r="N18" s="77"/>
      <c r="O18" s="79"/>
      <c r="P18" s="79"/>
      <c r="Q18" s="80" t="s">
        <v>95</v>
      </c>
      <c r="R18" s="81">
        <v>0.65800000000000003</v>
      </c>
      <c r="S18" s="82">
        <v>15084.8</v>
      </c>
      <c r="T18" s="83">
        <v>3.96</v>
      </c>
      <c r="U18" s="89">
        <v>0.2076388888888889</v>
      </c>
      <c r="V18" s="85"/>
      <c r="W18" s="86"/>
      <c r="X18" s="87"/>
      <c r="Y18" s="74"/>
      <c r="Z18" s="81">
        <v>58.286000000000001</v>
      </c>
      <c r="AA18" s="81">
        <v>741.67600000000004</v>
      </c>
      <c r="AB18" s="88"/>
    </row>
    <row r="19" spans="1:28" x14ac:dyDescent="0.25">
      <c r="A19" s="71">
        <v>5</v>
      </c>
      <c r="B19" s="72">
        <v>8</v>
      </c>
      <c r="C19" s="72">
        <v>7</v>
      </c>
      <c r="D19" s="73" t="s">
        <v>94</v>
      </c>
      <c r="E19" s="74">
        <v>73.757000000000005</v>
      </c>
      <c r="F19" s="74">
        <v>18.884</v>
      </c>
      <c r="G19" s="74">
        <v>15.471</v>
      </c>
      <c r="H19" s="74">
        <v>3.4129999999999998</v>
      </c>
      <c r="I19" s="75">
        <v>8</v>
      </c>
      <c r="J19" s="75">
        <v>10</v>
      </c>
      <c r="K19" s="76">
        <v>0.42</v>
      </c>
      <c r="L19" s="77">
        <v>0</v>
      </c>
      <c r="M19" s="78"/>
      <c r="N19" s="77"/>
      <c r="O19" s="79"/>
      <c r="P19" s="79"/>
      <c r="Q19" s="80" t="s">
        <v>95</v>
      </c>
      <c r="R19" s="81">
        <v>0.59699999999999998</v>
      </c>
      <c r="S19" s="82">
        <v>16630.3</v>
      </c>
      <c r="T19" s="83">
        <v>3.96</v>
      </c>
      <c r="U19" s="89">
        <v>0.20694444444444446</v>
      </c>
      <c r="V19" s="85"/>
      <c r="W19" s="86"/>
      <c r="X19" s="87"/>
      <c r="Y19" s="74"/>
      <c r="Z19" s="81">
        <v>58.286000000000001</v>
      </c>
      <c r="AA19" s="81">
        <v>741.67600000000004</v>
      </c>
      <c r="AB19" s="88"/>
    </row>
    <row r="20" spans="1:28" x14ac:dyDescent="0.25">
      <c r="A20" s="53">
        <v>6</v>
      </c>
      <c r="B20" s="54"/>
      <c r="C20" s="54"/>
      <c r="D20" s="55" t="s">
        <v>89</v>
      </c>
      <c r="E20" s="56">
        <v>77.17</v>
      </c>
      <c r="F20" s="56">
        <v>18.885999999999999</v>
      </c>
      <c r="G20" s="56"/>
      <c r="H20" s="56"/>
      <c r="I20" s="57"/>
      <c r="J20" s="57"/>
      <c r="K20" s="58"/>
      <c r="L20" s="59"/>
      <c r="M20" s="60"/>
      <c r="N20" s="59"/>
      <c r="O20" s="61"/>
      <c r="P20" s="61"/>
      <c r="Q20" s="62"/>
      <c r="R20" s="63"/>
      <c r="S20" s="64"/>
      <c r="T20" s="65">
        <v>3.96</v>
      </c>
      <c r="U20" s="66"/>
      <c r="V20" s="67"/>
      <c r="W20" s="68"/>
      <c r="X20" s="69"/>
      <c r="Y20" s="56"/>
      <c r="Z20" s="63">
        <v>77.17</v>
      </c>
      <c r="AA20" s="63">
        <v>722.79200000000003</v>
      </c>
      <c r="AB20" s="70"/>
    </row>
    <row r="21" spans="1:28" x14ac:dyDescent="0.25">
      <c r="A21" s="53">
        <v>7</v>
      </c>
      <c r="B21" s="54"/>
      <c r="C21" s="54"/>
      <c r="D21" s="55" t="s">
        <v>89</v>
      </c>
      <c r="E21" s="56">
        <v>96.055999999999997</v>
      </c>
      <c r="F21" s="56">
        <v>18.891999999999999</v>
      </c>
      <c r="G21" s="56"/>
      <c r="H21" s="56"/>
      <c r="I21" s="57"/>
      <c r="J21" s="57"/>
      <c r="K21" s="58"/>
      <c r="L21" s="59"/>
      <c r="M21" s="60"/>
      <c r="N21" s="59"/>
      <c r="O21" s="61"/>
      <c r="P21" s="61"/>
      <c r="Q21" s="62"/>
      <c r="R21" s="63"/>
      <c r="S21" s="64"/>
      <c r="T21" s="65">
        <v>3.96</v>
      </c>
      <c r="U21" s="66"/>
      <c r="V21" s="67"/>
      <c r="W21" s="68"/>
      <c r="X21" s="69"/>
      <c r="Y21" s="56"/>
      <c r="Z21" s="63">
        <v>96.055999999999997</v>
      </c>
      <c r="AA21" s="63">
        <v>703.90499999999997</v>
      </c>
      <c r="AB21" s="70"/>
    </row>
    <row r="22" spans="1:28" x14ac:dyDescent="0.25">
      <c r="A22" s="53">
        <v>8</v>
      </c>
      <c r="B22" s="54"/>
      <c r="C22" s="54"/>
      <c r="D22" s="55" t="s">
        <v>89</v>
      </c>
      <c r="E22" s="56">
        <v>114.94799999999999</v>
      </c>
      <c r="F22" s="56">
        <v>18.878</v>
      </c>
      <c r="G22" s="56"/>
      <c r="H22" s="56"/>
      <c r="I22" s="57"/>
      <c r="J22" s="57"/>
      <c r="K22" s="58"/>
      <c r="L22" s="59"/>
      <c r="M22" s="60"/>
      <c r="N22" s="59"/>
      <c r="O22" s="61"/>
      <c r="P22" s="61"/>
      <c r="Q22" s="62"/>
      <c r="R22" s="63"/>
      <c r="S22" s="64"/>
      <c r="T22" s="65">
        <v>3.96</v>
      </c>
      <c r="U22" s="66"/>
      <c r="V22" s="67"/>
      <c r="W22" s="68"/>
      <c r="X22" s="69"/>
      <c r="Y22" s="56"/>
      <c r="Z22" s="63">
        <v>114.94799999999999</v>
      </c>
      <c r="AA22" s="63">
        <v>685.01400000000001</v>
      </c>
      <c r="AB22" s="70"/>
    </row>
    <row r="23" spans="1:28" x14ac:dyDescent="0.25">
      <c r="A23" s="53">
        <v>9</v>
      </c>
      <c r="B23" s="54"/>
      <c r="C23" s="54"/>
      <c r="D23" s="55" t="s">
        <v>89</v>
      </c>
      <c r="E23" s="56">
        <v>133.82599999999999</v>
      </c>
      <c r="F23" s="56">
        <v>18.920000000000002</v>
      </c>
      <c r="G23" s="56"/>
      <c r="H23" s="56"/>
      <c r="I23" s="57"/>
      <c r="J23" s="57"/>
      <c r="K23" s="58"/>
      <c r="L23" s="59"/>
      <c r="M23" s="60"/>
      <c r="N23" s="59"/>
      <c r="O23" s="61"/>
      <c r="P23" s="61"/>
      <c r="Q23" s="62"/>
      <c r="R23" s="63"/>
      <c r="S23" s="64"/>
      <c r="T23" s="65">
        <v>3.96</v>
      </c>
      <c r="U23" s="66"/>
      <c r="V23" s="67"/>
      <c r="W23" s="68"/>
      <c r="X23" s="69"/>
      <c r="Y23" s="56"/>
      <c r="Z23" s="63">
        <v>133.82599999999999</v>
      </c>
      <c r="AA23" s="63">
        <v>666.13499999999999</v>
      </c>
      <c r="AB23" s="70"/>
    </row>
    <row r="24" spans="1:28" x14ac:dyDescent="0.25">
      <c r="A24" s="71">
        <v>9</v>
      </c>
      <c r="B24" s="72">
        <v>9</v>
      </c>
      <c r="C24" s="72"/>
      <c r="D24" s="73" t="s">
        <v>94</v>
      </c>
      <c r="E24" s="74">
        <v>136.54400000000001</v>
      </c>
      <c r="F24" s="74">
        <v>18.920000000000002</v>
      </c>
      <c r="G24" s="74">
        <v>2.718</v>
      </c>
      <c r="H24" s="74">
        <v>16.202000000000002</v>
      </c>
      <c r="I24" s="75">
        <v>4</v>
      </c>
      <c r="J24" s="75">
        <v>8</v>
      </c>
      <c r="K24" s="76">
        <v>0.39</v>
      </c>
      <c r="L24" s="77">
        <v>0</v>
      </c>
      <c r="M24" s="78"/>
      <c r="N24" s="77"/>
      <c r="O24" s="79"/>
      <c r="P24" s="79"/>
      <c r="Q24" s="80" t="s">
        <v>95</v>
      </c>
      <c r="R24" s="81">
        <v>0.59</v>
      </c>
      <c r="S24" s="82">
        <v>16834.2</v>
      </c>
      <c r="T24" s="83">
        <v>3.96</v>
      </c>
      <c r="U24" s="89">
        <v>0.38125000000000003</v>
      </c>
      <c r="V24" s="85"/>
      <c r="W24" s="86"/>
      <c r="X24" s="87"/>
      <c r="Y24" s="74"/>
      <c r="Z24" s="81">
        <v>133.82599999999999</v>
      </c>
      <c r="AA24" s="81">
        <v>666.13499999999999</v>
      </c>
      <c r="AB24" s="88"/>
    </row>
    <row r="25" spans="1:28" x14ac:dyDescent="0.25">
      <c r="A25" s="71">
        <v>9</v>
      </c>
      <c r="B25" s="72">
        <v>10</v>
      </c>
      <c r="C25" s="72"/>
      <c r="D25" s="73" t="s">
        <v>94</v>
      </c>
      <c r="E25" s="74">
        <v>136.77199999999999</v>
      </c>
      <c r="F25" s="74">
        <v>18.920000000000002</v>
      </c>
      <c r="G25" s="74">
        <v>2.9460000000000002</v>
      </c>
      <c r="H25" s="74">
        <v>15.974</v>
      </c>
      <c r="I25" s="75">
        <v>8</v>
      </c>
      <c r="J25" s="75">
        <v>6</v>
      </c>
      <c r="K25" s="76">
        <v>0.27</v>
      </c>
      <c r="L25" s="77">
        <v>0</v>
      </c>
      <c r="M25" s="78"/>
      <c r="N25" s="77"/>
      <c r="O25" s="79"/>
      <c r="P25" s="79"/>
      <c r="Q25" s="80" t="s">
        <v>95</v>
      </c>
      <c r="R25" s="81">
        <v>0.59299999999999997</v>
      </c>
      <c r="S25" s="82">
        <v>16752.599999999999</v>
      </c>
      <c r="T25" s="83">
        <v>3.96</v>
      </c>
      <c r="U25" s="89">
        <v>0.3611111111111111</v>
      </c>
      <c r="V25" s="85"/>
      <c r="W25" s="86"/>
      <c r="X25" s="87"/>
      <c r="Y25" s="74"/>
      <c r="Z25" s="81">
        <v>133.82599999999999</v>
      </c>
      <c r="AA25" s="81">
        <v>666.13499999999999</v>
      </c>
      <c r="AB25" s="88"/>
    </row>
    <row r="26" spans="1:28" x14ac:dyDescent="0.25">
      <c r="A26" s="71">
        <v>9</v>
      </c>
      <c r="B26" s="72">
        <v>11</v>
      </c>
      <c r="C26" s="72"/>
      <c r="D26" s="73" t="s">
        <v>94</v>
      </c>
      <c r="E26" s="74">
        <v>136.947</v>
      </c>
      <c r="F26" s="74">
        <v>18.920000000000002</v>
      </c>
      <c r="G26" s="74">
        <v>3.121</v>
      </c>
      <c r="H26" s="74">
        <v>15.798999999999999</v>
      </c>
      <c r="I26" s="75">
        <v>10</v>
      </c>
      <c r="J26" s="75">
        <v>8</v>
      </c>
      <c r="K26" s="76">
        <v>0.25</v>
      </c>
      <c r="L26" s="77">
        <v>0</v>
      </c>
      <c r="M26" s="78"/>
      <c r="N26" s="77"/>
      <c r="O26" s="79"/>
      <c r="P26" s="79"/>
      <c r="Q26" s="80" t="s">
        <v>95</v>
      </c>
      <c r="R26" s="81">
        <v>0.59499999999999997</v>
      </c>
      <c r="S26" s="82">
        <v>16698.3</v>
      </c>
      <c r="T26" s="83">
        <v>3.96</v>
      </c>
      <c r="U26" s="89">
        <v>0.37291666666666662</v>
      </c>
      <c r="V26" s="85"/>
      <c r="W26" s="86"/>
      <c r="X26" s="87"/>
      <c r="Y26" s="74"/>
      <c r="Z26" s="81">
        <v>133.82599999999999</v>
      </c>
      <c r="AA26" s="81">
        <v>666.13499999999999</v>
      </c>
      <c r="AB26" s="88"/>
    </row>
    <row r="27" spans="1:28" x14ac:dyDescent="0.25">
      <c r="A27" s="71">
        <v>9</v>
      </c>
      <c r="B27" s="72">
        <v>12</v>
      </c>
      <c r="C27" s="72"/>
      <c r="D27" s="73" t="s">
        <v>94</v>
      </c>
      <c r="E27" s="74">
        <v>137.011</v>
      </c>
      <c r="F27" s="74">
        <v>18.920000000000002</v>
      </c>
      <c r="G27" s="74">
        <v>3.1850000000000001</v>
      </c>
      <c r="H27" s="74">
        <v>15.734999999999999</v>
      </c>
      <c r="I27" s="75">
        <v>4</v>
      </c>
      <c r="J27" s="75">
        <v>7</v>
      </c>
      <c r="K27" s="76">
        <v>0.46</v>
      </c>
      <c r="L27" s="77">
        <v>0</v>
      </c>
      <c r="M27" s="78"/>
      <c r="N27" s="77"/>
      <c r="O27" s="79"/>
      <c r="P27" s="79"/>
      <c r="Q27" s="80" t="s">
        <v>95</v>
      </c>
      <c r="R27" s="81">
        <v>0.59099999999999997</v>
      </c>
      <c r="S27" s="82">
        <v>16816</v>
      </c>
      <c r="T27" s="83">
        <v>3.96</v>
      </c>
      <c r="U27" s="89">
        <v>0.33819444444444446</v>
      </c>
      <c r="V27" s="85"/>
      <c r="W27" s="86"/>
      <c r="X27" s="87"/>
      <c r="Y27" s="74"/>
      <c r="Z27" s="81">
        <v>133.82599999999999</v>
      </c>
      <c r="AA27" s="81">
        <v>666.13499999999999</v>
      </c>
      <c r="AB27" s="88"/>
    </row>
    <row r="28" spans="1:28" x14ac:dyDescent="0.25">
      <c r="A28" s="71">
        <v>9</v>
      </c>
      <c r="B28" s="72">
        <v>13</v>
      </c>
      <c r="C28" s="72"/>
      <c r="D28" s="73" t="s">
        <v>94</v>
      </c>
      <c r="E28" s="74">
        <v>137.30500000000001</v>
      </c>
      <c r="F28" s="74">
        <v>18.920000000000002</v>
      </c>
      <c r="G28" s="74">
        <v>3.4790000000000001</v>
      </c>
      <c r="H28" s="74">
        <v>15.44</v>
      </c>
      <c r="I28" s="75">
        <v>8</v>
      </c>
      <c r="J28" s="75">
        <v>10</v>
      </c>
      <c r="K28" s="76">
        <v>0.33</v>
      </c>
      <c r="L28" s="77">
        <v>0</v>
      </c>
      <c r="M28" s="78"/>
      <c r="N28" s="77"/>
      <c r="O28" s="79"/>
      <c r="P28" s="79"/>
      <c r="Q28" s="80" t="s">
        <v>95</v>
      </c>
      <c r="R28" s="81">
        <v>0.59399999999999997</v>
      </c>
      <c r="S28" s="82">
        <v>16708.599999999999</v>
      </c>
      <c r="T28" s="83">
        <v>3.96</v>
      </c>
      <c r="U28" s="89">
        <v>0.37708333333333338</v>
      </c>
      <c r="V28" s="85"/>
      <c r="W28" s="86"/>
      <c r="X28" s="87"/>
      <c r="Y28" s="74"/>
      <c r="Z28" s="81">
        <v>133.82599999999999</v>
      </c>
      <c r="AA28" s="81">
        <v>666.13499999999999</v>
      </c>
      <c r="AB28" s="88"/>
    </row>
    <row r="29" spans="1:28" x14ac:dyDescent="0.25">
      <c r="A29" s="71">
        <v>9</v>
      </c>
      <c r="B29" s="72">
        <v>14</v>
      </c>
      <c r="C29" s="72"/>
      <c r="D29" s="73" t="s">
        <v>94</v>
      </c>
      <c r="E29" s="74">
        <v>137.864</v>
      </c>
      <c r="F29" s="74">
        <v>18.920000000000002</v>
      </c>
      <c r="G29" s="74">
        <v>4.0380000000000003</v>
      </c>
      <c r="H29" s="74">
        <v>14.881</v>
      </c>
      <c r="I29" s="75">
        <v>8</v>
      </c>
      <c r="J29" s="75">
        <v>10</v>
      </c>
      <c r="K29" s="76">
        <v>0.27</v>
      </c>
      <c r="L29" s="77">
        <v>0</v>
      </c>
      <c r="M29" s="78"/>
      <c r="N29" s="77"/>
      <c r="O29" s="79"/>
      <c r="P29" s="79"/>
      <c r="Q29" s="80" t="s">
        <v>95</v>
      </c>
      <c r="R29" s="81">
        <v>0.59299999999999997</v>
      </c>
      <c r="S29" s="82">
        <v>16752.599999999999</v>
      </c>
      <c r="T29" s="83">
        <v>3.96</v>
      </c>
      <c r="U29" s="89">
        <v>0.39374999999999999</v>
      </c>
      <c r="V29" s="85"/>
      <c r="W29" s="86"/>
      <c r="X29" s="87"/>
      <c r="Y29" s="74"/>
      <c r="Z29" s="81">
        <v>133.82599999999999</v>
      </c>
      <c r="AA29" s="81">
        <v>666.13499999999999</v>
      </c>
      <c r="AB29" s="88"/>
    </row>
    <row r="30" spans="1:28" x14ac:dyDescent="0.25">
      <c r="A30" s="71">
        <v>9</v>
      </c>
      <c r="B30" s="72">
        <v>15</v>
      </c>
      <c r="C30" s="72"/>
      <c r="D30" s="73" t="s">
        <v>94</v>
      </c>
      <c r="E30" s="74">
        <v>139.209</v>
      </c>
      <c r="F30" s="74">
        <v>18.920000000000002</v>
      </c>
      <c r="G30" s="74">
        <v>5.383</v>
      </c>
      <c r="H30" s="74">
        <v>13.536</v>
      </c>
      <c r="I30" s="75">
        <v>10</v>
      </c>
      <c r="J30" s="75">
        <v>10</v>
      </c>
      <c r="K30" s="76">
        <v>0.28999999999999998</v>
      </c>
      <c r="L30" s="77">
        <v>0</v>
      </c>
      <c r="M30" s="78"/>
      <c r="N30" s="77"/>
      <c r="O30" s="79"/>
      <c r="P30" s="79"/>
      <c r="Q30" s="80" t="s">
        <v>95</v>
      </c>
      <c r="R30" s="81">
        <v>0.59599999999999997</v>
      </c>
      <c r="S30" s="82">
        <v>16656.8</v>
      </c>
      <c r="T30" s="83">
        <v>3.96</v>
      </c>
      <c r="U30" s="89">
        <v>0.16111111111111112</v>
      </c>
      <c r="V30" s="85"/>
      <c r="W30" s="86"/>
      <c r="X30" s="87"/>
      <c r="Y30" s="74"/>
      <c r="Z30" s="81">
        <v>133.82599999999999</v>
      </c>
      <c r="AA30" s="81">
        <v>666.13499999999999</v>
      </c>
      <c r="AB30" s="88"/>
    </row>
    <row r="31" spans="1:28" x14ac:dyDescent="0.25">
      <c r="A31" s="71">
        <v>9</v>
      </c>
      <c r="B31" s="72">
        <v>16</v>
      </c>
      <c r="C31" s="72"/>
      <c r="D31" s="73" t="s">
        <v>94</v>
      </c>
      <c r="E31" s="74">
        <v>139.386</v>
      </c>
      <c r="F31" s="74">
        <v>18.920000000000002</v>
      </c>
      <c r="G31" s="74">
        <v>5.56</v>
      </c>
      <c r="H31" s="74">
        <v>13.36</v>
      </c>
      <c r="I31" s="75">
        <v>16</v>
      </c>
      <c r="J31" s="75">
        <v>13</v>
      </c>
      <c r="K31" s="76">
        <v>0.27</v>
      </c>
      <c r="L31" s="77">
        <v>0</v>
      </c>
      <c r="M31" s="78"/>
      <c r="N31" s="77"/>
      <c r="O31" s="79"/>
      <c r="P31" s="79"/>
      <c r="Q31" s="80" t="s">
        <v>95</v>
      </c>
      <c r="R31" s="81">
        <v>0.60599999999999998</v>
      </c>
      <c r="S31" s="82">
        <v>16397.400000000001</v>
      </c>
      <c r="T31" s="83">
        <v>3.96</v>
      </c>
      <c r="U31" s="89">
        <v>0.24861111111111112</v>
      </c>
      <c r="V31" s="85"/>
      <c r="W31" s="86"/>
      <c r="X31" s="87"/>
      <c r="Y31" s="74"/>
      <c r="Z31" s="81">
        <v>133.82599999999999</v>
      </c>
      <c r="AA31" s="81">
        <v>666.13499999999999</v>
      </c>
      <c r="AB31" s="88"/>
    </row>
    <row r="32" spans="1:28" x14ac:dyDescent="0.25">
      <c r="A32" s="71">
        <v>9</v>
      </c>
      <c r="B32" s="72">
        <v>17</v>
      </c>
      <c r="C32" s="72">
        <v>18</v>
      </c>
      <c r="D32" s="73" t="s">
        <v>94</v>
      </c>
      <c r="E32" s="74">
        <v>140.035</v>
      </c>
      <c r="F32" s="74">
        <v>18.920000000000002</v>
      </c>
      <c r="G32" s="74">
        <v>6.2089999999999996</v>
      </c>
      <c r="H32" s="74">
        <v>12.711</v>
      </c>
      <c r="I32" s="75">
        <v>8</v>
      </c>
      <c r="J32" s="75">
        <v>10</v>
      </c>
      <c r="K32" s="76">
        <v>0.25</v>
      </c>
      <c r="L32" s="77">
        <v>0</v>
      </c>
      <c r="M32" s="78"/>
      <c r="N32" s="77"/>
      <c r="O32" s="79"/>
      <c r="P32" s="79"/>
      <c r="Q32" s="80" t="s">
        <v>95</v>
      </c>
      <c r="R32" s="81">
        <v>0.59199999999999997</v>
      </c>
      <c r="S32" s="82">
        <v>16766</v>
      </c>
      <c r="T32" s="83">
        <v>3.96</v>
      </c>
      <c r="U32" s="89">
        <v>0.18611111111111112</v>
      </c>
      <c r="V32" s="85"/>
      <c r="W32" s="86"/>
      <c r="X32" s="87"/>
      <c r="Y32" s="74"/>
      <c r="Z32" s="81">
        <v>133.82599999999999</v>
      </c>
      <c r="AA32" s="81">
        <v>666.13499999999999</v>
      </c>
      <c r="AB32" s="88"/>
    </row>
    <row r="33" spans="1:28" x14ac:dyDescent="0.25">
      <c r="A33" s="71">
        <v>9</v>
      </c>
      <c r="B33" s="72">
        <v>18</v>
      </c>
      <c r="C33" s="72"/>
      <c r="D33" s="73" t="s">
        <v>96</v>
      </c>
      <c r="E33" s="74">
        <v>140.04499999999999</v>
      </c>
      <c r="F33" s="74">
        <v>18.920000000000002</v>
      </c>
      <c r="G33" s="74">
        <v>6.2190000000000003</v>
      </c>
      <c r="H33" s="74">
        <v>12.701000000000001</v>
      </c>
      <c r="I33" s="75">
        <v>27.1</v>
      </c>
      <c r="J33" s="75">
        <v>13.2142</v>
      </c>
      <c r="K33" s="76">
        <v>0.27</v>
      </c>
      <c r="L33" s="77">
        <v>0</v>
      </c>
      <c r="M33" s="78"/>
      <c r="N33" s="77"/>
      <c r="O33" s="79"/>
      <c r="P33" s="79"/>
      <c r="Q33" s="80" t="s">
        <v>95</v>
      </c>
      <c r="R33" s="81">
        <v>0.628</v>
      </c>
      <c r="S33" s="82">
        <v>15812.3</v>
      </c>
      <c r="T33" s="83">
        <v>3.96</v>
      </c>
      <c r="U33" s="89">
        <v>0.18819444444444444</v>
      </c>
      <c r="V33" s="85"/>
      <c r="W33" s="86"/>
      <c r="X33" s="87"/>
      <c r="Y33" s="74"/>
      <c r="Z33" s="81">
        <v>133.82599999999999</v>
      </c>
      <c r="AA33" s="81">
        <v>666.13499999999999</v>
      </c>
      <c r="AB33" s="88"/>
    </row>
    <row r="34" spans="1:28" x14ac:dyDescent="0.25">
      <c r="A34" s="71">
        <v>9</v>
      </c>
      <c r="B34" s="72">
        <v>19</v>
      </c>
      <c r="C34" s="72">
        <v>18</v>
      </c>
      <c r="D34" s="73" t="s">
        <v>94</v>
      </c>
      <c r="E34" s="74">
        <v>140.053</v>
      </c>
      <c r="F34" s="74">
        <v>18.920000000000002</v>
      </c>
      <c r="G34" s="74">
        <v>6.2270000000000003</v>
      </c>
      <c r="H34" s="74">
        <v>12.693</v>
      </c>
      <c r="I34" s="75">
        <v>10</v>
      </c>
      <c r="J34" s="75">
        <v>8</v>
      </c>
      <c r="K34" s="76">
        <v>0.27</v>
      </c>
      <c r="L34" s="77">
        <v>0</v>
      </c>
      <c r="M34" s="78"/>
      <c r="N34" s="77"/>
      <c r="O34" s="79"/>
      <c r="P34" s="79"/>
      <c r="Q34" s="80" t="s">
        <v>95</v>
      </c>
      <c r="R34" s="81">
        <v>0.59499999999999997</v>
      </c>
      <c r="S34" s="82">
        <v>16678</v>
      </c>
      <c r="T34" s="83">
        <v>3.96</v>
      </c>
      <c r="U34" s="89">
        <v>0.19027777777777777</v>
      </c>
      <c r="V34" s="85"/>
      <c r="W34" s="86"/>
      <c r="X34" s="87"/>
      <c r="Y34" s="74"/>
      <c r="Z34" s="81">
        <v>133.82599999999999</v>
      </c>
      <c r="AA34" s="81">
        <v>666.13499999999999</v>
      </c>
      <c r="AB34" s="88"/>
    </row>
    <row r="35" spans="1:28" x14ac:dyDescent="0.25">
      <c r="A35" s="71">
        <v>9</v>
      </c>
      <c r="B35" s="72">
        <v>20</v>
      </c>
      <c r="C35" s="72"/>
      <c r="D35" s="73" t="s">
        <v>94</v>
      </c>
      <c r="E35" s="74">
        <v>140.33600000000001</v>
      </c>
      <c r="F35" s="74">
        <v>18.920000000000002</v>
      </c>
      <c r="G35" s="74">
        <v>6.51</v>
      </c>
      <c r="H35" s="74">
        <v>12.41</v>
      </c>
      <c r="I35" s="75">
        <v>8</v>
      </c>
      <c r="J35" s="75">
        <v>8</v>
      </c>
      <c r="K35" s="76">
        <v>0.26</v>
      </c>
      <c r="L35" s="77">
        <v>0</v>
      </c>
      <c r="M35" s="78"/>
      <c r="N35" s="77"/>
      <c r="O35" s="79"/>
      <c r="P35" s="79"/>
      <c r="Q35" s="80" t="s">
        <v>95</v>
      </c>
      <c r="R35" s="81">
        <v>0.59299999999999997</v>
      </c>
      <c r="S35" s="82">
        <v>16759.3</v>
      </c>
      <c r="T35" s="83">
        <v>3.96</v>
      </c>
      <c r="U35" s="89">
        <v>0.18263888888888891</v>
      </c>
      <c r="V35" s="85"/>
      <c r="W35" s="86"/>
      <c r="X35" s="87"/>
      <c r="Y35" s="74"/>
      <c r="Z35" s="81">
        <v>133.82599999999999</v>
      </c>
      <c r="AA35" s="81">
        <v>666.13499999999999</v>
      </c>
      <c r="AB35" s="88"/>
    </row>
    <row r="36" spans="1:28" x14ac:dyDescent="0.25">
      <c r="A36" s="71">
        <v>9</v>
      </c>
      <c r="B36" s="72">
        <v>21</v>
      </c>
      <c r="C36" s="72"/>
      <c r="D36" s="73" t="s">
        <v>94</v>
      </c>
      <c r="E36" s="74">
        <v>140.745</v>
      </c>
      <c r="F36" s="74">
        <v>18.920000000000002</v>
      </c>
      <c r="G36" s="74">
        <v>6.9189999999999996</v>
      </c>
      <c r="H36" s="74">
        <v>12.000999999999999</v>
      </c>
      <c r="I36" s="75">
        <v>8</v>
      </c>
      <c r="J36" s="75">
        <v>10</v>
      </c>
      <c r="K36" s="76">
        <v>0.33</v>
      </c>
      <c r="L36" s="77">
        <v>0</v>
      </c>
      <c r="M36" s="78"/>
      <c r="N36" s="77"/>
      <c r="O36" s="79"/>
      <c r="P36" s="79"/>
      <c r="Q36" s="80" t="s">
        <v>95</v>
      </c>
      <c r="R36" s="81">
        <v>0.59399999999999997</v>
      </c>
      <c r="S36" s="82">
        <v>16708.599999999999</v>
      </c>
      <c r="T36" s="83">
        <v>3.96</v>
      </c>
      <c r="U36" s="89">
        <v>0.17847222222222223</v>
      </c>
      <c r="V36" s="85"/>
      <c r="W36" s="86"/>
      <c r="X36" s="87"/>
      <c r="Y36" s="74"/>
      <c r="Z36" s="81">
        <v>133.82599999999999</v>
      </c>
      <c r="AA36" s="81">
        <v>666.13499999999999</v>
      </c>
      <c r="AB36" s="88"/>
    </row>
    <row r="37" spans="1:28" x14ac:dyDescent="0.25">
      <c r="A37" s="71">
        <v>9</v>
      </c>
      <c r="B37" s="72">
        <v>22</v>
      </c>
      <c r="C37" s="72"/>
      <c r="D37" s="73" t="s">
        <v>94</v>
      </c>
      <c r="E37" s="74">
        <v>141.005</v>
      </c>
      <c r="F37" s="74">
        <v>18.920000000000002</v>
      </c>
      <c r="G37" s="74">
        <v>7.1790000000000003</v>
      </c>
      <c r="H37" s="74">
        <v>11.741</v>
      </c>
      <c r="I37" s="75">
        <v>12</v>
      </c>
      <c r="J37" s="75">
        <v>10</v>
      </c>
      <c r="K37" s="76">
        <v>0.26</v>
      </c>
      <c r="L37" s="77">
        <v>0</v>
      </c>
      <c r="M37" s="78"/>
      <c r="N37" s="77"/>
      <c r="O37" s="79"/>
      <c r="P37" s="79"/>
      <c r="Q37" s="80" t="s">
        <v>95</v>
      </c>
      <c r="R37" s="81">
        <v>0.59799999999999998</v>
      </c>
      <c r="S37" s="82">
        <v>16606.5</v>
      </c>
      <c r="T37" s="83">
        <v>3.96</v>
      </c>
      <c r="U37" s="89">
        <v>0.17847222222222223</v>
      </c>
      <c r="V37" s="85"/>
      <c r="W37" s="86"/>
      <c r="X37" s="87"/>
      <c r="Y37" s="74"/>
      <c r="Z37" s="81">
        <v>133.82599999999999</v>
      </c>
      <c r="AA37" s="81">
        <v>666.13499999999999</v>
      </c>
      <c r="AB37" s="88"/>
    </row>
    <row r="38" spans="1:28" x14ac:dyDescent="0.25">
      <c r="A38" s="71">
        <v>9</v>
      </c>
      <c r="B38" s="72">
        <v>23</v>
      </c>
      <c r="C38" s="72"/>
      <c r="D38" s="73" t="s">
        <v>94</v>
      </c>
      <c r="E38" s="74">
        <v>141.172</v>
      </c>
      <c r="F38" s="74">
        <v>18.920000000000002</v>
      </c>
      <c r="G38" s="74">
        <v>7.3460000000000001</v>
      </c>
      <c r="H38" s="74">
        <v>11.574</v>
      </c>
      <c r="I38" s="75">
        <v>8</v>
      </c>
      <c r="J38" s="75">
        <v>8</v>
      </c>
      <c r="K38" s="76">
        <v>0.22</v>
      </c>
      <c r="L38" s="77">
        <v>0</v>
      </c>
      <c r="M38" s="78"/>
      <c r="N38" s="77"/>
      <c r="O38" s="79"/>
      <c r="P38" s="79"/>
      <c r="Q38" s="80" t="s">
        <v>95</v>
      </c>
      <c r="R38" s="81">
        <v>0.59199999999999997</v>
      </c>
      <c r="S38" s="82">
        <v>16785.099999999999</v>
      </c>
      <c r="T38" s="83">
        <v>3.96</v>
      </c>
      <c r="U38" s="89">
        <v>0.18263888888888891</v>
      </c>
      <c r="V38" s="85"/>
      <c r="W38" s="86"/>
      <c r="X38" s="87"/>
      <c r="Y38" s="74"/>
      <c r="Z38" s="81">
        <v>133.82599999999999</v>
      </c>
      <c r="AA38" s="81">
        <v>666.13499999999999</v>
      </c>
      <c r="AB38" s="88"/>
    </row>
    <row r="39" spans="1:28" x14ac:dyDescent="0.25">
      <c r="A39" s="71">
        <v>9</v>
      </c>
      <c r="B39" s="72">
        <v>24</v>
      </c>
      <c r="C39" s="72"/>
      <c r="D39" s="73" t="s">
        <v>94</v>
      </c>
      <c r="E39" s="74">
        <v>141.22999999999999</v>
      </c>
      <c r="F39" s="74">
        <v>18.920000000000002</v>
      </c>
      <c r="G39" s="74">
        <v>7.4039999999999999</v>
      </c>
      <c r="H39" s="74">
        <v>11.516</v>
      </c>
      <c r="I39" s="75">
        <v>8</v>
      </c>
      <c r="J39" s="75">
        <v>10</v>
      </c>
      <c r="K39" s="76">
        <v>0.25</v>
      </c>
      <c r="L39" s="77">
        <v>0</v>
      </c>
      <c r="M39" s="78"/>
      <c r="N39" s="77"/>
      <c r="O39" s="79"/>
      <c r="P39" s="79"/>
      <c r="Q39" s="80" t="s">
        <v>95</v>
      </c>
      <c r="R39" s="81">
        <v>0.59199999999999997</v>
      </c>
      <c r="S39" s="82">
        <v>16766</v>
      </c>
      <c r="T39" s="83">
        <v>3.96</v>
      </c>
      <c r="U39" s="89">
        <v>0.18680555555555556</v>
      </c>
      <c r="V39" s="85"/>
      <c r="W39" s="86"/>
      <c r="X39" s="87"/>
      <c r="Y39" s="74"/>
      <c r="Z39" s="81">
        <v>133.82599999999999</v>
      </c>
      <c r="AA39" s="81">
        <v>666.13499999999999</v>
      </c>
      <c r="AB39" s="88"/>
    </row>
    <row r="40" spans="1:28" x14ac:dyDescent="0.25">
      <c r="A40" s="71">
        <v>9</v>
      </c>
      <c r="B40" s="72">
        <v>25</v>
      </c>
      <c r="C40" s="72"/>
      <c r="D40" s="73" t="s">
        <v>94</v>
      </c>
      <c r="E40" s="74">
        <v>141.28</v>
      </c>
      <c r="F40" s="74">
        <v>18.920000000000002</v>
      </c>
      <c r="G40" s="74">
        <v>7.4539999999999997</v>
      </c>
      <c r="H40" s="74">
        <v>11.465999999999999</v>
      </c>
      <c r="I40" s="75">
        <v>8</v>
      </c>
      <c r="J40" s="75">
        <v>8</v>
      </c>
      <c r="K40" s="76">
        <v>0.33</v>
      </c>
      <c r="L40" s="77">
        <v>0</v>
      </c>
      <c r="M40" s="78"/>
      <c r="N40" s="77"/>
      <c r="O40" s="79"/>
      <c r="P40" s="79"/>
      <c r="Q40" s="80" t="s">
        <v>95</v>
      </c>
      <c r="R40" s="81">
        <v>0.59399999999999997</v>
      </c>
      <c r="S40" s="82">
        <v>16708.599999999999</v>
      </c>
      <c r="T40" s="83">
        <v>3.96</v>
      </c>
      <c r="U40" s="89">
        <v>0.19097222222222221</v>
      </c>
      <c r="V40" s="85"/>
      <c r="W40" s="86"/>
      <c r="X40" s="87"/>
      <c r="Y40" s="74"/>
      <c r="Z40" s="81">
        <v>133.82599999999999</v>
      </c>
      <c r="AA40" s="81">
        <v>666.13499999999999</v>
      </c>
      <c r="AB40" s="88"/>
    </row>
    <row r="41" spans="1:28" x14ac:dyDescent="0.25">
      <c r="A41" s="71">
        <v>9</v>
      </c>
      <c r="B41" s="72">
        <v>26</v>
      </c>
      <c r="C41" s="72"/>
      <c r="D41" s="73" t="s">
        <v>94</v>
      </c>
      <c r="E41" s="74">
        <v>141.44399999999999</v>
      </c>
      <c r="F41" s="74">
        <v>18.920000000000002</v>
      </c>
      <c r="G41" s="74">
        <v>7.6180000000000003</v>
      </c>
      <c r="H41" s="74">
        <v>11.302</v>
      </c>
      <c r="I41" s="75">
        <v>10</v>
      </c>
      <c r="J41" s="75">
        <v>10</v>
      </c>
      <c r="K41" s="76">
        <v>0.26</v>
      </c>
      <c r="L41" s="77">
        <v>0</v>
      </c>
      <c r="M41" s="78"/>
      <c r="N41" s="77"/>
      <c r="O41" s="79"/>
      <c r="P41" s="79"/>
      <c r="Q41" s="80" t="s">
        <v>95</v>
      </c>
      <c r="R41" s="81">
        <v>0.59499999999999997</v>
      </c>
      <c r="S41" s="82">
        <v>16688.2</v>
      </c>
      <c r="T41" s="83">
        <v>3.96</v>
      </c>
      <c r="U41" s="89">
        <v>0.17847222222222223</v>
      </c>
      <c r="V41" s="85"/>
      <c r="W41" s="86"/>
      <c r="X41" s="87"/>
      <c r="Y41" s="74"/>
      <c r="Z41" s="81">
        <v>133.82599999999999</v>
      </c>
      <c r="AA41" s="81">
        <v>666.13499999999999</v>
      </c>
      <c r="AB41" s="88"/>
    </row>
    <row r="42" spans="1:28" x14ac:dyDescent="0.25">
      <c r="A42" s="71">
        <v>9</v>
      </c>
      <c r="B42" s="72">
        <v>27</v>
      </c>
      <c r="C42" s="72"/>
      <c r="D42" s="73" t="s">
        <v>94</v>
      </c>
      <c r="E42" s="74">
        <v>143.41</v>
      </c>
      <c r="F42" s="74">
        <v>18.920000000000002</v>
      </c>
      <c r="G42" s="74">
        <v>9.5839999999999996</v>
      </c>
      <c r="H42" s="74">
        <v>9.3350000000000009</v>
      </c>
      <c r="I42" s="75">
        <v>20</v>
      </c>
      <c r="J42" s="75">
        <v>10</v>
      </c>
      <c r="K42" s="76">
        <v>0.35</v>
      </c>
      <c r="L42" s="77">
        <v>0</v>
      </c>
      <c r="M42" s="78"/>
      <c r="N42" s="77"/>
      <c r="O42" s="79"/>
      <c r="P42" s="79"/>
      <c r="Q42" s="80" t="s">
        <v>95</v>
      </c>
      <c r="R42" s="81">
        <v>0.624</v>
      </c>
      <c r="S42" s="82">
        <v>15904.1</v>
      </c>
      <c r="T42" s="83">
        <v>3.96</v>
      </c>
      <c r="U42" s="89">
        <v>0.21388888888888891</v>
      </c>
      <c r="V42" s="85"/>
      <c r="W42" s="86"/>
      <c r="X42" s="87"/>
      <c r="Y42" s="74"/>
      <c r="Z42" s="81">
        <v>133.82599999999999</v>
      </c>
      <c r="AA42" s="81">
        <v>666.13499999999999</v>
      </c>
      <c r="AB42" s="88"/>
    </row>
    <row r="43" spans="1:28" x14ac:dyDescent="0.25">
      <c r="A43" s="71">
        <v>9</v>
      </c>
      <c r="B43" s="72">
        <v>28</v>
      </c>
      <c r="C43" s="72"/>
      <c r="D43" s="73" t="s">
        <v>94</v>
      </c>
      <c r="E43" s="74">
        <v>143.512</v>
      </c>
      <c r="F43" s="74">
        <v>18.920000000000002</v>
      </c>
      <c r="G43" s="74">
        <v>9.6859999999999999</v>
      </c>
      <c r="H43" s="74">
        <v>9.2330000000000005</v>
      </c>
      <c r="I43" s="75">
        <v>4</v>
      </c>
      <c r="J43" s="75">
        <v>8</v>
      </c>
      <c r="K43" s="76">
        <v>0.39</v>
      </c>
      <c r="L43" s="77">
        <v>0</v>
      </c>
      <c r="M43" s="78"/>
      <c r="N43" s="77"/>
      <c r="O43" s="79"/>
      <c r="P43" s="79"/>
      <c r="Q43" s="80" t="s">
        <v>95</v>
      </c>
      <c r="R43" s="81">
        <v>0.59</v>
      </c>
      <c r="S43" s="82">
        <v>16834.2</v>
      </c>
      <c r="T43" s="83">
        <v>3.96</v>
      </c>
      <c r="U43" s="89">
        <v>0.20972222222222223</v>
      </c>
      <c r="V43" s="85"/>
      <c r="W43" s="86"/>
      <c r="X43" s="87"/>
      <c r="Y43" s="74"/>
      <c r="Z43" s="81">
        <v>133.82599999999999</v>
      </c>
      <c r="AA43" s="81">
        <v>666.13499999999999</v>
      </c>
      <c r="AB43" s="88"/>
    </row>
    <row r="44" spans="1:28" x14ac:dyDescent="0.25">
      <c r="A44" s="71">
        <v>9</v>
      </c>
      <c r="B44" s="72">
        <v>29</v>
      </c>
      <c r="C44" s="72"/>
      <c r="D44" s="73" t="s">
        <v>94</v>
      </c>
      <c r="E44" s="74">
        <v>143.601</v>
      </c>
      <c r="F44" s="74">
        <v>18.920000000000002</v>
      </c>
      <c r="G44" s="74">
        <v>9.7750000000000004</v>
      </c>
      <c r="H44" s="74">
        <v>9.1449999999999996</v>
      </c>
      <c r="I44" s="75">
        <v>14</v>
      </c>
      <c r="J44" s="75">
        <v>10</v>
      </c>
      <c r="K44" s="76">
        <v>0.31</v>
      </c>
      <c r="L44" s="77">
        <v>0</v>
      </c>
      <c r="M44" s="78"/>
      <c r="N44" s="77"/>
      <c r="O44" s="79"/>
      <c r="P44" s="79"/>
      <c r="Q44" s="80" t="s">
        <v>95</v>
      </c>
      <c r="R44" s="81">
        <v>0.60499999999999998</v>
      </c>
      <c r="S44" s="82">
        <v>16420.099999999999</v>
      </c>
      <c r="T44" s="83">
        <v>3.96</v>
      </c>
      <c r="U44" s="89">
        <v>0.21388888888888891</v>
      </c>
      <c r="V44" s="85"/>
      <c r="W44" s="86"/>
      <c r="X44" s="87"/>
      <c r="Y44" s="74"/>
      <c r="Z44" s="81">
        <v>133.82599999999999</v>
      </c>
      <c r="AA44" s="81">
        <v>666.13499999999999</v>
      </c>
      <c r="AB44" s="88"/>
    </row>
    <row r="45" spans="1:28" x14ac:dyDescent="0.25">
      <c r="A45" s="53">
        <v>10</v>
      </c>
      <c r="B45" s="54"/>
      <c r="C45" s="54"/>
      <c r="D45" s="55" t="s">
        <v>89</v>
      </c>
      <c r="E45" s="56">
        <v>152.74600000000001</v>
      </c>
      <c r="F45" s="56">
        <v>18.867999999999999</v>
      </c>
      <c r="G45" s="56"/>
      <c r="H45" s="56"/>
      <c r="I45" s="57"/>
      <c r="J45" s="57"/>
      <c r="K45" s="58"/>
      <c r="L45" s="59"/>
      <c r="M45" s="60"/>
      <c r="N45" s="59"/>
      <c r="O45" s="61"/>
      <c r="P45" s="61"/>
      <c r="Q45" s="62"/>
      <c r="R45" s="63"/>
      <c r="S45" s="64"/>
      <c r="T45" s="65">
        <v>3.96</v>
      </c>
      <c r="U45" s="66"/>
      <c r="V45" s="67"/>
      <c r="W45" s="68"/>
      <c r="X45" s="69"/>
      <c r="Y45" s="56"/>
      <c r="Z45" s="63">
        <v>152.74600000000001</v>
      </c>
      <c r="AA45" s="63">
        <v>647.21600000000001</v>
      </c>
      <c r="AB45" s="70"/>
    </row>
    <row r="46" spans="1:28" x14ac:dyDescent="0.25">
      <c r="A46" s="53">
        <v>11</v>
      </c>
      <c r="B46" s="54"/>
      <c r="C46" s="54"/>
      <c r="D46" s="55" t="s">
        <v>89</v>
      </c>
      <c r="E46" s="56">
        <v>171.614</v>
      </c>
      <c r="F46" s="56">
        <v>18.898</v>
      </c>
      <c r="G46" s="56"/>
      <c r="H46" s="56"/>
      <c r="I46" s="57"/>
      <c r="J46" s="57"/>
      <c r="K46" s="58"/>
      <c r="L46" s="59"/>
      <c r="M46" s="60"/>
      <c r="N46" s="59"/>
      <c r="O46" s="61"/>
      <c r="P46" s="61"/>
      <c r="Q46" s="62"/>
      <c r="R46" s="63"/>
      <c r="S46" s="64"/>
      <c r="T46" s="65">
        <v>3.96</v>
      </c>
      <c r="U46" s="66"/>
      <c r="V46" s="67"/>
      <c r="W46" s="68"/>
      <c r="X46" s="69"/>
      <c r="Y46" s="56"/>
      <c r="Z46" s="63">
        <v>171.614</v>
      </c>
      <c r="AA46" s="63">
        <v>628.34699999999998</v>
      </c>
      <c r="AB46" s="70"/>
    </row>
    <row r="47" spans="1:28" x14ac:dyDescent="0.25">
      <c r="A47" s="71">
        <v>11</v>
      </c>
      <c r="B47" s="72">
        <v>30</v>
      </c>
      <c r="C47" s="72"/>
      <c r="D47" s="73" t="s">
        <v>94</v>
      </c>
      <c r="E47" s="74">
        <v>187.77500000000001</v>
      </c>
      <c r="F47" s="74">
        <v>18.898</v>
      </c>
      <c r="G47" s="74">
        <v>16.161000000000001</v>
      </c>
      <c r="H47" s="74">
        <v>2.7370000000000001</v>
      </c>
      <c r="I47" s="75">
        <v>22</v>
      </c>
      <c r="J47" s="75">
        <v>18</v>
      </c>
      <c r="K47" s="76">
        <v>0.25</v>
      </c>
      <c r="L47" s="77">
        <v>0</v>
      </c>
      <c r="M47" s="78"/>
      <c r="N47" s="77"/>
      <c r="O47" s="79"/>
      <c r="P47" s="79"/>
      <c r="Q47" s="80" t="s">
        <v>95</v>
      </c>
      <c r="R47" s="81">
        <v>0.61499999999999999</v>
      </c>
      <c r="S47" s="82">
        <v>16152.5</v>
      </c>
      <c r="T47" s="83">
        <v>3.96</v>
      </c>
      <c r="U47" s="89">
        <v>0.54027777777777775</v>
      </c>
      <c r="V47" s="85"/>
      <c r="W47" s="86"/>
      <c r="X47" s="87"/>
      <c r="Y47" s="74"/>
      <c r="Z47" s="81">
        <v>171.614</v>
      </c>
      <c r="AA47" s="81">
        <v>628.34699999999998</v>
      </c>
      <c r="AB47" s="88"/>
    </row>
    <row r="48" spans="1:28" x14ac:dyDescent="0.25">
      <c r="A48" s="71">
        <v>11</v>
      </c>
      <c r="B48" s="72">
        <v>31</v>
      </c>
      <c r="C48" s="72"/>
      <c r="D48" s="73" t="s">
        <v>94</v>
      </c>
      <c r="E48" s="74">
        <v>187.87200000000001</v>
      </c>
      <c r="F48" s="74">
        <v>18.898</v>
      </c>
      <c r="G48" s="74">
        <v>16.257999999999999</v>
      </c>
      <c r="H48" s="74">
        <v>2.64</v>
      </c>
      <c r="I48" s="75">
        <v>38</v>
      </c>
      <c r="J48" s="75">
        <v>15</v>
      </c>
      <c r="K48" s="76">
        <v>0.23</v>
      </c>
      <c r="L48" s="77">
        <v>0</v>
      </c>
      <c r="M48" s="78"/>
      <c r="N48" s="77"/>
      <c r="O48" s="79"/>
      <c r="P48" s="79"/>
      <c r="Q48" s="80" t="s">
        <v>95</v>
      </c>
      <c r="R48" s="81">
        <v>0.63700000000000001</v>
      </c>
      <c r="S48" s="82">
        <v>15583.1</v>
      </c>
      <c r="T48" s="83">
        <v>3.96</v>
      </c>
      <c r="U48" s="89">
        <v>0.53611111111111109</v>
      </c>
      <c r="V48" s="85"/>
      <c r="W48" s="86"/>
      <c r="X48" s="87"/>
      <c r="Y48" s="74"/>
      <c r="Z48" s="81">
        <v>171.614</v>
      </c>
      <c r="AA48" s="81">
        <v>628.34699999999998</v>
      </c>
      <c r="AB48" s="88"/>
    </row>
    <row r="49" spans="1:28" x14ac:dyDescent="0.25">
      <c r="A49" s="71">
        <v>11</v>
      </c>
      <c r="B49" s="72">
        <v>32</v>
      </c>
      <c r="C49" s="72"/>
      <c r="D49" s="73" t="s">
        <v>94</v>
      </c>
      <c r="E49" s="74">
        <v>187.94399999999999</v>
      </c>
      <c r="F49" s="74">
        <v>18.898</v>
      </c>
      <c r="G49" s="74">
        <v>16.329000000000001</v>
      </c>
      <c r="H49" s="74">
        <v>2.569</v>
      </c>
      <c r="I49" s="75">
        <v>54</v>
      </c>
      <c r="J49" s="75">
        <v>15</v>
      </c>
      <c r="K49" s="76">
        <v>0.31</v>
      </c>
      <c r="L49" s="77">
        <v>0</v>
      </c>
      <c r="M49" s="78"/>
      <c r="N49" s="77"/>
      <c r="O49" s="79"/>
      <c r="P49" s="79"/>
      <c r="Q49" s="80" t="s">
        <v>95</v>
      </c>
      <c r="R49" s="81">
        <v>0.68799999999999994</v>
      </c>
      <c r="S49" s="82">
        <v>14425.4</v>
      </c>
      <c r="T49" s="83">
        <v>3.96</v>
      </c>
      <c r="U49" s="89">
        <v>0.53611111111111109</v>
      </c>
      <c r="V49" s="85"/>
      <c r="W49" s="86"/>
      <c r="X49" s="87"/>
      <c r="Y49" s="74"/>
      <c r="Z49" s="81">
        <v>171.614</v>
      </c>
      <c r="AA49" s="81">
        <v>628.34699999999998</v>
      </c>
      <c r="AB49" s="88"/>
    </row>
    <row r="50" spans="1:28" x14ac:dyDescent="0.25">
      <c r="A50" s="71">
        <v>11</v>
      </c>
      <c r="B50" s="72">
        <v>33</v>
      </c>
      <c r="C50" s="72"/>
      <c r="D50" s="73" t="s">
        <v>94</v>
      </c>
      <c r="E50" s="74">
        <v>188.00399999999999</v>
      </c>
      <c r="F50" s="74">
        <v>18.898</v>
      </c>
      <c r="G50" s="74">
        <v>16.39</v>
      </c>
      <c r="H50" s="74">
        <v>2.5089999999999999</v>
      </c>
      <c r="I50" s="75">
        <v>8</v>
      </c>
      <c r="J50" s="75">
        <v>18</v>
      </c>
      <c r="K50" s="76">
        <v>0.24</v>
      </c>
      <c r="L50" s="77">
        <v>0</v>
      </c>
      <c r="M50" s="78"/>
      <c r="N50" s="77"/>
      <c r="O50" s="79"/>
      <c r="P50" s="79"/>
      <c r="Q50" s="80" t="s">
        <v>95</v>
      </c>
      <c r="R50" s="81">
        <v>0.59199999999999997</v>
      </c>
      <c r="S50" s="82">
        <v>16772.5</v>
      </c>
      <c r="T50" s="83">
        <v>3.96</v>
      </c>
      <c r="U50" s="89">
        <v>0.53194444444444444</v>
      </c>
      <c r="V50" s="85"/>
      <c r="W50" s="86"/>
      <c r="X50" s="87"/>
      <c r="Y50" s="74"/>
      <c r="Z50" s="81">
        <v>171.614</v>
      </c>
      <c r="AA50" s="81">
        <v>628.34699999999998</v>
      </c>
      <c r="AB50" s="88"/>
    </row>
    <row r="51" spans="1:28" x14ac:dyDescent="0.25">
      <c r="A51" s="71">
        <v>11</v>
      </c>
      <c r="B51" s="72">
        <v>34</v>
      </c>
      <c r="C51" s="72"/>
      <c r="D51" s="73" t="s">
        <v>94</v>
      </c>
      <c r="E51" s="74">
        <v>188.07</v>
      </c>
      <c r="F51" s="74">
        <v>18.898</v>
      </c>
      <c r="G51" s="74">
        <v>16.456</v>
      </c>
      <c r="H51" s="74">
        <v>2.4430000000000001</v>
      </c>
      <c r="I51" s="75">
        <v>14</v>
      </c>
      <c r="J51" s="75">
        <v>21</v>
      </c>
      <c r="K51" s="76">
        <v>0.24</v>
      </c>
      <c r="L51" s="77">
        <v>0</v>
      </c>
      <c r="M51" s="78"/>
      <c r="N51" s="77"/>
      <c r="O51" s="79"/>
      <c r="P51" s="79"/>
      <c r="Q51" s="80" t="s">
        <v>95</v>
      </c>
      <c r="R51" s="81">
        <v>0.6</v>
      </c>
      <c r="S51" s="82">
        <v>16552.400000000001</v>
      </c>
      <c r="T51" s="83">
        <v>3.96</v>
      </c>
      <c r="U51" s="89">
        <v>4.4444444444444446E-2</v>
      </c>
      <c r="V51" s="85"/>
      <c r="W51" s="86"/>
      <c r="X51" s="87"/>
      <c r="Y51" s="74"/>
      <c r="Z51" s="81">
        <v>171.614</v>
      </c>
      <c r="AA51" s="81">
        <v>628.34699999999998</v>
      </c>
      <c r="AB51" s="88"/>
    </row>
    <row r="52" spans="1:28" x14ac:dyDescent="0.25">
      <c r="A52" s="71">
        <v>11</v>
      </c>
      <c r="B52" s="72">
        <v>35</v>
      </c>
      <c r="C52" s="72"/>
      <c r="D52" s="73" t="s">
        <v>94</v>
      </c>
      <c r="E52" s="74">
        <v>188.137</v>
      </c>
      <c r="F52" s="74">
        <v>18.898</v>
      </c>
      <c r="G52" s="74">
        <v>16.523</v>
      </c>
      <c r="H52" s="74">
        <v>2.375</v>
      </c>
      <c r="I52" s="75">
        <v>10</v>
      </c>
      <c r="J52" s="75">
        <v>21</v>
      </c>
      <c r="K52" s="76">
        <v>0.23</v>
      </c>
      <c r="L52" s="77">
        <v>0</v>
      </c>
      <c r="M52" s="78"/>
      <c r="N52" s="77"/>
      <c r="O52" s="79"/>
      <c r="P52" s="79"/>
      <c r="Q52" s="80" t="s">
        <v>95</v>
      </c>
      <c r="R52" s="81">
        <v>0.59399999999999997</v>
      </c>
      <c r="S52" s="82">
        <v>16717.8</v>
      </c>
      <c r="T52" s="83">
        <v>3.96</v>
      </c>
      <c r="U52" s="89">
        <v>4.4444444444444446E-2</v>
      </c>
      <c r="V52" s="85"/>
      <c r="W52" s="86"/>
      <c r="X52" s="87"/>
      <c r="Y52" s="74"/>
      <c r="Z52" s="81">
        <v>171.614</v>
      </c>
      <c r="AA52" s="81">
        <v>628.34699999999998</v>
      </c>
      <c r="AB52" s="88"/>
    </row>
    <row r="53" spans="1:28" x14ac:dyDescent="0.25">
      <c r="A53" s="71">
        <v>11</v>
      </c>
      <c r="B53" s="72">
        <v>36</v>
      </c>
      <c r="C53" s="72"/>
      <c r="D53" s="73" t="s">
        <v>94</v>
      </c>
      <c r="E53" s="74">
        <v>188.209</v>
      </c>
      <c r="F53" s="74">
        <v>18.898</v>
      </c>
      <c r="G53" s="74">
        <v>16.594999999999999</v>
      </c>
      <c r="H53" s="74">
        <v>2.3029999999999999</v>
      </c>
      <c r="I53" s="75">
        <v>6</v>
      </c>
      <c r="J53" s="75">
        <v>21</v>
      </c>
      <c r="K53" s="76">
        <v>0.27</v>
      </c>
      <c r="L53" s="77">
        <v>0</v>
      </c>
      <c r="M53" s="78"/>
      <c r="N53" s="77"/>
      <c r="O53" s="79"/>
      <c r="P53" s="79"/>
      <c r="Q53" s="80" t="s">
        <v>95</v>
      </c>
      <c r="R53" s="81">
        <v>0.59099999999999997</v>
      </c>
      <c r="S53" s="82">
        <v>16813.599999999999</v>
      </c>
      <c r="T53" s="83">
        <v>3.96</v>
      </c>
      <c r="U53" s="89">
        <v>5.2777777777777778E-2</v>
      </c>
      <c r="V53" s="85"/>
      <c r="W53" s="86"/>
      <c r="X53" s="87"/>
      <c r="Y53" s="74"/>
      <c r="Z53" s="81">
        <v>171.614</v>
      </c>
      <c r="AA53" s="81">
        <v>628.34699999999998</v>
      </c>
      <c r="AB53" s="88"/>
    </row>
    <row r="54" spans="1:28" x14ac:dyDescent="0.25">
      <c r="A54" s="71">
        <v>11</v>
      </c>
      <c r="B54" s="72">
        <v>37</v>
      </c>
      <c r="C54" s="72"/>
      <c r="D54" s="73" t="s">
        <v>94</v>
      </c>
      <c r="E54" s="74">
        <v>188.28700000000001</v>
      </c>
      <c r="F54" s="74">
        <v>18.898</v>
      </c>
      <c r="G54" s="74">
        <v>16.672999999999998</v>
      </c>
      <c r="H54" s="74">
        <v>2.226</v>
      </c>
      <c r="I54" s="75">
        <v>10</v>
      </c>
      <c r="J54" s="75">
        <v>21</v>
      </c>
      <c r="K54" s="76">
        <v>0.28000000000000003</v>
      </c>
      <c r="L54" s="77">
        <v>0</v>
      </c>
      <c r="M54" s="78"/>
      <c r="N54" s="77"/>
      <c r="O54" s="79"/>
      <c r="P54" s="79"/>
      <c r="Q54" s="80" t="s">
        <v>95</v>
      </c>
      <c r="R54" s="81">
        <v>0.59599999999999997</v>
      </c>
      <c r="S54" s="82">
        <v>16667.5</v>
      </c>
      <c r="T54" s="83">
        <v>3.96</v>
      </c>
      <c r="U54" s="89">
        <v>5.2777777777777778E-2</v>
      </c>
      <c r="V54" s="85"/>
      <c r="W54" s="86"/>
      <c r="X54" s="87"/>
      <c r="Y54" s="74"/>
      <c r="Z54" s="81">
        <v>171.614</v>
      </c>
      <c r="AA54" s="81">
        <v>628.34699999999998</v>
      </c>
      <c r="AB54" s="88"/>
    </row>
    <row r="55" spans="1:28" x14ac:dyDescent="0.25">
      <c r="A55" s="71">
        <v>11</v>
      </c>
      <c r="B55" s="72">
        <v>38</v>
      </c>
      <c r="C55" s="72">
        <v>39</v>
      </c>
      <c r="D55" s="73" t="s">
        <v>94</v>
      </c>
      <c r="E55" s="74">
        <v>188.351</v>
      </c>
      <c r="F55" s="74">
        <v>18.898</v>
      </c>
      <c r="G55" s="74">
        <v>16.736999999999998</v>
      </c>
      <c r="H55" s="74">
        <v>2.1619999999999999</v>
      </c>
      <c r="I55" s="75">
        <v>54</v>
      </c>
      <c r="J55" s="75">
        <v>27</v>
      </c>
      <c r="K55" s="76">
        <v>0.26</v>
      </c>
      <c r="L55" s="77">
        <v>0</v>
      </c>
      <c r="M55" s="78"/>
      <c r="N55" s="77"/>
      <c r="O55" s="79"/>
      <c r="P55" s="79"/>
      <c r="Q55" s="80" t="s">
        <v>95</v>
      </c>
      <c r="R55" s="81">
        <v>0.66800000000000004</v>
      </c>
      <c r="S55" s="82">
        <v>14875.8</v>
      </c>
      <c r="T55" s="83">
        <v>3.96</v>
      </c>
      <c r="U55" s="89">
        <v>5.2777777777777778E-2</v>
      </c>
      <c r="V55" s="85"/>
      <c r="W55" s="86"/>
      <c r="X55" s="87"/>
      <c r="Y55" s="74"/>
      <c r="Z55" s="81">
        <v>171.614</v>
      </c>
      <c r="AA55" s="81">
        <v>628.34699999999998</v>
      </c>
      <c r="AB55" s="88"/>
    </row>
    <row r="56" spans="1:28" x14ac:dyDescent="0.25">
      <c r="A56" s="71">
        <v>11</v>
      </c>
      <c r="B56" s="72">
        <v>39</v>
      </c>
      <c r="C56" s="72"/>
      <c r="D56" s="73" t="s">
        <v>96</v>
      </c>
      <c r="E56" s="74">
        <v>188.35900000000001</v>
      </c>
      <c r="F56" s="74">
        <v>18.898</v>
      </c>
      <c r="G56" s="74">
        <v>16.745000000000001</v>
      </c>
      <c r="H56" s="74">
        <v>2.153</v>
      </c>
      <c r="I56" s="75">
        <v>72</v>
      </c>
      <c r="J56" s="75">
        <v>32.167299999999997</v>
      </c>
      <c r="K56" s="76">
        <v>0.26</v>
      </c>
      <c r="L56" s="77">
        <v>0</v>
      </c>
      <c r="M56" s="78"/>
      <c r="N56" s="77"/>
      <c r="O56" s="79"/>
      <c r="P56" s="79"/>
      <c r="Q56" s="80" t="s">
        <v>95</v>
      </c>
      <c r="R56" s="81">
        <v>0.68400000000000005</v>
      </c>
      <c r="S56" s="82">
        <v>14508</v>
      </c>
      <c r="T56" s="83">
        <v>3.96</v>
      </c>
      <c r="U56" s="89">
        <v>5.5555555555555552E-2</v>
      </c>
      <c r="V56" s="85"/>
      <c r="W56" s="86"/>
      <c r="X56" s="87"/>
      <c r="Y56" s="74"/>
      <c r="Z56" s="81">
        <v>171.614</v>
      </c>
      <c r="AA56" s="81">
        <v>628.34699999999998</v>
      </c>
      <c r="AB56" s="88"/>
    </row>
    <row r="57" spans="1:28" x14ac:dyDescent="0.25">
      <c r="A57" s="71">
        <v>11</v>
      </c>
      <c r="B57" s="72">
        <v>40</v>
      </c>
      <c r="C57" s="72">
        <v>39</v>
      </c>
      <c r="D57" s="73" t="s">
        <v>94</v>
      </c>
      <c r="E57" s="74">
        <v>188.38200000000001</v>
      </c>
      <c r="F57" s="74">
        <v>18.898</v>
      </c>
      <c r="G57" s="74">
        <v>16.768000000000001</v>
      </c>
      <c r="H57" s="74">
        <v>2.1309999999999998</v>
      </c>
      <c r="I57" s="75">
        <v>28</v>
      </c>
      <c r="J57" s="75">
        <v>29</v>
      </c>
      <c r="K57" s="76">
        <v>0.24</v>
      </c>
      <c r="L57" s="77">
        <v>0</v>
      </c>
      <c r="M57" s="78"/>
      <c r="N57" s="77"/>
      <c r="O57" s="79"/>
      <c r="P57" s="79"/>
      <c r="Q57" s="80" t="s">
        <v>95</v>
      </c>
      <c r="R57" s="81">
        <v>0.624</v>
      </c>
      <c r="S57" s="82">
        <v>15915.5</v>
      </c>
      <c r="T57" s="83">
        <v>3.96</v>
      </c>
      <c r="U57" s="89">
        <v>5.6944444444444443E-2</v>
      </c>
      <c r="V57" s="85"/>
      <c r="W57" s="86"/>
      <c r="X57" s="87"/>
      <c r="Y57" s="74"/>
      <c r="Z57" s="81">
        <v>171.614</v>
      </c>
      <c r="AA57" s="81">
        <v>628.34699999999998</v>
      </c>
      <c r="AB57" s="88"/>
    </row>
    <row r="58" spans="1:28" x14ac:dyDescent="0.25">
      <c r="A58" s="71">
        <v>11</v>
      </c>
      <c r="B58" s="72">
        <v>41</v>
      </c>
      <c r="C58" s="72"/>
      <c r="D58" s="73" t="s">
        <v>94</v>
      </c>
      <c r="E58" s="74">
        <v>188.447</v>
      </c>
      <c r="F58" s="74">
        <v>18.898</v>
      </c>
      <c r="G58" s="74">
        <v>16.832999999999998</v>
      </c>
      <c r="H58" s="74">
        <v>2.0649999999999999</v>
      </c>
      <c r="I58" s="75">
        <v>34</v>
      </c>
      <c r="J58" s="75">
        <v>27</v>
      </c>
      <c r="K58" s="76">
        <v>0.27</v>
      </c>
      <c r="L58" s="77">
        <v>0</v>
      </c>
      <c r="M58" s="78"/>
      <c r="N58" s="77"/>
      <c r="O58" s="79"/>
      <c r="P58" s="79"/>
      <c r="Q58" s="80" t="s">
        <v>95</v>
      </c>
      <c r="R58" s="81">
        <v>0.64100000000000001</v>
      </c>
      <c r="S58" s="82">
        <v>15483.6</v>
      </c>
      <c r="T58" s="83">
        <v>3.96</v>
      </c>
      <c r="U58" s="89">
        <v>5.2777777777777778E-2</v>
      </c>
      <c r="V58" s="85"/>
      <c r="W58" s="86"/>
      <c r="X58" s="87"/>
      <c r="Y58" s="74"/>
      <c r="Z58" s="81">
        <v>171.614</v>
      </c>
      <c r="AA58" s="81">
        <v>628.34699999999998</v>
      </c>
      <c r="AB58" s="88"/>
    </row>
    <row r="59" spans="1:28" x14ac:dyDescent="0.25">
      <c r="A59" s="71">
        <v>11</v>
      </c>
      <c r="B59" s="72">
        <v>42</v>
      </c>
      <c r="C59" s="72"/>
      <c r="D59" s="73" t="s">
        <v>94</v>
      </c>
      <c r="E59" s="74">
        <v>188.55</v>
      </c>
      <c r="F59" s="74">
        <v>18.898</v>
      </c>
      <c r="G59" s="74">
        <v>16.936</v>
      </c>
      <c r="H59" s="74">
        <v>1.962</v>
      </c>
      <c r="I59" s="75">
        <v>14</v>
      </c>
      <c r="J59" s="75">
        <v>21</v>
      </c>
      <c r="K59" s="76">
        <v>0.26</v>
      </c>
      <c r="L59" s="77">
        <v>0</v>
      </c>
      <c r="M59" s="78"/>
      <c r="N59" s="77"/>
      <c r="O59" s="79"/>
      <c r="P59" s="79"/>
      <c r="Q59" s="80" t="s">
        <v>95</v>
      </c>
      <c r="R59" s="81">
        <v>0.60099999999999998</v>
      </c>
      <c r="S59" s="82">
        <v>16516.5</v>
      </c>
      <c r="T59" s="83">
        <v>3.96</v>
      </c>
      <c r="U59" s="89">
        <v>0.53611111111111109</v>
      </c>
      <c r="V59" s="85"/>
      <c r="W59" s="86"/>
      <c r="X59" s="87"/>
      <c r="Y59" s="74"/>
      <c r="Z59" s="81">
        <v>171.614</v>
      </c>
      <c r="AA59" s="81">
        <v>628.34699999999998</v>
      </c>
      <c r="AB59" s="88"/>
    </row>
    <row r="60" spans="1:28" x14ac:dyDescent="0.25">
      <c r="A60" s="71">
        <v>11</v>
      </c>
      <c r="B60" s="72">
        <v>43</v>
      </c>
      <c r="C60" s="72"/>
      <c r="D60" s="73" t="s">
        <v>94</v>
      </c>
      <c r="E60" s="74">
        <v>188.59700000000001</v>
      </c>
      <c r="F60" s="74">
        <v>18.898</v>
      </c>
      <c r="G60" s="74">
        <v>16.983000000000001</v>
      </c>
      <c r="H60" s="74">
        <v>1.9159999999999999</v>
      </c>
      <c r="I60" s="75">
        <v>10</v>
      </c>
      <c r="J60" s="75">
        <v>21</v>
      </c>
      <c r="K60" s="76">
        <v>0.27</v>
      </c>
      <c r="L60" s="77">
        <v>0</v>
      </c>
      <c r="M60" s="78"/>
      <c r="N60" s="77"/>
      <c r="O60" s="79"/>
      <c r="P60" s="79"/>
      <c r="Q60" s="80" t="s">
        <v>95</v>
      </c>
      <c r="R60" s="81">
        <v>0.59499999999999997</v>
      </c>
      <c r="S60" s="82">
        <v>16678</v>
      </c>
      <c r="T60" s="83">
        <v>3.96</v>
      </c>
      <c r="U60" s="89">
        <v>4.4444444444444446E-2</v>
      </c>
      <c r="V60" s="85"/>
      <c r="W60" s="86"/>
      <c r="X60" s="87"/>
      <c r="Y60" s="74"/>
      <c r="Z60" s="81">
        <v>171.614</v>
      </c>
      <c r="AA60" s="81">
        <v>628.34699999999998</v>
      </c>
      <c r="AB60" s="88"/>
    </row>
    <row r="61" spans="1:28" x14ac:dyDescent="0.25">
      <c r="A61" s="71">
        <v>11</v>
      </c>
      <c r="B61" s="72">
        <v>44</v>
      </c>
      <c r="C61" s="72"/>
      <c r="D61" s="73" t="s">
        <v>94</v>
      </c>
      <c r="E61" s="74">
        <v>188.69200000000001</v>
      </c>
      <c r="F61" s="74">
        <v>18.898</v>
      </c>
      <c r="G61" s="74">
        <v>17.077999999999999</v>
      </c>
      <c r="H61" s="74">
        <v>1.821</v>
      </c>
      <c r="I61" s="75">
        <v>14</v>
      </c>
      <c r="J61" s="75">
        <v>29</v>
      </c>
      <c r="K61" s="76">
        <v>0.28000000000000003</v>
      </c>
      <c r="L61" s="77">
        <v>0</v>
      </c>
      <c r="M61" s="78"/>
      <c r="N61" s="77"/>
      <c r="O61" s="79"/>
      <c r="P61" s="79"/>
      <c r="Q61" s="80" t="s">
        <v>95</v>
      </c>
      <c r="R61" s="81">
        <v>0.60299999999999998</v>
      </c>
      <c r="S61" s="82">
        <v>16479</v>
      </c>
      <c r="T61" s="83">
        <v>3.96</v>
      </c>
      <c r="U61" s="89">
        <v>4.7916666666666663E-2</v>
      </c>
      <c r="V61" s="85"/>
      <c r="W61" s="86"/>
      <c r="X61" s="87"/>
      <c r="Y61" s="74"/>
      <c r="Z61" s="81">
        <v>171.614</v>
      </c>
      <c r="AA61" s="81">
        <v>628.34699999999998</v>
      </c>
      <c r="AB61" s="88"/>
    </row>
    <row r="62" spans="1:28" x14ac:dyDescent="0.25">
      <c r="A62" s="71">
        <v>11</v>
      </c>
      <c r="B62" s="72">
        <v>45</v>
      </c>
      <c r="C62" s="72"/>
      <c r="D62" s="73" t="s">
        <v>94</v>
      </c>
      <c r="E62" s="74">
        <v>188.721</v>
      </c>
      <c r="F62" s="74">
        <v>18.898</v>
      </c>
      <c r="G62" s="74">
        <v>17.106999999999999</v>
      </c>
      <c r="H62" s="74">
        <v>1.792</v>
      </c>
      <c r="I62" s="75">
        <v>10</v>
      </c>
      <c r="J62" s="75">
        <v>27</v>
      </c>
      <c r="K62" s="76">
        <v>0.32</v>
      </c>
      <c r="L62" s="77">
        <v>0</v>
      </c>
      <c r="M62" s="78"/>
      <c r="N62" s="77"/>
      <c r="O62" s="79"/>
      <c r="P62" s="79"/>
      <c r="Q62" s="80" t="s">
        <v>95</v>
      </c>
      <c r="R62" s="81">
        <v>0.59699999999999998</v>
      </c>
      <c r="S62" s="82">
        <v>16623.3</v>
      </c>
      <c r="T62" s="83">
        <v>3.96</v>
      </c>
      <c r="U62" s="89">
        <v>5.2083333333333336E-2</v>
      </c>
      <c r="V62" s="85"/>
      <c r="W62" s="86"/>
      <c r="X62" s="87"/>
      <c r="Y62" s="74"/>
      <c r="Z62" s="81">
        <v>171.614</v>
      </c>
      <c r="AA62" s="81">
        <v>628.34699999999998</v>
      </c>
      <c r="AB62" s="88"/>
    </row>
    <row r="63" spans="1:28" x14ac:dyDescent="0.25">
      <c r="A63" s="71">
        <v>11</v>
      </c>
      <c r="B63" s="72">
        <v>46</v>
      </c>
      <c r="C63" s="72"/>
      <c r="D63" s="73" t="s">
        <v>94</v>
      </c>
      <c r="E63" s="74">
        <v>188.80600000000001</v>
      </c>
      <c r="F63" s="74">
        <v>18.898</v>
      </c>
      <c r="G63" s="74">
        <v>17.192</v>
      </c>
      <c r="H63" s="74">
        <v>1.706</v>
      </c>
      <c r="I63" s="75">
        <v>14</v>
      </c>
      <c r="J63" s="75">
        <v>24</v>
      </c>
      <c r="K63" s="76">
        <v>0.27</v>
      </c>
      <c r="L63" s="77">
        <v>0</v>
      </c>
      <c r="M63" s="78"/>
      <c r="N63" s="77"/>
      <c r="O63" s="79"/>
      <c r="P63" s="79"/>
      <c r="Q63" s="80" t="s">
        <v>95</v>
      </c>
      <c r="R63" s="81">
        <v>0.60199999999999998</v>
      </c>
      <c r="S63" s="82">
        <v>16497.900000000001</v>
      </c>
      <c r="T63" s="83">
        <v>3.96</v>
      </c>
      <c r="U63" s="89">
        <v>4.7916666666666663E-2</v>
      </c>
      <c r="V63" s="85"/>
      <c r="W63" s="86"/>
      <c r="X63" s="87"/>
      <c r="Y63" s="74"/>
      <c r="Z63" s="81">
        <v>171.614</v>
      </c>
      <c r="AA63" s="81">
        <v>628.34699999999998</v>
      </c>
      <c r="AB63" s="88"/>
    </row>
    <row r="64" spans="1:28" x14ac:dyDescent="0.25">
      <c r="A64" s="71">
        <v>11</v>
      </c>
      <c r="B64" s="72">
        <v>47</v>
      </c>
      <c r="C64" s="72"/>
      <c r="D64" s="73" t="s">
        <v>94</v>
      </c>
      <c r="E64" s="74">
        <v>188.85499999999999</v>
      </c>
      <c r="F64" s="74">
        <v>18.898</v>
      </c>
      <c r="G64" s="74">
        <v>17.239999999999998</v>
      </c>
      <c r="H64" s="74">
        <v>1.6579999999999999</v>
      </c>
      <c r="I64" s="75">
        <v>14</v>
      </c>
      <c r="J64" s="75">
        <v>29</v>
      </c>
      <c r="K64" s="76">
        <v>0.26</v>
      </c>
      <c r="L64" s="77">
        <v>0</v>
      </c>
      <c r="M64" s="78"/>
      <c r="N64" s="77"/>
      <c r="O64" s="79"/>
      <c r="P64" s="79"/>
      <c r="Q64" s="80" t="s">
        <v>95</v>
      </c>
      <c r="R64" s="81">
        <v>0.60099999999999998</v>
      </c>
      <c r="S64" s="82">
        <v>16516.5</v>
      </c>
      <c r="T64" s="83">
        <v>3.96</v>
      </c>
      <c r="U64" s="89">
        <v>5.6250000000000001E-2</v>
      </c>
      <c r="V64" s="85"/>
      <c r="W64" s="86"/>
      <c r="X64" s="87"/>
      <c r="Y64" s="74"/>
      <c r="Z64" s="81">
        <v>171.614</v>
      </c>
      <c r="AA64" s="81">
        <v>628.34699999999998</v>
      </c>
      <c r="AB64" s="88"/>
    </row>
    <row r="65" spans="1:28" x14ac:dyDescent="0.25">
      <c r="A65" s="71">
        <v>11</v>
      </c>
      <c r="B65" s="72">
        <v>48</v>
      </c>
      <c r="C65" s="72"/>
      <c r="D65" s="73" t="s">
        <v>94</v>
      </c>
      <c r="E65" s="74">
        <v>188.905</v>
      </c>
      <c r="F65" s="74">
        <v>18.898</v>
      </c>
      <c r="G65" s="74">
        <v>17.291</v>
      </c>
      <c r="H65" s="74">
        <v>1.607</v>
      </c>
      <c r="I65" s="75">
        <v>12</v>
      </c>
      <c r="J65" s="75">
        <v>27</v>
      </c>
      <c r="K65" s="76">
        <v>0.28999999999999998</v>
      </c>
      <c r="L65" s="77">
        <v>0</v>
      </c>
      <c r="M65" s="78"/>
      <c r="N65" s="77"/>
      <c r="O65" s="79"/>
      <c r="P65" s="79"/>
      <c r="Q65" s="80" t="s">
        <v>95</v>
      </c>
      <c r="R65" s="81">
        <v>0.6</v>
      </c>
      <c r="S65" s="82">
        <v>16563</v>
      </c>
      <c r="T65" s="83">
        <v>3.96</v>
      </c>
      <c r="U65" s="89">
        <v>5.2083333333333336E-2</v>
      </c>
      <c r="V65" s="85"/>
      <c r="W65" s="86"/>
      <c r="X65" s="87"/>
      <c r="Y65" s="74"/>
      <c r="Z65" s="81">
        <v>171.614</v>
      </c>
      <c r="AA65" s="81">
        <v>628.34699999999998</v>
      </c>
      <c r="AB65" s="88"/>
    </row>
    <row r="66" spans="1:28" x14ac:dyDescent="0.25">
      <c r="A66" s="71">
        <v>11</v>
      </c>
      <c r="B66" s="72">
        <v>49</v>
      </c>
      <c r="C66" s="72"/>
      <c r="D66" s="73" t="s">
        <v>94</v>
      </c>
      <c r="E66" s="74">
        <v>188.98599999999999</v>
      </c>
      <c r="F66" s="74">
        <v>18.898</v>
      </c>
      <c r="G66" s="74">
        <v>17.372</v>
      </c>
      <c r="H66" s="74">
        <v>1.526</v>
      </c>
      <c r="I66" s="75">
        <v>6</v>
      </c>
      <c r="J66" s="75">
        <v>29</v>
      </c>
      <c r="K66" s="76">
        <v>0.37</v>
      </c>
      <c r="L66" s="77">
        <v>0</v>
      </c>
      <c r="M66" s="78"/>
      <c r="N66" s="77"/>
      <c r="O66" s="79"/>
      <c r="P66" s="79"/>
      <c r="Q66" s="80" t="s">
        <v>95</v>
      </c>
      <c r="R66" s="81">
        <v>0.59199999999999997</v>
      </c>
      <c r="S66" s="82">
        <v>16769.2</v>
      </c>
      <c r="T66" s="83">
        <v>3.96</v>
      </c>
      <c r="U66" s="89">
        <v>5.6250000000000001E-2</v>
      </c>
      <c r="V66" s="85"/>
      <c r="W66" s="86"/>
      <c r="X66" s="87"/>
      <c r="Y66" s="74"/>
      <c r="Z66" s="81">
        <v>171.614</v>
      </c>
      <c r="AA66" s="81">
        <v>628.34699999999998</v>
      </c>
      <c r="AB66" s="88"/>
    </row>
    <row r="67" spans="1:28" x14ac:dyDescent="0.25">
      <c r="A67" s="71">
        <v>11</v>
      </c>
      <c r="B67" s="72">
        <v>50</v>
      </c>
      <c r="C67" s="72"/>
      <c r="D67" s="73" t="s">
        <v>94</v>
      </c>
      <c r="E67" s="74">
        <v>189.035</v>
      </c>
      <c r="F67" s="74">
        <v>18.898</v>
      </c>
      <c r="G67" s="74">
        <v>17.420999999999999</v>
      </c>
      <c r="H67" s="74">
        <v>1.478</v>
      </c>
      <c r="I67" s="75">
        <v>10</v>
      </c>
      <c r="J67" s="75">
        <v>29</v>
      </c>
      <c r="K67" s="76">
        <v>0.28000000000000003</v>
      </c>
      <c r="L67" s="77">
        <v>0</v>
      </c>
      <c r="M67" s="78"/>
      <c r="N67" s="77"/>
      <c r="O67" s="79"/>
      <c r="P67" s="79"/>
      <c r="Q67" s="80" t="s">
        <v>95</v>
      </c>
      <c r="R67" s="81">
        <v>0.59599999999999997</v>
      </c>
      <c r="S67" s="82">
        <v>16667.5</v>
      </c>
      <c r="T67" s="83">
        <v>3.96</v>
      </c>
      <c r="U67" s="89">
        <v>5.6250000000000001E-2</v>
      </c>
      <c r="V67" s="85"/>
      <c r="W67" s="86"/>
      <c r="X67" s="87"/>
      <c r="Y67" s="74"/>
      <c r="Z67" s="81">
        <v>171.614</v>
      </c>
      <c r="AA67" s="81">
        <v>628.34699999999998</v>
      </c>
      <c r="AB67" s="88"/>
    </row>
    <row r="68" spans="1:28" x14ac:dyDescent="0.25">
      <c r="A68" s="71">
        <v>11</v>
      </c>
      <c r="B68" s="72">
        <v>51</v>
      </c>
      <c r="C68" s="72"/>
      <c r="D68" s="73" t="s">
        <v>94</v>
      </c>
      <c r="E68" s="74">
        <v>189.11</v>
      </c>
      <c r="F68" s="74">
        <v>18.898</v>
      </c>
      <c r="G68" s="74">
        <v>17.495999999999999</v>
      </c>
      <c r="H68" s="74">
        <v>1.4019999999999999</v>
      </c>
      <c r="I68" s="75">
        <v>32</v>
      </c>
      <c r="J68" s="75">
        <v>29</v>
      </c>
      <c r="K68" s="76">
        <v>0.25</v>
      </c>
      <c r="L68" s="77">
        <v>0</v>
      </c>
      <c r="M68" s="78"/>
      <c r="N68" s="77"/>
      <c r="O68" s="79"/>
      <c r="P68" s="79"/>
      <c r="Q68" s="80" t="s">
        <v>95</v>
      </c>
      <c r="R68" s="81">
        <v>0.63300000000000001</v>
      </c>
      <c r="S68" s="82">
        <v>15689.7</v>
      </c>
      <c r="T68" s="83">
        <v>3.96</v>
      </c>
      <c r="U68" s="89">
        <v>5.6250000000000001E-2</v>
      </c>
      <c r="V68" s="85"/>
      <c r="W68" s="86"/>
      <c r="X68" s="87"/>
      <c r="Y68" s="74"/>
      <c r="Z68" s="81">
        <v>171.614</v>
      </c>
      <c r="AA68" s="81">
        <v>628.34699999999998</v>
      </c>
      <c r="AB68" s="88"/>
    </row>
    <row r="69" spans="1:28" x14ac:dyDescent="0.25">
      <c r="A69" s="71">
        <v>11</v>
      </c>
      <c r="B69" s="72">
        <v>52</v>
      </c>
      <c r="C69" s="72"/>
      <c r="D69" s="73" t="s">
        <v>94</v>
      </c>
      <c r="E69" s="74">
        <v>189.15700000000001</v>
      </c>
      <c r="F69" s="74">
        <v>18.898</v>
      </c>
      <c r="G69" s="74">
        <v>17.542999999999999</v>
      </c>
      <c r="H69" s="74">
        <v>1.355</v>
      </c>
      <c r="I69" s="75">
        <v>10</v>
      </c>
      <c r="J69" s="75">
        <v>29</v>
      </c>
      <c r="K69" s="76">
        <v>0.28000000000000003</v>
      </c>
      <c r="L69" s="77">
        <v>0</v>
      </c>
      <c r="M69" s="78"/>
      <c r="N69" s="77"/>
      <c r="O69" s="79"/>
      <c r="P69" s="79"/>
      <c r="Q69" s="80" t="s">
        <v>95</v>
      </c>
      <c r="R69" s="81">
        <v>0.59599999999999997</v>
      </c>
      <c r="S69" s="82">
        <v>16667.5</v>
      </c>
      <c r="T69" s="83">
        <v>3.96</v>
      </c>
      <c r="U69" s="89">
        <v>5.6250000000000001E-2</v>
      </c>
      <c r="V69" s="85"/>
      <c r="W69" s="86"/>
      <c r="X69" s="87"/>
      <c r="Y69" s="74"/>
      <c r="Z69" s="81">
        <v>171.614</v>
      </c>
      <c r="AA69" s="81">
        <v>628.34699999999998</v>
      </c>
      <c r="AB69" s="88"/>
    </row>
    <row r="70" spans="1:28" x14ac:dyDescent="0.25">
      <c r="A70" s="71">
        <v>11</v>
      </c>
      <c r="B70" s="72">
        <v>53</v>
      </c>
      <c r="C70" s="72"/>
      <c r="D70" s="73" t="s">
        <v>94</v>
      </c>
      <c r="E70" s="74">
        <v>189.22300000000001</v>
      </c>
      <c r="F70" s="74">
        <v>18.898</v>
      </c>
      <c r="G70" s="74">
        <v>17.609000000000002</v>
      </c>
      <c r="H70" s="74">
        <v>1.29</v>
      </c>
      <c r="I70" s="75">
        <v>10</v>
      </c>
      <c r="J70" s="75">
        <v>29</v>
      </c>
      <c r="K70" s="76">
        <v>0.28000000000000003</v>
      </c>
      <c r="L70" s="77">
        <v>0</v>
      </c>
      <c r="M70" s="78"/>
      <c r="N70" s="77"/>
      <c r="O70" s="79"/>
      <c r="P70" s="79"/>
      <c r="Q70" s="80" t="s">
        <v>95</v>
      </c>
      <c r="R70" s="81">
        <v>0.59599999999999997</v>
      </c>
      <c r="S70" s="82">
        <v>16667.5</v>
      </c>
      <c r="T70" s="83">
        <v>3.96</v>
      </c>
      <c r="U70" s="89">
        <v>5.6250000000000001E-2</v>
      </c>
      <c r="V70" s="85"/>
      <c r="W70" s="86"/>
      <c r="X70" s="87"/>
      <c r="Y70" s="74"/>
      <c r="Z70" s="81">
        <v>171.614</v>
      </c>
      <c r="AA70" s="81">
        <v>628.34699999999998</v>
      </c>
      <c r="AB70" s="88"/>
    </row>
    <row r="71" spans="1:28" x14ac:dyDescent="0.25">
      <c r="A71" s="71">
        <v>11</v>
      </c>
      <c r="B71" s="72">
        <v>54</v>
      </c>
      <c r="C71" s="72"/>
      <c r="D71" s="73" t="s">
        <v>94</v>
      </c>
      <c r="E71" s="74">
        <v>189.28700000000001</v>
      </c>
      <c r="F71" s="74">
        <v>18.898</v>
      </c>
      <c r="G71" s="74">
        <v>17.672999999999998</v>
      </c>
      <c r="H71" s="74">
        <v>1.226</v>
      </c>
      <c r="I71" s="75">
        <v>12</v>
      </c>
      <c r="J71" s="75">
        <v>27</v>
      </c>
      <c r="K71" s="76">
        <v>0.24</v>
      </c>
      <c r="L71" s="77">
        <v>0</v>
      </c>
      <c r="M71" s="78"/>
      <c r="N71" s="77"/>
      <c r="O71" s="79"/>
      <c r="P71" s="79"/>
      <c r="Q71" s="80" t="s">
        <v>95</v>
      </c>
      <c r="R71" s="81">
        <v>0.59699999999999998</v>
      </c>
      <c r="S71" s="82">
        <v>16634.099999999999</v>
      </c>
      <c r="T71" s="83">
        <v>3.96</v>
      </c>
      <c r="U71" s="89">
        <v>5.2083333333333336E-2</v>
      </c>
      <c r="V71" s="85"/>
      <c r="W71" s="86"/>
      <c r="X71" s="87"/>
      <c r="Y71" s="74"/>
      <c r="Z71" s="81">
        <v>171.614</v>
      </c>
      <c r="AA71" s="81">
        <v>628.34699999999998</v>
      </c>
      <c r="AB71" s="88"/>
    </row>
    <row r="72" spans="1:28" x14ac:dyDescent="0.25">
      <c r="A72" s="71">
        <v>11</v>
      </c>
      <c r="B72" s="72">
        <v>55</v>
      </c>
      <c r="C72" s="72"/>
      <c r="D72" s="73" t="s">
        <v>94</v>
      </c>
      <c r="E72" s="74">
        <v>189.34899999999999</v>
      </c>
      <c r="F72" s="74">
        <v>18.898</v>
      </c>
      <c r="G72" s="74">
        <v>17.734999999999999</v>
      </c>
      <c r="H72" s="74">
        <v>1.163</v>
      </c>
      <c r="I72" s="75">
        <v>10</v>
      </c>
      <c r="J72" s="75">
        <v>27</v>
      </c>
      <c r="K72" s="76">
        <v>0.27</v>
      </c>
      <c r="L72" s="77">
        <v>0</v>
      </c>
      <c r="M72" s="78"/>
      <c r="N72" s="77"/>
      <c r="O72" s="79"/>
      <c r="P72" s="79"/>
      <c r="Q72" s="80" t="s">
        <v>95</v>
      </c>
      <c r="R72" s="81">
        <v>0.59499999999999997</v>
      </c>
      <c r="S72" s="82">
        <v>16678</v>
      </c>
      <c r="T72" s="83">
        <v>3.96</v>
      </c>
      <c r="U72" s="89">
        <v>5.2083333333333336E-2</v>
      </c>
      <c r="V72" s="85"/>
      <c r="W72" s="86"/>
      <c r="X72" s="87"/>
      <c r="Y72" s="74"/>
      <c r="Z72" s="81">
        <v>171.614</v>
      </c>
      <c r="AA72" s="81">
        <v>628.34699999999998</v>
      </c>
      <c r="AB72" s="88"/>
    </row>
    <row r="73" spans="1:28" x14ac:dyDescent="0.25">
      <c r="A73" s="71">
        <v>11</v>
      </c>
      <c r="B73" s="72">
        <v>56</v>
      </c>
      <c r="C73" s="72"/>
      <c r="D73" s="73" t="s">
        <v>94</v>
      </c>
      <c r="E73" s="74">
        <v>189.38</v>
      </c>
      <c r="F73" s="74">
        <v>18.898</v>
      </c>
      <c r="G73" s="74">
        <v>17.765999999999998</v>
      </c>
      <c r="H73" s="74">
        <v>1.1319999999999999</v>
      </c>
      <c r="I73" s="75">
        <v>14</v>
      </c>
      <c r="J73" s="75">
        <v>24</v>
      </c>
      <c r="K73" s="76">
        <v>0.32</v>
      </c>
      <c r="L73" s="77">
        <v>0</v>
      </c>
      <c r="M73" s="78"/>
      <c r="N73" s="77"/>
      <c r="O73" s="79"/>
      <c r="P73" s="79"/>
      <c r="Q73" s="80" t="s">
        <v>95</v>
      </c>
      <c r="R73" s="81">
        <v>0.60599999999999998</v>
      </c>
      <c r="S73" s="82">
        <v>16399.599999999999</v>
      </c>
      <c r="T73" s="83">
        <v>3.96</v>
      </c>
      <c r="U73" s="89">
        <v>4.7916666666666663E-2</v>
      </c>
      <c r="V73" s="85"/>
      <c r="W73" s="86"/>
      <c r="X73" s="87"/>
      <c r="Y73" s="74"/>
      <c r="Z73" s="81">
        <v>171.614</v>
      </c>
      <c r="AA73" s="81">
        <v>628.34699999999998</v>
      </c>
      <c r="AB73" s="88"/>
    </row>
    <row r="74" spans="1:28" x14ac:dyDescent="0.25">
      <c r="A74" s="71">
        <v>11</v>
      </c>
      <c r="B74" s="72">
        <v>57</v>
      </c>
      <c r="C74" s="72"/>
      <c r="D74" s="73" t="s">
        <v>94</v>
      </c>
      <c r="E74" s="74">
        <v>189.45</v>
      </c>
      <c r="F74" s="74">
        <v>18.898</v>
      </c>
      <c r="G74" s="74">
        <v>17.835000000000001</v>
      </c>
      <c r="H74" s="74">
        <v>1.0629999999999999</v>
      </c>
      <c r="I74" s="75">
        <v>8</v>
      </c>
      <c r="J74" s="75">
        <v>27</v>
      </c>
      <c r="K74" s="76">
        <v>0.34</v>
      </c>
      <c r="L74" s="77">
        <v>0</v>
      </c>
      <c r="M74" s="78"/>
      <c r="N74" s="77"/>
      <c r="O74" s="79"/>
      <c r="P74" s="79"/>
      <c r="Q74" s="80" t="s">
        <v>95</v>
      </c>
      <c r="R74" s="81">
        <v>0.59499999999999997</v>
      </c>
      <c r="S74" s="82">
        <v>16700.7</v>
      </c>
      <c r="T74" s="83">
        <v>3.96</v>
      </c>
      <c r="U74" s="89">
        <v>5.2083333333333336E-2</v>
      </c>
      <c r="V74" s="85"/>
      <c r="W74" s="86"/>
      <c r="X74" s="87"/>
      <c r="Y74" s="74"/>
      <c r="Z74" s="81">
        <v>171.614</v>
      </c>
      <c r="AA74" s="81">
        <v>628.34699999999998</v>
      </c>
      <c r="AB74" s="88"/>
    </row>
    <row r="75" spans="1:28" x14ac:dyDescent="0.25">
      <c r="A75" s="71">
        <v>11</v>
      </c>
      <c r="B75" s="72">
        <v>58</v>
      </c>
      <c r="C75" s="72"/>
      <c r="D75" s="73" t="s">
        <v>94</v>
      </c>
      <c r="E75" s="74">
        <v>189.53899999999999</v>
      </c>
      <c r="F75" s="74">
        <v>18.898</v>
      </c>
      <c r="G75" s="74">
        <v>17.925000000000001</v>
      </c>
      <c r="H75" s="74">
        <v>0.97399999999999998</v>
      </c>
      <c r="I75" s="75">
        <v>10</v>
      </c>
      <c r="J75" s="75">
        <v>10</v>
      </c>
      <c r="K75" s="76">
        <v>0.27</v>
      </c>
      <c r="L75" s="77">
        <v>0</v>
      </c>
      <c r="M75" s="78"/>
      <c r="N75" s="77"/>
      <c r="O75" s="79"/>
      <c r="P75" s="79"/>
      <c r="Q75" s="80" t="s">
        <v>95</v>
      </c>
      <c r="R75" s="81">
        <v>0.59499999999999997</v>
      </c>
      <c r="S75" s="82">
        <v>16678</v>
      </c>
      <c r="T75" s="83">
        <v>3.96</v>
      </c>
      <c r="U75" s="89">
        <v>0.52708333333333335</v>
      </c>
      <c r="V75" s="85"/>
      <c r="W75" s="86"/>
      <c r="X75" s="87"/>
      <c r="Y75" s="74"/>
      <c r="Z75" s="81">
        <v>171.614</v>
      </c>
      <c r="AA75" s="81">
        <v>628.34699999999998</v>
      </c>
      <c r="AB75" s="88"/>
    </row>
    <row r="76" spans="1:28" x14ac:dyDescent="0.25">
      <c r="A76" s="71">
        <v>11</v>
      </c>
      <c r="B76" s="72">
        <v>59</v>
      </c>
      <c r="C76" s="72"/>
      <c r="D76" s="73" t="s">
        <v>94</v>
      </c>
      <c r="E76" s="74">
        <v>189.58099999999999</v>
      </c>
      <c r="F76" s="74">
        <v>18.898</v>
      </c>
      <c r="G76" s="74">
        <v>17.966999999999999</v>
      </c>
      <c r="H76" s="74">
        <v>0.93100000000000005</v>
      </c>
      <c r="I76" s="75">
        <v>12</v>
      </c>
      <c r="J76" s="75">
        <v>24</v>
      </c>
      <c r="K76" s="76">
        <v>0.28999999999999998</v>
      </c>
      <c r="L76" s="77">
        <v>0</v>
      </c>
      <c r="M76" s="78"/>
      <c r="N76" s="77"/>
      <c r="O76" s="79"/>
      <c r="P76" s="79"/>
      <c r="Q76" s="80" t="s">
        <v>95</v>
      </c>
      <c r="R76" s="81">
        <v>0.6</v>
      </c>
      <c r="S76" s="82">
        <v>16563</v>
      </c>
      <c r="T76" s="83">
        <v>3.96</v>
      </c>
      <c r="U76" s="89">
        <v>4.7916666666666663E-2</v>
      </c>
      <c r="V76" s="85"/>
      <c r="W76" s="86"/>
      <c r="X76" s="87"/>
      <c r="Y76" s="74"/>
      <c r="Z76" s="81">
        <v>171.614</v>
      </c>
      <c r="AA76" s="81">
        <v>628.34699999999998</v>
      </c>
      <c r="AB76" s="88"/>
    </row>
    <row r="77" spans="1:28" x14ac:dyDescent="0.25">
      <c r="A77" s="53">
        <v>12</v>
      </c>
      <c r="B77" s="54"/>
      <c r="C77" s="54"/>
      <c r="D77" s="55" t="s">
        <v>89</v>
      </c>
      <c r="E77" s="56">
        <v>190.512</v>
      </c>
      <c r="F77" s="56">
        <v>18.856000000000002</v>
      </c>
      <c r="G77" s="56"/>
      <c r="H77" s="56"/>
      <c r="I77" s="57"/>
      <c r="J77" s="57"/>
      <c r="K77" s="58"/>
      <c r="L77" s="59"/>
      <c r="M77" s="60"/>
      <c r="N77" s="59"/>
      <c r="O77" s="61"/>
      <c r="P77" s="61"/>
      <c r="Q77" s="62"/>
      <c r="R77" s="63"/>
      <c r="S77" s="64"/>
      <c r="T77" s="65">
        <v>3.96</v>
      </c>
      <c r="U77" s="66"/>
      <c r="V77" s="67"/>
      <c r="W77" s="68"/>
      <c r="X77" s="69"/>
      <c r="Y77" s="56"/>
      <c r="Z77" s="63">
        <v>190.512</v>
      </c>
      <c r="AA77" s="63">
        <v>609.44899999999996</v>
      </c>
      <c r="AB77" s="70"/>
    </row>
    <row r="78" spans="1:28" x14ac:dyDescent="0.25">
      <c r="A78" s="53">
        <v>13</v>
      </c>
      <c r="B78" s="54"/>
      <c r="C78" s="54"/>
      <c r="D78" s="55" t="s">
        <v>89</v>
      </c>
      <c r="E78" s="56">
        <v>209.36799999999999</v>
      </c>
      <c r="F78" s="56">
        <v>18.884</v>
      </c>
      <c r="G78" s="56"/>
      <c r="H78" s="56"/>
      <c r="I78" s="57"/>
      <c r="J78" s="57"/>
      <c r="K78" s="58"/>
      <c r="L78" s="59"/>
      <c r="M78" s="60"/>
      <c r="N78" s="59"/>
      <c r="O78" s="61"/>
      <c r="P78" s="61"/>
      <c r="Q78" s="62"/>
      <c r="R78" s="63"/>
      <c r="S78" s="64"/>
      <c r="T78" s="65">
        <v>3.96</v>
      </c>
      <c r="U78" s="66"/>
      <c r="V78" s="67"/>
      <c r="W78" s="68"/>
      <c r="X78" s="69"/>
      <c r="Y78" s="56"/>
      <c r="Z78" s="63">
        <v>209.36799999999999</v>
      </c>
      <c r="AA78" s="63">
        <v>590.59299999999996</v>
      </c>
      <c r="AB78" s="70"/>
    </row>
    <row r="79" spans="1:28" x14ac:dyDescent="0.25">
      <c r="A79" s="53">
        <v>14</v>
      </c>
      <c r="B79" s="54"/>
      <c r="C79" s="54"/>
      <c r="D79" s="55" t="s">
        <v>89</v>
      </c>
      <c r="E79" s="56">
        <v>228.25200000000001</v>
      </c>
      <c r="F79" s="56">
        <v>18.866</v>
      </c>
      <c r="G79" s="56"/>
      <c r="H79" s="56"/>
      <c r="I79" s="57"/>
      <c r="J79" s="57"/>
      <c r="K79" s="58"/>
      <c r="L79" s="59"/>
      <c r="M79" s="60"/>
      <c r="N79" s="59"/>
      <c r="O79" s="61"/>
      <c r="P79" s="61"/>
      <c r="Q79" s="62"/>
      <c r="R79" s="63"/>
      <c r="S79" s="64"/>
      <c r="T79" s="65">
        <v>3.96</v>
      </c>
      <c r="U79" s="66"/>
      <c r="V79" s="67"/>
      <c r="W79" s="68"/>
      <c r="X79" s="69"/>
      <c r="Y79" s="56"/>
      <c r="Z79" s="63">
        <v>228.25200000000001</v>
      </c>
      <c r="AA79" s="63">
        <v>571.70899999999995</v>
      </c>
      <c r="AB79" s="70"/>
    </row>
    <row r="80" spans="1:28" x14ac:dyDescent="0.25">
      <c r="A80" s="53">
        <v>15</v>
      </c>
      <c r="B80" s="54"/>
      <c r="C80" s="54"/>
      <c r="D80" s="55" t="s">
        <v>89</v>
      </c>
      <c r="E80" s="56">
        <v>247.11799999999999</v>
      </c>
      <c r="F80" s="56">
        <v>18.891999999999999</v>
      </c>
      <c r="G80" s="56"/>
      <c r="H80" s="56"/>
      <c r="I80" s="57"/>
      <c r="J80" s="57"/>
      <c r="K80" s="58"/>
      <c r="L80" s="59"/>
      <c r="M80" s="60"/>
      <c r="N80" s="59"/>
      <c r="O80" s="61"/>
      <c r="P80" s="61"/>
      <c r="Q80" s="62"/>
      <c r="R80" s="63"/>
      <c r="S80" s="64"/>
      <c r="T80" s="65">
        <v>3.96</v>
      </c>
      <c r="U80" s="66"/>
      <c r="V80" s="67"/>
      <c r="W80" s="68"/>
      <c r="X80" s="69"/>
      <c r="Y80" s="56"/>
      <c r="Z80" s="63">
        <v>247.11799999999999</v>
      </c>
      <c r="AA80" s="63">
        <v>552.84299999999996</v>
      </c>
      <c r="AB80" s="70"/>
    </row>
    <row r="81" spans="1:28" x14ac:dyDescent="0.25">
      <c r="A81" s="53">
        <v>16</v>
      </c>
      <c r="B81" s="54"/>
      <c r="C81" s="54"/>
      <c r="D81" s="55" t="s">
        <v>89</v>
      </c>
      <c r="E81" s="56">
        <v>266.01</v>
      </c>
      <c r="F81" s="56">
        <v>18.832000000000001</v>
      </c>
      <c r="G81" s="56"/>
      <c r="H81" s="56"/>
      <c r="I81" s="57"/>
      <c r="J81" s="57"/>
      <c r="K81" s="58"/>
      <c r="L81" s="59"/>
      <c r="M81" s="60"/>
      <c r="N81" s="59"/>
      <c r="O81" s="61"/>
      <c r="P81" s="61"/>
      <c r="Q81" s="62"/>
      <c r="R81" s="63"/>
      <c r="S81" s="64"/>
      <c r="T81" s="65">
        <v>3.96</v>
      </c>
      <c r="U81" s="66"/>
      <c r="V81" s="67"/>
      <c r="W81" s="68"/>
      <c r="X81" s="69"/>
      <c r="Y81" s="56"/>
      <c r="Z81" s="63">
        <v>266.01</v>
      </c>
      <c r="AA81" s="63">
        <v>533.952</v>
      </c>
      <c r="AB81" s="70"/>
    </row>
    <row r="82" spans="1:28" x14ac:dyDescent="0.25">
      <c r="A82" s="53">
        <v>17</v>
      </c>
      <c r="B82" s="54"/>
      <c r="C82" s="54"/>
      <c r="D82" s="55" t="s">
        <v>89</v>
      </c>
      <c r="E82" s="56">
        <v>284.84199999999998</v>
      </c>
      <c r="F82" s="56">
        <v>18.943999999999999</v>
      </c>
      <c r="G82" s="56"/>
      <c r="H82" s="56"/>
      <c r="I82" s="57"/>
      <c r="J82" s="57"/>
      <c r="K82" s="58"/>
      <c r="L82" s="59"/>
      <c r="M82" s="60"/>
      <c r="N82" s="59"/>
      <c r="O82" s="61"/>
      <c r="P82" s="61"/>
      <c r="Q82" s="62"/>
      <c r="R82" s="63"/>
      <c r="S82" s="64"/>
      <c r="T82" s="65">
        <v>3.96</v>
      </c>
      <c r="U82" s="66"/>
      <c r="V82" s="67"/>
      <c r="W82" s="68"/>
      <c r="X82" s="69"/>
      <c r="Y82" s="56"/>
      <c r="Z82" s="63">
        <v>284.84199999999998</v>
      </c>
      <c r="AA82" s="63">
        <v>515.12</v>
      </c>
      <c r="AB82" s="70"/>
    </row>
    <row r="83" spans="1:28" x14ac:dyDescent="0.25">
      <c r="A83" s="71">
        <v>17</v>
      </c>
      <c r="B83" s="72">
        <v>60</v>
      </c>
      <c r="C83" s="72"/>
      <c r="D83" s="73" t="s">
        <v>94</v>
      </c>
      <c r="E83" s="74">
        <v>285.35500000000002</v>
      </c>
      <c r="F83" s="74">
        <v>18.943999999999999</v>
      </c>
      <c r="G83" s="74">
        <v>0.51300000000000001</v>
      </c>
      <c r="H83" s="74">
        <v>18.431000000000001</v>
      </c>
      <c r="I83" s="75">
        <v>8</v>
      </c>
      <c r="J83" s="75">
        <v>8</v>
      </c>
      <c r="K83" s="76">
        <v>0.27</v>
      </c>
      <c r="L83" s="77">
        <v>0</v>
      </c>
      <c r="M83" s="78"/>
      <c r="N83" s="77"/>
      <c r="O83" s="79"/>
      <c r="P83" s="79"/>
      <c r="Q83" s="80" t="s">
        <v>95</v>
      </c>
      <c r="R83" s="81">
        <v>0.59299999999999997</v>
      </c>
      <c r="S83" s="82">
        <v>16752.599999999999</v>
      </c>
      <c r="T83" s="83">
        <v>3.96</v>
      </c>
      <c r="U83" s="89">
        <v>0.22291666666666665</v>
      </c>
      <c r="V83" s="85"/>
      <c r="W83" s="86"/>
      <c r="X83" s="87"/>
      <c r="Y83" s="74"/>
      <c r="Z83" s="81">
        <v>284.84199999999998</v>
      </c>
      <c r="AA83" s="81">
        <v>515.12</v>
      </c>
      <c r="AB83" s="88"/>
    </row>
    <row r="84" spans="1:28" x14ac:dyDescent="0.25">
      <c r="A84" s="53">
        <v>18</v>
      </c>
      <c r="B84" s="54"/>
      <c r="C84" s="54"/>
      <c r="D84" s="55" t="s">
        <v>89</v>
      </c>
      <c r="E84" s="56">
        <v>303.786</v>
      </c>
      <c r="F84" s="56">
        <v>16.692</v>
      </c>
      <c r="G84" s="56"/>
      <c r="H84" s="56"/>
      <c r="I84" s="57"/>
      <c r="J84" s="57"/>
      <c r="K84" s="58"/>
      <c r="L84" s="59"/>
      <c r="M84" s="60"/>
      <c r="N84" s="59"/>
      <c r="O84" s="61"/>
      <c r="P84" s="61"/>
      <c r="Q84" s="62"/>
      <c r="R84" s="63"/>
      <c r="S84" s="64"/>
      <c r="T84" s="65">
        <v>3.96</v>
      </c>
      <c r="U84" s="66"/>
      <c r="V84" s="67"/>
      <c r="W84" s="68"/>
      <c r="X84" s="69"/>
      <c r="Y84" s="56"/>
      <c r="Z84" s="63">
        <v>303.786</v>
      </c>
      <c r="AA84" s="63">
        <v>496.17500000000001</v>
      </c>
      <c r="AB84" s="70"/>
    </row>
    <row r="85" spans="1:28" x14ac:dyDescent="0.25">
      <c r="A85" s="71">
        <v>18</v>
      </c>
      <c r="B85" s="72">
        <v>61</v>
      </c>
      <c r="C85" s="72"/>
      <c r="D85" s="73" t="s">
        <v>94</v>
      </c>
      <c r="E85" s="74">
        <v>320.036</v>
      </c>
      <c r="F85" s="74">
        <v>16.692</v>
      </c>
      <c r="G85" s="74">
        <v>16.25</v>
      </c>
      <c r="H85" s="74">
        <v>0.442</v>
      </c>
      <c r="I85" s="75">
        <v>20</v>
      </c>
      <c r="J85" s="75">
        <v>13</v>
      </c>
      <c r="K85" s="76">
        <v>0.32</v>
      </c>
      <c r="L85" s="77">
        <v>0</v>
      </c>
      <c r="M85" s="78"/>
      <c r="N85" s="77"/>
      <c r="O85" s="79"/>
      <c r="P85" s="79"/>
      <c r="Q85" s="80" t="s">
        <v>95</v>
      </c>
      <c r="R85" s="81">
        <v>0.62</v>
      </c>
      <c r="S85" s="82">
        <v>16014.9</v>
      </c>
      <c r="T85" s="83">
        <v>3.96</v>
      </c>
      <c r="U85" s="89">
        <v>0.25277777777777777</v>
      </c>
      <c r="V85" s="85"/>
      <c r="W85" s="86"/>
      <c r="X85" s="87"/>
      <c r="Y85" s="74"/>
      <c r="Z85" s="81">
        <v>303.786</v>
      </c>
      <c r="AA85" s="81">
        <v>496.17500000000001</v>
      </c>
      <c r="AB85" s="88"/>
    </row>
    <row r="86" spans="1:28" x14ac:dyDescent="0.25">
      <c r="A86" s="53">
        <v>19</v>
      </c>
      <c r="B86" s="54"/>
      <c r="C86" s="54"/>
      <c r="D86" s="55" t="s">
        <v>89</v>
      </c>
      <c r="E86" s="56">
        <v>320.47800000000001</v>
      </c>
      <c r="F86" s="56">
        <v>18.986000000000001</v>
      </c>
      <c r="G86" s="56"/>
      <c r="H86" s="56"/>
      <c r="I86" s="57"/>
      <c r="J86" s="57"/>
      <c r="K86" s="58"/>
      <c r="L86" s="59"/>
      <c r="M86" s="60"/>
      <c r="N86" s="59"/>
      <c r="O86" s="61"/>
      <c r="P86" s="61"/>
      <c r="Q86" s="62"/>
      <c r="R86" s="63"/>
      <c r="S86" s="64"/>
      <c r="T86" s="65">
        <v>3.96</v>
      </c>
      <c r="U86" s="66"/>
      <c r="V86" s="67"/>
      <c r="W86" s="68"/>
      <c r="X86" s="69"/>
      <c r="Y86" s="56"/>
      <c r="Z86" s="63">
        <v>320.47800000000001</v>
      </c>
      <c r="AA86" s="63">
        <v>479.483</v>
      </c>
      <c r="AB86" s="70"/>
    </row>
    <row r="87" spans="1:28" x14ac:dyDescent="0.25">
      <c r="A87" s="71">
        <v>19</v>
      </c>
      <c r="B87" s="72">
        <v>62</v>
      </c>
      <c r="C87" s="72"/>
      <c r="D87" s="73" t="s">
        <v>97</v>
      </c>
      <c r="E87" s="74">
        <v>327.471</v>
      </c>
      <c r="F87" s="74">
        <v>18.986000000000001</v>
      </c>
      <c r="G87" s="74">
        <v>6.9930000000000003</v>
      </c>
      <c r="H87" s="74">
        <v>11.993</v>
      </c>
      <c r="I87" s="75">
        <v>8608.1</v>
      </c>
      <c r="J87" s="75"/>
      <c r="K87" s="76"/>
      <c r="L87" s="77">
        <v>0</v>
      </c>
      <c r="M87" s="78"/>
      <c r="N87" s="77"/>
      <c r="O87" s="79"/>
      <c r="P87" s="79"/>
      <c r="Q87" s="80"/>
      <c r="R87" s="81"/>
      <c r="S87" s="82"/>
      <c r="T87" s="83">
        <v>3.96</v>
      </c>
      <c r="U87" s="84"/>
      <c r="V87" s="85"/>
      <c r="W87" s="86"/>
      <c r="X87" s="87"/>
      <c r="Y87" s="74"/>
      <c r="Z87" s="81">
        <v>320.47800000000001</v>
      </c>
      <c r="AA87" s="81">
        <v>479.483</v>
      </c>
      <c r="AB87" s="88" t="s">
        <v>98</v>
      </c>
    </row>
    <row r="88" spans="1:28" x14ac:dyDescent="0.25">
      <c r="A88" s="53">
        <v>20</v>
      </c>
      <c r="B88" s="54"/>
      <c r="C88" s="54"/>
      <c r="D88" s="55" t="s">
        <v>89</v>
      </c>
      <c r="E88" s="56">
        <v>339.464</v>
      </c>
      <c r="F88" s="56">
        <v>16.213999999999999</v>
      </c>
      <c r="G88" s="56"/>
      <c r="H88" s="56"/>
      <c r="I88" s="57"/>
      <c r="J88" s="57"/>
      <c r="K88" s="58"/>
      <c r="L88" s="59"/>
      <c r="M88" s="60"/>
      <c r="N88" s="59"/>
      <c r="O88" s="61"/>
      <c r="P88" s="61"/>
      <c r="Q88" s="62"/>
      <c r="R88" s="63"/>
      <c r="S88" s="64"/>
      <c r="T88" s="65">
        <v>3.96</v>
      </c>
      <c r="U88" s="66"/>
      <c r="V88" s="67"/>
      <c r="W88" s="68"/>
      <c r="X88" s="69"/>
      <c r="Y88" s="56"/>
      <c r="Z88" s="63">
        <v>339.464</v>
      </c>
      <c r="AA88" s="63">
        <v>460.49799999999999</v>
      </c>
      <c r="AB88" s="70"/>
    </row>
    <row r="89" spans="1:28" x14ac:dyDescent="0.25">
      <c r="A89" s="53">
        <v>21</v>
      </c>
      <c r="B89" s="54"/>
      <c r="C89" s="54"/>
      <c r="D89" s="55" t="s">
        <v>89</v>
      </c>
      <c r="E89" s="56">
        <v>355.678</v>
      </c>
      <c r="F89" s="56">
        <v>17.184000000000001</v>
      </c>
      <c r="G89" s="56"/>
      <c r="H89" s="56"/>
      <c r="I89" s="57"/>
      <c r="J89" s="57"/>
      <c r="K89" s="58"/>
      <c r="L89" s="59"/>
      <c r="M89" s="60"/>
      <c r="N89" s="59"/>
      <c r="O89" s="61"/>
      <c r="P89" s="61"/>
      <c r="Q89" s="62"/>
      <c r="R89" s="63"/>
      <c r="S89" s="64"/>
      <c r="T89" s="65">
        <v>3.96</v>
      </c>
      <c r="U89" s="66"/>
      <c r="V89" s="67"/>
      <c r="W89" s="68"/>
      <c r="X89" s="69"/>
      <c r="Y89" s="56"/>
      <c r="Z89" s="63">
        <v>355.678</v>
      </c>
      <c r="AA89" s="63">
        <v>444.28399999999999</v>
      </c>
      <c r="AB89" s="70"/>
    </row>
    <row r="90" spans="1:28" x14ac:dyDescent="0.25">
      <c r="A90" s="71">
        <v>21</v>
      </c>
      <c r="B90" s="72">
        <v>63</v>
      </c>
      <c r="C90" s="72"/>
      <c r="D90" s="73" t="s">
        <v>97</v>
      </c>
      <c r="E90" s="74">
        <v>362.08499999999998</v>
      </c>
      <c r="F90" s="74">
        <v>17.184000000000001</v>
      </c>
      <c r="G90" s="74">
        <v>6.407</v>
      </c>
      <c r="H90" s="74">
        <v>10.776999999999999</v>
      </c>
      <c r="I90" s="75">
        <v>6892.5</v>
      </c>
      <c r="J90" s="75"/>
      <c r="K90" s="76"/>
      <c r="L90" s="77">
        <v>0</v>
      </c>
      <c r="M90" s="78"/>
      <c r="N90" s="77"/>
      <c r="O90" s="79"/>
      <c r="P90" s="79"/>
      <c r="Q90" s="80"/>
      <c r="R90" s="81"/>
      <c r="S90" s="82"/>
      <c r="T90" s="83">
        <v>3.96</v>
      </c>
      <c r="U90" s="84"/>
      <c r="V90" s="85"/>
      <c r="W90" s="86"/>
      <c r="X90" s="87"/>
      <c r="Y90" s="74"/>
      <c r="Z90" s="81">
        <v>355.678</v>
      </c>
      <c r="AA90" s="81">
        <v>444.28399999999999</v>
      </c>
      <c r="AB90" s="88" t="s">
        <v>99</v>
      </c>
    </row>
    <row r="91" spans="1:28" x14ac:dyDescent="0.25">
      <c r="A91" s="53">
        <v>22</v>
      </c>
      <c r="B91" s="54"/>
      <c r="C91" s="54"/>
      <c r="D91" s="55" t="s">
        <v>89</v>
      </c>
      <c r="E91" s="56">
        <v>372.86200000000002</v>
      </c>
      <c r="F91" s="56">
        <v>3.4020000000000001</v>
      </c>
      <c r="G91" s="56"/>
      <c r="H91" s="56"/>
      <c r="I91" s="57"/>
      <c r="J91" s="57"/>
      <c r="K91" s="58"/>
      <c r="L91" s="59"/>
      <c r="M91" s="60"/>
      <c r="N91" s="59"/>
      <c r="O91" s="61"/>
      <c r="P91" s="61"/>
      <c r="Q91" s="62"/>
      <c r="R91" s="63"/>
      <c r="S91" s="64"/>
      <c r="T91" s="65">
        <v>3.96</v>
      </c>
      <c r="U91" s="66"/>
      <c r="V91" s="67"/>
      <c r="W91" s="68"/>
      <c r="X91" s="69"/>
      <c r="Y91" s="56"/>
      <c r="Z91" s="63">
        <v>372.86200000000002</v>
      </c>
      <c r="AA91" s="63">
        <v>427.09899999999999</v>
      </c>
      <c r="AB91" s="70"/>
    </row>
    <row r="92" spans="1:28" x14ac:dyDescent="0.25">
      <c r="A92" s="53">
        <v>23</v>
      </c>
      <c r="B92" s="54"/>
      <c r="C92" s="54"/>
      <c r="D92" s="55" t="s">
        <v>89</v>
      </c>
      <c r="E92" s="56">
        <v>376.26400000000001</v>
      </c>
      <c r="F92" s="56">
        <v>18.600000000000001</v>
      </c>
      <c r="G92" s="56"/>
      <c r="H92" s="56"/>
      <c r="I92" s="57"/>
      <c r="J92" s="57"/>
      <c r="K92" s="58"/>
      <c r="L92" s="59"/>
      <c r="M92" s="60"/>
      <c r="N92" s="59"/>
      <c r="O92" s="61"/>
      <c r="P92" s="61"/>
      <c r="Q92" s="62"/>
      <c r="R92" s="63"/>
      <c r="S92" s="64"/>
      <c r="T92" s="65">
        <v>3.96</v>
      </c>
      <c r="U92" s="66"/>
      <c r="V92" s="67"/>
      <c r="W92" s="68"/>
      <c r="X92" s="69"/>
      <c r="Y92" s="56"/>
      <c r="Z92" s="63">
        <v>376.26400000000001</v>
      </c>
      <c r="AA92" s="63">
        <v>423.697</v>
      </c>
      <c r="AB92" s="70"/>
    </row>
    <row r="93" spans="1:28" x14ac:dyDescent="0.25">
      <c r="A93" s="53">
        <v>24</v>
      </c>
      <c r="B93" s="54"/>
      <c r="C93" s="54"/>
      <c r="D93" s="55" t="s">
        <v>89</v>
      </c>
      <c r="E93" s="56">
        <v>394.86399999999998</v>
      </c>
      <c r="F93" s="56">
        <v>18.956</v>
      </c>
      <c r="G93" s="56"/>
      <c r="H93" s="56"/>
      <c r="I93" s="57"/>
      <c r="J93" s="57"/>
      <c r="K93" s="58"/>
      <c r="L93" s="59"/>
      <c r="M93" s="60"/>
      <c r="N93" s="59"/>
      <c r="O93" s="61"/>
      <c r="P93" s="61"/>
      <c r="Q93" s="62"/>
      <c r="R93" s="63"/>
      <c r="S93" s="64"/>
      <c r="T93" s="65">
        <v>3.96</v>
      </c>
      <c r="U93" s="66"/>
      <c r="V93" s="67"/>
      <c r="W93" s="68"/>
      <c r="X93" s="69"/>
      <c r="Y93" s="56"/>
      <c r="Z93" s="63">
        <v>394.86399999999998</v>
      </c>
      <c r="AA93" s="63">
        <v>405.09699999999998</v>
      </c>
      <c r="AB93" s="70"/>
    </row>
    <row r="94" spans="1:28" x14ac:dyDescent="0.25">
      <c r="A94" s="53">
        <v>25</v>
      </c>
      <c r="B94" s="54"/>
      <c r="C94" s="54"/>
      <c r="D94" s="55" t="s">
        <v>89</v>
      </c>
      <c r="E94" s="56">
        <v>413.82</v>
      </c>
      <c r="F94" s="56">
        <v>18.939</v>
      </c>
      <c r="G94" s="56"/>
      <c r="H94" s="56"/>
      <c r="I94" s="57"/>
      <c r="J94" s="57"/>
      <c r="K94" s="58"/>
      <c r="L94" s="59"/>
      <c r="M94" s="60"/>
      <c r="N94" s="59"/>
      <c r="O94" s="61"/>
      <c r="P94" s="61"/>
      <c r="Q94" s="62"/>
      <c r="R94" s="63"/>
      <c r="S94" s="64"/>
      <c r="T94" s="65">
        <v>3.96</v>
      </c>
      <c r="U94" s="66"/>
      <c r="V94" s="67"/>
      <c r="W94" s="68"/>
      <c r="X94" s="69"/>
      <c r="Y94" s="56"/>
      <c r="Z94" s="63">
        <v>413.82</v>
      </c>
      <c r="AA94" s="63">
        <v>386.142</v>
      </c>
      <c r="AB94" s="70"/>
    </row>
    <row r="95" spans="1:28" x14ac:dyDescent="0.25">
      <c r="A95" s="53">
        <v>26</v>
      </c>
      <c r="B95" s="54"/>
      <c r="C95" s="54"/>
      <c r="D95" s="55" t="s">
        <v>89</v>
      </c>
      <c r="E95" s="56">
        <v>432.75900000000001</v>
      </c>
      <c r="F95" s="56">
        <v>18.890999999999998</v>
      </c>
      <c r="G95" s="56"/>
      <c r="H95" s="56"/>
      <c r="I95" s="57"/>
      <c r="J95" s="57"/>
      <c r="K95" s="58"/>
      <c r="L95" s="59"/>
      <c r="M95" s="60"/>
      <c r="N95" s="59"/>
      <c r="O95" s="61"/>
      <c r="P95" s="61"/>
      <c r="Q95" s="62"/>
      <c r="R95" s="63"/>
      <c r="S95" s="64"/>
      <c r="T95" s="65">
        <v>3.96</v>
      </c>
      <c r="U95" s="66"/>
      <c r="V95" s="67"/>
      <c r="W95" s="68"/>
      <c r="X95" s="69"/>
      <c r="Y95" s="56"/>
      <c r="Z95" s="63">
        <v>432.75900000000001</v>
      </c>
      <c r="AA95" s="63">
        <v>367.20299999999997</v>
      </c>
      <c r="AB95" s="70"/>
    </row>
    <row r="96" spans="1:28" x14ac:dyDescent="0.25">
      <c r="A96" s="53">
        <v>27</v>
      </c>
      <c r="B96" s="54"/>
      <c r="C96" s="54"/>
      <c r="D96" s="55" t="s">
        <v>89</v>
      </c>
      <c r="E96" s="56">
        <v>451.65</v>
      </c>
      <c r="F96" s="56">
        <v>18.922000000000001</v>
      </c>
      <c r="G96" s="56"/>
      <c r="H96" s="56"/>
      <c r="I96" s="57"/>
      <c r="J96" s="57"/>
      <c r="K96" s="58"/>
      <c r="L96" s="59"/>
      <c r="M96" s="60"/>
      <c r="N96" s="59"/>
      <c r="O96" s="61"/>
      <c r="P96" s="61"/>
      <c r="Q96" s="62"/>
      <c r="R96" s="63"/>
      <c r="S96" s="64"/>
      <c r="T96" s="65">
        <v>3.96</v>
      </c>
      <c r="U96" s="66"/>
      <c r="V96" s="67"/>
      <c r="W96" s="68"/>
      <c r="X96" s="69"/>
      <c r="Y96" s="56"/>
      <c r="Z96" s="63">
        <v>451.65</v>
      </c>
      <c r="AA96" s="63">
        <v>348.31200000000001</v>
      </c>
      <c r="AB96" s="70"/>
    </row>
    <row r="97" spans="1:28" x14ac:dyDescent="0.25">
      <c r="A97" s="53">
        <v>28</v>
      </c>
      <c r="B97" s="54"/>
      <c r="C97" s="54"/>
      <c r="D97" s="55" t="s">
        <v>89</v>
      </c>
      <c r="E97" s="56">
        <v>470.572</v>
      </c>
      <c r="F97" s="56">
        <v>18.88</v>
      </c>
      <c r="G97" s="56"/>
      <c r="H97" s="56"/>
      <c r="I97" s="57"/>
      <c r="J97" s="57"/>
      <c r="K97" s="58"/>
      <c r="L97" s="59"/>
      <c r="M97" s="60"/>
      <c r="N97" s="59"/>
      <c r="O97" s="61"/>
      <c r="P97" s="61"/>
      <c r="Q97" s="62"/>
      <c r="R97" s="63"/>
      <c r="S97" s="64"/>
      <c r="T97" s="65">
        <v>3.96</v>
      </c>
      <c r="U97" s="66"/>
      <c r="V97" s="67"/>
      <c r="W97" s="68"/>
      <c r="X97" s="69"/>
      <c r="Y97" s="56"/>
      <c r="Z97" s="63">
        <v>470.572</v>
      </c>
      <c r="AA97" s="63">
        <v>329.38900000000001</v>
      </c>
      <c r="AB97" s="70"/>
    </row>
    <row r="98" spans="1:28" x14ac:dyDescent="0.25">
      <c r="A98" s="53">
        <v>29</v>
      </c>
      <c r="B98" s="54"/>
      <c r="C98" s="54"/>
      <c r="D98" s="55" t="s">
        <v>89</v>
      </c>
      <c r="E98" s="56">
        <v>489.452</v>
      </c>
      <c r="F98" s="56">
        <v>18.914000000000001</v>
      </c>
      <c r="G98" s="56"/>
      <c r="H98" s="56"/>
      <c r="I98" s="57"/>
      <c r="J98" s="57"/>
      <c r="K98" s="58"/>
      <c r="L98" s="59"/>
      <c r="M98" s="60"/>
      <c r="N98" s="59"/>
      <c r="O98" s="61"/>
      <c r="P98" s="61"/>
      <c r="Q98" s="62"/>
      <c r="R98" s="63"/>
      <c r="S98" s="64"/>
      <c r="T98" s="65">
        <v>3.96</v>
      </c>
      <c r="U98" s="66"/>
      <c r="V98" s="67"/>
      <c r="W98" s="68"/>
      <c r="X98" s="69"/>
      <c r="Y98" s="56"/>
      <c r="Z98" s="63">
        <v>489.452</v>
      </c>
      <c r="AA98" s="63">
        <v>310.51</v>
      </c>
      <c r="AB98" s="70"/>
    </row>
    <row r="99" spans="1:28" x14ac:dyDescent="0.25">
      <c r="A99" s="53">
        <v>30</v>
      </c>
      <c r="B99" s="54"/>
      <c r="C99" s="54"/>
      <c r="D99" s="55" t="s">
        <v>89</v>
      </c>
      <c r="E99" s="56">
        <v>508.36599999999999</v>
      </c>
      <c r="F99" s="56">
        <v>18.858000000000001</v>
      </c>
      <c r="G99" s="56"/>
      <c r="H99" s="56"/>
      <c r="I99" s="57"/>
      <c r="J99" s="57"/>
      <c r="K99" s="58"/>
      <c r="L99" s="59"/>
      <c r="M99" s="60"/>
      <c r="N99" s="59"/>
      <c r="O99" s="61"/>
      <c r="P99" s="61"/>
      <c r="Q99" s="62"/>
      <c r="R99" s="63"/>
      <c r="S99" s="64"/>
      <c r="T99" s="65">
        <v>3.96</v>
      </c>
      <c r="U99" s="66"/>
      <c r="V99" s="67"/>
      <c r="W99" s="68"/>
      <c r="X99" s="69"/>
      <c r="Y99" s="56"/>
      <c r="Z99" s="63">
        <v>508.36599999999999</v>
      </c>
      <c r="AA99" s="63">
        <v>291.596</v>
      </c>
      <c r="AB99" s="70"/>
    </row>
    <row r="100" spans="1:28" x14ac:dyDescent="0.25">
      <c r="A100" s="53">
        <v>31</v>
      </c>
      <c r="B100" s="54"/>
      <c r="C100" s="54"/>
      <c r="D100" s="55" t="s">
        <v>89</v>
      </c>
      <c r="E100" s="56">
        <v>527.22400000000005</v>
      </c>
      <c r="F100" s="56">
        <v>18.931999999999999</v>
      </c>
      <c r="G100" s="56"/>
      <c r="H100" s="56"/>
      <c r="I100" s="57"/>
      <c r="J100" s="57"/>
      <c r="K100" s="58"/>
      <c r="L100" s="59"/>
      <c r="M100" s="60"/>
      <c r="N100" s="59"/>
      <c r="O100" s="61"/>
      <c r="P100" s="61"/>
      <c r="Q100" s="62"/>
      <c r="R100" s="63"/>
      <c r="S100" s="64"/>
      <c r="T100" s="65">
        <v>3.96</v>
      </c>
      <c r="U100" s="66"/>
      <c r="V100" s="67"/>
      <c r="W100" s="68"/>
      <c r="X100" s="69"/>
      <c r="Y100" s="56"/>
      <c r="Z100" s="63">
        <v>527.22400000000005</v>
      </c>
      <c r="AA100" s="63">
        <v>272.73700000000002</v>
      </c>
      <c r="AB100" s="70"/>
    </row>
    <row r="101" spans="1:28" x14ac:dyDescent="0.25">
      <c r="A101" s="53">
        <v>32</v>
      </c>
      <c r="B101" s="54"/>
      <c r="C101" s="54"/>
      <c r="D101" s="55" t="s">
        <v>89</v>
      </c>
      <c r="E101" s="56">
        <v>546.15599999999995</v>
      </c>
      <c r="F101" s="56">
        <v>18.89</v>
      </c>
      <c r="G101" s="56"/>
      <c r="H101" s="56"/>
      <c r="I101" s="57"/>
      <c r="J101" s="57"/>
      <c r="K101" s="58"/>
      <c r="L101" s="59"/>
      <c r="M101" s="60"/>
      <c r="N101" s="59"/>
      <c r="O101" s="61"/>
      <c r="P101" s="61"/>
      <c r="Q101" s="62"/>
      <c r="R101" s="63"/>
      <c r="S101" s="64"/>
      <c r="T101" s="65">
        <v>3.96</v>
      </c>
      <c r="U101" s="66"/>
      <c r="V101" s="67"/>
      <c r="W101" s="68"/>
      <c r="X101" s="69"/>
      <c r="Y101" s="56"/>
      <c r="Z101" s="63">
        <v>546.15599999999995</v>
      </c>
      <c r="AA101" s="63">
        <v>253.80600000000001</v>
      </c>
      <c r="AB101" s="70"/>
    </row>
    <row r="102" spans="1:28" x14ac:dyDescent="0.25">
      <c r="A102" s="53">
        <v>33</v>
      </c>
      <c r="B102" s="54"/>
      <c r="C102" s="54"/>
      <c r="D102" s="55" t="s">
        <v>89</v>
      </c>
      <c r="E102" s="56">
        <v>565.04600000000005</v>
      </c>
      <c r="F102" s="56">
        <v>18.923999999999999</v>
      </c>
      <c r="G102" s="56"/>
      <c r="H102" s="56"/>
      <c r="I102" s="57"/>
      <c r="J102" s="57"/>
      <c r="K102" s="58"/>
      <c r="L102" s="59"/>
      <c r="M102" s="60"/>
      <c r="N102" s="59"/>
      <c r="O102" s="61"/>
      <c r="P102" s="61"/>
      <c r="Q102" s="62"/>
      <c r="R102" s="63"/>
      <c r="S102" s="64"/>
      <c r="T102" s="65">
        <v>3.96</v>
      </c>
      <c r="U102" s="66"/>
      <c r="V102" s="67"/>
      <c r="W102" s="68"/>
      <c r="X102" s="69"/>
      <c r="Y102" s="56"/>
      <c r="Z102" s="63">
        <v>565.04600000000005</v>
      </c>
      <c r="AA102" s="63">
        <v>234.91499999999999</v>
      </c>
      <c r="AB102" s="70"/>
    </row>
    <row r="103" spans="1:28" x14ac:dyDescent="0.25">
      <c r="A103" s="53">
        <v>34</v>
      </c>
      <c r="B103" s="54"/>
      <c r="C103" s="54"/>
      <c r="D103" s="55" t="s">
        <v>89</v>
      </c>
      <c r="E103" s="56">
        <v>583.97</v>
      </c>
      <c r="F103" s="56">
        <v>18.834</v>
      </c>
      <c r="G103" s="56"/>
      <c r="H103" s="56"/>
      <c r="I103" s="57"/>
      <c r="J103" s="57"/>
      <c r="K103" s="58"/>
      <c r="L103" s="59"/>
      <c r="M103" s="60"/>
      <c r="N103" s="59"/>
      <c r="O103" s="61"/>
      <c r="P103" s="61"/>
      <c r="Q103" s="62"/>
      <c r="R103" s="63"/>
      <c r="S103" s="64"/>
      <c r="T103" s="65">
        <v>3.96</v>
      </c>
      <c r="U103" s="66"/>
      <c r="V103" s="67"/>
      <c r="W103" s="68"/>
      <c r="X103" s="69"/>
      <c r="Y103" s="56"/>
      <c r="Z103" s="63">
        <v>583.97</v>
      </c>
      <c r="AA103" s="63">
        <v>215.99100000000001</v>
      </c>
      <c r="AB103" s="70"/>
    </row>
    <row r="104" spans="1:28" x14ac:dyDescent="0.25">
      <c r="A104" s="53">
        <v>35</v>
      </c>
      <c r="B104" s="54"/>
      <c r="C104" s="54"/>
      <c r="D104" s="55" t="s">
        <v>89</v>
      </c>
      <c r="E104" s="56">
        <v>602.80399999999997</v>
      </c>
      <c r="F104" s="56">
        <v>18.841999999999999</v>
      </c>
      <c r="G104" s="56"/>
      <c r="H104" s="56"/>
      <c r="I104" s="57"/>
      <c r="J104" s="57"/>
      <c r="K104" s="58"/>
      <c r="L104" s="59"/>
      <c r="M104" s="60"/>
      <c r="N104" s="59"/>
      <c r="O104" s="61"/>
      <c r="P104" s="61"/>
      <c r="Q104" s="62"/>
      <c r="R104" s="63"/>
      <c r="S104" s="64"/>
      <c r="T104" s="65">
        <v>3.96</v>
      </c>
      <c r="U104" s="66"/>
      <c r="V104" s="67"/>
      <c r="W104" s="68"/>
      <c r="X104" s="69"/>
      <c r="Y104" s="56"/>
      <c r="Z104" s="63">
        <v>602.80399999999997</v>
      </c>
      <c r="AA104" s="63">
        <v>197.15799999999999</v>
      </c>
      <c r="AB104" s="70"/>
    </row>
    <row r="105" spans="1:28" x14ac:dyDescent="0.25">
      <c r="A105" s="53">
        <v>36</v>
      </c>
      <c r="B105" s="54"/>
      <c r="C105" s="54"/>
      <c r="D105" s="55" t="s">
        <v>89</v>
      </c>
      <c r="E105" s="56">
        <v>621.64599999999996</v>
      </c>
      <c r="F105" s="56">
        <v>18.872</v>
      </c>
      <c r="G105" s="56"/>
      <c r="H105" s="56"/>
      <c r="I105" s="57"/>
      <c r="J105" s="57"/>
      <c r="K105" s="58"/>
      <c r="L105" s="59"/>
      <c r="M105" s="60"/>
      <c r="N105" s="59"/>
      <c r="O105" s="61"/>
      <c r="P105" s="61"/>
      <c r="Q105" s="62"/>
      <c r="R105" s="63"/>
      <c r="S105" s="64"/>
      <c r="T105" s="65">
        <v>3.96</v>
      </c>
      <c r="U105" s="66"/>
      <c r="V105" s="67"/>
      <c r="W105" s="68"/>
      <c r="X105" s="69"/>
      <c r="Y105" s="56"/>
      <c r="Z105" s="63">
        <v>621.64599999999996</v>
      </c>
      <c r="AA105" s="63">
        <v>178.316</v>
      </c>
      <c r="AB105" s="70"/>
    </row>
    <row r="106" spans="1:28" x14ac:dyDescent="0.25">
      <c r="A106" s="53">
        <v>37</v>
      </c>
      <c r="B106" s="54"/>
      <c r="C106" s="54"/>
      <c r="D106" s="55" t="s">
        <v>89</v>
      </c>
      <c r="E106" s="56">
        <v>640.51800000000003</v>
      </c>
      <c r="F106" s="56">
        <v>18.88</v>
      </c>
      <c r="G106" s="56"/>
      <c r="H106" s="56"/>
      <c r="I106" s="57"/>
      <c r="J106" s="57"/>
      <c r="K106" s="58"/>
      <c r="L106" s="59"/>
      <c r="M106" s="60"/>
      <c r="N106" s="59"/>
      <c r="O106" s="61"/>
      <c r="P106" s="61"/>
      <c r="Q106" s="62"/>
      <c r="R106" s="63"/>
      <c r="S106" s="64"/>
      <c r="T106" s="65">
        <v>3.96</v>
      </c>
      <c r="U106" s="66"/>
      <c r="V106" s="67"/>
      <c r="W106" s="68"/>
      <c r="X106" s="69"/>
      <c r="Y106" s="56"/>
      <c r="Z106" s="63">
        <v>640.51800000000003</v>
      </c>
      <c r="AA106" s="63">
        <v>159.44300000000001</v>
      </c>
      <c r="AB106" s="70"/>
    </row>
    <row r="107" spans="1:28" x14ac:dyDescent="0.25">
      <c r="A107" s="53">
        <v>38</v>
      </c>
      <c r="B107" s="54"/>
      <c r="C107" s="54"/>
      <c r="D107" s="55" t="s">
        <v>89</v>
      </c>
      <c r="E107" s="56">
        <v>659.39800000000002</v>
      </c>
      <c r="F107" s="56">
        <v>18.834</v>
      </c>
      <c r="G107" s="56"/>
      <c r="H107" s="56"/>
      <c r="I107" s="57"/>
      <c r="J107" s="57"/>
      <c r="K107" s="58"/>
      <c r="L107" s="59"/>
      <c r="M107" s="60"/>
      <c r="N107" s="59"/>
      <c r="O107" s="61"/>
      <c r="P107" s="61"/>
      <c r="Q107" s="62"/>
      <c r="R107" s="63"/>
      <c r="S107" s="64"/>
      <c r="T107" s="65">
        <v>3.96</v>
      </c>
      <c r="U107" s="66"/>
      <c r="V107" s="67"/>
      <c r="W107" s="68"/>
      <c r="X107" s="69"/>
      <c r="Y107" s="56"/>
      <c r="Z107" s="63">
        <v>659.39800000000002</v>
      </c>
      <c r="AA107" s="63">
        <v>140.56399999999999</v>
      </c>
      <c r="AB107" s="70"/>
    </row>
    <row r="108" spans="1:28" x14ac:dyDescent="0.25">
      <c r="A108" s="53">
        <v>39</v>
      </c>
      <c r="B108" s="54"/>
      <c r="C108" s="54"/>
      <c r="D108" s="55" t="s">
        <v>89</v>
      </c>
      <c r="E108" s="56">
        <v>678.23199999999997</v>
      </c>
      <c r="F108" s="56">
        <v>14.364000000000001</v>
      </c>
      <c r="G108" s="56"/>
      <c r="H108" s="56"/>
      <c r="I108" s="57"/>
      <c r="J108" s="57"/>
      <c r="K108" s="58"/>
      <c r="L108" s="59"/>
      <c r="M108" s="60"/>
      <c r="N108" s="59"/>
      <c r="O108" s="61"/>
      <c r="P108" s="61"/>
      <c r="Q108" s="62"/>
      <c r="R108" s="63"/>
      <c r="S108" s="64"/>
      <c r="T108" s="65">
        <v>3.96</v>
      </c>
      <c r="U108" s="66"/>
      <c r="V108" s="67"/>
      <c r="W108" s="68"/>
      <c r="X108" s="69"/>
      <c r="Y108" s="56"/>
      <c r="Z108" s="63">
        <v>678.23199999999997</v>
      </c>
      <c r="AA108" s="63">
        <v>121.73</v>
      </c>
      <c r="AB108" s="70"/>
    </row>
    <row r="109" spans="1:28" x14ac:dyDescent="0.25">
      <c r="A109" s="53">
        <v>40</v>
      </c>
      <c r="B109" s="54"/>
      <c r="C109" s="54"/>
      <c r="D109" s="55" t="s">
        <v>89</v>
      </c>
      <c r="E109" s="56">
        <v>692.596</v>
      </c>
      <c r="F109" s="56">
        <v>18.838000000000001</v>
      </c>
      <c r="G109" s="56"/>
      <c r="H109" s="56"/>
      <c r="I109" s="57"/>
      <c r="J109" s="57"/>
      <c r="K109" s="58"/>
      <c r="L109" s="59"/>
      <c r="M109" s="60"/>
      <c r="N109" s="59"/>
      <c r="O109" s="61"/>
      <c r="P109" s="61"/>
      <c r="Q109" s="62"/>
      <c r="R109" s="63"/>
      <c r="S109" s="64"/>
      <c r="T109" s="65">
        <v>3.96</v>
      </c>
      <c r="U109" s="66"/>
      <c r="V109" s="67"/>
      <c r="W109" s="68"/>
      <c r="X109" s="69"/>
      <c r="Y109" s="56"/>
      <c r="Z109" s="63">
        <v>692.596</v>
      </c>
      <c r="AA109" s="63">
        <v>107.36499999999999</v>
      </c>
      <c r="AB109" s="70"/>
    </row>
    <row r="110" spans="1:28" x14ac:dyDescent="0.25">
      <c r="A110" s="53">
        <v>41</v>
      </c>
      <c r="B110" s="54"/>
      <c r="C110" s="54"/>
      <c r="D110" s="55" t="s">
        <v>89</v>
      </c>
      <c r="E110" s="56">
        <v>711.43399999999997</v>
      </c>
      <c r="F110" s="56">
        <v>18.911999999999999</v>
      </c>
      <c r="G110" s="56"/>
      <c r="H110" s="56"/>
      <c r="I110" s="57"/>
      <c r="J110" s="57"/>
      <c r="K110" s="58"/>
      <c r="L110" s="59"/>
      <c r="M110" s="60"/>
      <c r="N110" s="59"/>
      <c r="O110" s="61"/>
      <c r="P110" s="61"/>
      <c r="Q110" s="62"/>
      <c r="R110" s="63"/>
      <c r="S110" s="64"/>
      <c r="T110" s="65">
        <v>3.96</v>
      </c>
      <c r="U110" s="66"/>
      <c r="V110" s="67"/>
      <c r="W110" s="68"/>
      <c r="X110" s="69"/>
      <c r="Y110" s="56"/>
      <c r="Z110" s="63">
        <v>711.43399999999997</v>
      </c>
      <c r="AA110" s="63">
        <v>88.528000000000006</v>
      </c>
      <c r="AB110" s="70"/>
    </row>
    <row r="111" spans="1:28" x14ac:dyDescent="0.25">
      <c r="A111" s="53">
        <v>42</v>
      </c>
      <c r="B111" s="54"/>
      <c r="C111" s="54"/>
      <c r="D111" s="55" t="s">
        <v>89</v>
      </c>
      <c r="E111" s="56">
        <v>730.346</v>
      </c>
      <c r="F111" s="56">
        <v>18.826000000000001</v>
      </c>
      <c r="G111" s="56"/>
      <c r="H111" s="56"/>
      <c r="I111" s="57"/>
      <c r="J111" s="57"/>
      <c r="K111" s="58"/>
      <c r="L111" s="59"/>
      <c r="M111" s="60"/>
      <c r="N111" s="59"/>
      <c r="O111" s="61"/>
      <c r="P111" s="61"/>
      <c r="Q111" s="62"/>
      <c r="R111" s="63"/>
      <c r="S111" s="64"/>
      <c r="T111" s="65">
        <v>3.96</v>
      </c>
      <c r="U111" s="66"/>
      <c r="V111" s="67"/>
      <c r="W111" s="68"/>
      <c r="X111" s="69"/>
      <c r="Y111" s="56"/>
      <c r="Z111" s="63">
        <v>730.346</v>
      </c>
      <c r="AA111" s="63">
        <v>69.614999999999995</v>
      </c>
      <c r="AB111" s="70"/>
    </row>
    <row r="112" spans="1:28" x14ac:dyDescent="0.25">
      <c r="A112" s="53">
        <v>43</v>
      </c>
      <c r="B112" s="54"/>
      <c r="C112" s="54"/>
      <c r="D112" s="55" t="s">
        <v>89</v>
      </c>
      <c r="E112" s="56">
        <v>749.17200000000003</v>
      </c>
      <c r="F112" s="56">
        <v>18.841999999999999</v>
      </c>
      <c r="G112" s="56"/>
      <c r="H112" s="56"/>
      <c r="I112" s="57"/>
      <c r="J112" s="57"/>
      <c r="K112" s="58"/>
      <c r="L112" s="59"/>
      <c r="M112" s="60"/>
      <c r="N112" s="59"/>
      <c r="O112" s="61"/>
      <c r="P112" s="61"/>
      <c r="Q112" s="62"/>
      <c r="R112" s="63"/>
      <c r="S112" s="64"/>
      <c r="T112" s="65">
        <v>3.96</v>
      </c>
      <c r="U112" s="66"/>
      <c r="V112" s="67"/>
      <c r="W112" s="68"/>
      <c r="X112" s="69"/>
      <c r="Y112" s="56"/>
      <c r="Z112" s="63">
        <v>749.17200000000003</v>
      </c>
      <c r="AA112" s="63">
        <v>50.789000000000001</v>
      </c>
      <c r="AB112" s="70"/>
    </row>
    <row r="113" spans="1:28" x14ac:dyDescent="0.25">
      <c r="A113" s="53">
        <v>44</v>
      </c>
      <c r="B113" s="54"/>
      <c r="C113" s="54"/>
      <c r="D113" s="55" t="s">
        <v>89</v>
      </c>
      <c r="E113" s="56">
        <v>768.01400000000001</v>
      </c>
      <c r="F113" s="56">
        <v>17.707999999999998</v>
      </c>
      <c r="G113" s="56"/>
      <c r="H113" s="56"/>
      <c r="I113" s="57"/>
      <c r="J113" s="57"/>
      <c r="K113" s="58"/>
      <c r="L113" s="59"/>
      <c r="M113" s="60"/>
      <c r="N113" s="59"/>
      <c r="O113" s="61"/>
      <c r="P113" s="61"/>
      <c r="Q113" s="62"/>
      <c r="R113" s="63"/>
      <c r="S113" s="64"/>
      <c r="T113" s="65">
        <v>3.96</v>
      </c>
      <c r="U113" s="66"/>
      <c r="V113" s="67"/>
      <c r="W113" s="68"/>
      <c r="X113" s="69"/>
      <c r="Y113" s="56"/>
      <c r="Z113" s="63">
        <v>768.01400000000001</v>
      </c>
      <c r="AA113" s="63">
        <v>31.946999999999999</v>
      </c>
      <c r="AB113" s="70"/>
    </row>
    <row r="114" spans="1:28" x14ac:dyDescent="0.25">
      <c r="A114" s="53">
        <v>45</v>
      </c>
      <c r="B114" s="54"/>
      <c r="C114" s="54"/>
      <c r="D114" s="55" t="s">
        <v>89</v>
      </c>
      <c r="E114" s="56">
        <v>785.72199999999998</v>
      </c>
      <c r="F114" s="56">
        <v>18.989999999999998</v>
      </c>
      <c r="G114" s="56"/>
      <c r="H114" s="56"/>
      <c r="I114" s="57"/>
      <c r="J114" s="57"/>
      <c r="K114" s="58"/>
      <c r="L114" s="59"/>
      <c r="M114" s="60"/>
      <c r="N114" s="59"/>
      <c r="O114" s="61"/>
      <c r="P114" s="61"/>
      <c r="Q114" s="62"/>
      <c r="R114" s="63"/>
      <c r="S114" s="64"/>
      <c r="T114" s="65">
        <v>3.96</v>
      </c>
      <c r="U114" s="66"/>
      <c r="V114" s="67"/>
      <c r="W114" s="68"/>
      <c r="X114" s="69"/>
      <c r="Y114" s="56"/>
      <c r="Z114" s="63">
        <v>785.72199999999998</v>
      </c>
      <c r="AA114" s="63">
        <v>14.24</v>
      </c>
      <c r="AB114" s="70"/>
    </row>
    <row r="115" spans="1:28" x14ac:dyDescent="0.25">
      <c r="A115" s="71">
        <v>45</v>
      </c>
      <c r="B115" s="72">
        <v>64</v>
      </c>
      <c r="C115" s="72"/>
      <c r="D115" s="73" t="s">
        <v>100</v>
      </c>
      <c r="E115" s="74">
        <v>799.96199999999999</v>
      </c>
      <c r="F115" s="74">
        <v>18.989999999999998</v>
      </c>
      <c r="G115" s="74">
        <v>14.24</v>
      </c>
      <c r="H115" s="74">
        <v>4.75</v>
      </c>
      <c r="I115" s="75"/>
      <c r="J115" s="75"/>
      <c r="K115" s="76"/>
      <c r="L115" s="77">
        <v>0</v>
      </c>
      <c r="M115" s="78"/>
      <c r="N115" s="77"/>
      <c r="O115" s="79"/>
      <c r="P115" s="79"/>
      <c r="Q115" s="80"/>
      <c r="R115" s="81"/>
      <c r="S115" s="82"/>
      <c r="T115" s="83">
        <v>3.96</v>
      </c>
      <c r="U115" s="84"/>
      <c r="V115" s="85"/>
      <c r="W115" s="86">
        <v>54.916899999999998</v>
      </c>
      <c r="X115" s="87">
        <v>117.71066389000001</v>
      </c>
      <c r="Y115" s="74">
        <v>715</v>
      </c>
      <c r="Z115" s="81">
        <v>785.72199999999998</v>
      </c>
      <c r="AA115" s="81">
        <v>14.24</v>
      </c>
      <c r="AB115" s="88" t="s">
        <v>101</v>
      </c>
    </row>
    <row r="116" spans="1:28" x14ac:dyDescent="0.25">
      <c r="A116" s="53">
        <v>46</v>
      </c>
      <c r="B116" s="54"/>
      <c r="C116" s="54"/>
      <c r="D116" s="55" t="s">
        <v>89</v>
      </c>
      <c r="E116" s="56">
        <v>804.71199999999999</v>
      </c>
      <c r="F116" s="56">
        <v>17.664000000000001</v>
      </c>
      <c r="G116" s="56"/>
      <c r="H116" s="56"/>
      <c r="I116" s="57"/>
      <c r="J116" s="57"/>
      <c r="K116" s="58"/>
      <c r="L116" s="59"/>
      <c r="M116" s="60"/>
      <c r="N116" s="59"/>
      <c r="O116" s="61"/>
      <c r="P116" s="61"/>
      <c r="Q116" s="62"/>
      <c r="R116" s="63"/>
      <c r="S116" s="64"/>
      <c r="T116" s="65">
        <v>3.96</v>
      </c>
      <c r="U116" s="66"/>
      <c r="V116" s="67"/>
      <c r="W116" s="68"/>
      <c r="X116" s="69"/>
      <c r="Y116" s="56"/>
      <c r="Z116" s="63">
        <v>4.75</v>
      </c>
      <c r="AA116" s="63">
        <v>963.55200000000002</v>
      </c>
      <c r="AB116" s="70"/>
    </row>
    <row r="117" spans="1:28" x14ac:dyDescent="0.25">
      <c r="A117" s="53">
        <v>47</v>
      </c>
      <c r="B117" s="54"/>
      <c r="C117" s="54"/>
      <c r="D117" s="55" t="s">
        <v>89</v>
      </c>
      <c r="E117" s="56">
        <v>822.37599999999998</v>
      </c>
      <c r="F117" s="56">
        <v>18.940000000000001</v>
      </c>
      <c r="G117" s="56"/>
      <c r="H117" s="56"/>
      <c r="I117" s="57"/>
      <c r="J117" s="57"/>
      <c r="K117" s="58"/>
      <c r="L117" s="59"/>
      <c r="M117" s="60"/>
      <c r="N117" s="59"/>
      <c r="O117" s="61"/>
      <c r="P117" s="61"/>
      <c r="Q117" s="62"/>
      <c r="R117" s="63"/>
      <c r="S117" s="64"/>
      <c r="T117" s="65">
        <v>3.96</v>
      </c>
      <c r="U117" s="66"/>
      <c r="V117" s="67"/>
      <c r="W117" s="68"/>
      <c r="X117" s="69"/>
      <c r="Y117" s="56"/>
      <c r="Z117" s="63">
        <v>22.414000000000001</v>
      </c>
      <c r="AA117" s="63">
        <v>945.88800000000003</v>
      </c>
      <c r="AB117" s="70"/>
    </row>
    <row r="118" spans="1:28" x14ac:dyDescent="0.25">
      <c r="A118" s="53">
        <v>48</v>
      </c>
      <c r="B118" s="54"/>
      <c r="C118" s="54"/>
      <c r="D118" s="55" t="s">
        <v>89</v>
      </c>
      <c r="E118" s="56">
        <v>841.31600000000003</v>
      </c>
      <c r="F118" s="56">
        <v>18.992000000000001</v>
      </c>
      <c r="G118" s="56"/>
      <c r="H118" s="56"/>
      <c r="I118" s="57"/>
      <c r="J118" s="57"/>
      <c r="K118" s="58"/>
      <c r="L118" s="59"/>
      <c r="M118" s="60"/>
      <c r="N118" s="59"/>
      <c r="O118" s="61"/>
      <c r="P118" s="61"/>
      <c r="Q118" s="62"/>
      <c r="R118" s="63"/>
      <c r="S118" s="64"/>
      <c r="T118" s="65">
        <v>3.96</v>
      </c>
      <c r="U118" s="66"/>
      <c r="V118" s="67"/>
      <c r="W118" s="68"/>
      <c r="X118" s="69"/>
      <c r="Y118" s="56"/>
      <c r="Z118" s="63">
        <v>41.354999999999997</v>
      </c>
      <c r="AA118" s="63">
        <v>926.94799999999998</v>
      </c>
      <c r="AB118" s="70"/>
    </row>
    <row r="119" spans="1:28" x14ac:dyDescent="0.25">
      <c r="A119" s="53">
        <v>49</v>
      </c>
      <c r="B119" s="54"/>
      <c r="C119" s="54"/>
      <c r="D119" s="55" t="s">
        <v>89</v>
      </c>
      <c r="E119" s="56">
        <v>860.30799999999999</v>
      </c>
      <c r="F119" s="56">
        <v>18.957999999999998</v>
      </c>
      <c r="G119" s="56"/>
      <c r="H119" s="56"/>
      <c r="I119" s="57"/>
      <c r="J119" s="57"/>
      <c r="K119" s="58"/>
      <c r="L119" s="59"/>
      <c r="M119" s="60"/>
      <c r="N119" s="59"/>
      <c r="O119" s="61"/>
      <c r="P119" s="61"/>
      <c r="Q119" s="62"/>
      <c r="R119" s="63"/>
      <c r="S119" s="64"/>
      <c r="T119" s="65">
        <v>3.96</v>
      </c>
      <c r="U119" s="66"/>
      <c r="V119" s="67"/>
      <c r="W119" s="68"/>
      <c r="X119" s="69"/>
      <c r="Y119" s="56"/>
      <c r="Z119" s="63">
        <v>60.345999999999997</v>
      </c>
      <c r="AA119" s="63">
        <v>907.95600000000002</v>
      </c>
      <c r="AB119" s="70"/>
    </row>
    <row r="120" spans="1:28" x14ac:dyDescent="0.25">
      <c r="A120" s="53">
        <v>50</v>
      </c>
      <c r="B120" s="54"/>
      <c r="C120" s="54"/>
      <c r="D120" s="55" t="s">
        <v>89</v>
      </c>
      <c r="E120" s="56">
        <v>879.26599999999996</v>
      </c>
      <c r="F120" s="56">
        <v>18.988</v>
      </c>
      <c r="G120" s="56"/>
      <c r="H120" s="56"/>
      <c r="I120" s="57"/>
      <c r="J120" s="57"/>
      <c r="K120" s="58"/>
      <c r="L120" s="59"/>
      <c r="M120" s="60"/>
      <c r="N120" s="59"/>
      <c r="O120" s="61"/>
      <c r="P120" s="61"/>
      <c r="Q120" s="62"/>
      <c r="R120" s="63"/>
      <c r="S120" s="64"/>
      <c r="T120" s="65">
        <v>3.96</v>
      </c>
      <c r="U120" s="66"/>
      <c r="V120" s="67"/>
      <c r="W120" s="68"/>
      <c r="X120" s="69"/>
      <c r="Y120" s="56"/>
      <c r="Z120" s="63">
        <v>79.304000000000002</v>
      </c>
      <c r="AA120" s="63">
        <v>888.99800000000005</v>
      </c>
      <c r="AB120" s="70"/>
    </row>
    <row r="121" spans="1:28" x14ac:dyDescent="0.25">
      <c r="A121" s="71">
        <v>50</v>
      </c>
      <c r="B121" s="72">
        <v>65</v>
      </c>
      <c r="C121" s="72"/>
      <c r="D121" s="73" t="s">
        <v>94</v>
      </c>
      <c r="E121" s="74">
        <v>883.23699999999997</v>
      </c>
      <c r="F121" s="74">
        <v>18.988</v>
      </c>
      <c r="G121" s="74">
        <v>3.9710000000000001</v>
      </c>
      <c r="H121" s="74">
        <v>15.016999999999999</v>
      </c>
      <c r="I121" s="75">
        <v>4</v>
      </c>
      <c r="J121" s="75">
        <v>10</v>
      </c>
      <c r="K121" s="76">
        <v>0.32</v>
      </c>
      <c r="L121" s="77">
        <v>0.2</v>
      </c>
      <c r="M121" s="78">
        <f>L121*T121</f>
        <v>0.79200000000000004</v>
      </c>
      <c r="N121" s="77">
        <f>K121-L121</f>
        <v>0.12</v>
      </c>
      <c r="O121" s="79">
        <v>2</v>
      </c>
      <c r="P121" s="79">
        <v>2</v>
      </c>
      <c r="Q121" s="80" t="s">
        <v>95</v>
      </c>
      <c r="R121" s="81">
        <v>0.58899999999999997</v>
      </c>
      <c r="S121" s="82">
        <v>16849.5</v>
      </c>
      <c r="T121" s="83">
        <v>3.96</v>
      </c>
      <c r="U121" s="89">
        <v>0.32291666666666669</v>
      </c>
      <c r="V121" s="85"/>
      <c r="W121" s="86"/>
      <c r="X121" s="87"/>
      <c r="Y121" s="74"/>
      <c r="Z121" s="81">
        <v>79.304000000000002</v>
      </c>
      <c r="AA121" s="81">
        <v>888.99800000000005</v>
      </c>
      <c r="AB121" s="88" t="s">
        <v>102</v>
      </c>
    </row>
    <row r="122" spans="1:28" x14ac:dyDescent="0.25">
      <c r="A122" s="71">
        <v>50</v>
      </c>
      <c r="B122" s="72">
        <v>66</v>
      </c>
      <c r="C122" s="72"/>
      <c r="D122" s="73" t="s">
        <v>94</v>
      </c>
      <c r="E122" s="74">
        <v>883.84799999999996</v>
      </c>
      <c r="F122" s="74">
        <v>18.988</v>
      </c>
      <c r="G122" s="74">
        <v>4.5819999999999999</v>
      </c>
      <c r="H122" s="74">
        <v>14.406000000000001</v>
      </c>
      <c r="I122" s="75">
        <v>8</v>
      </c>
      <c r="J122" s="75">
        <v>12</v>
      </c>
      <c r="K122" s="76">
        <v>0.65</v>
      </c>
      <c r="L122" s="77">
        <v>0.63</v>
      </c>
      <c r="M122" s="78">
        <v>0.59399999999999997</v>
      </c>
      <c r="N122" s="77">
        <f>K122-L122</f>
        <v>2.0000000000000018E-2</v>
      </c>
      <c r="O122" s="79">
        <v>15</v>
      </c>
      <c r="P122" s="79">
        <v>15</v>
      </c>
      <c r="Q122" s="80" t="s">
        <v>95</v>
      </c>
      <c r="R122" s="81">
        <v>0.60899999999999999</v>
      </c>
      <c r="S122" s="82">
        <v>16315.8</v>
      </c>
      <c r="T122" s="83">
        <v>3.96</v>
      </c>
      <c r="U122" s="89">
        <v>0.30277777777777776</v>
      </c>
      <c r="V122" s="85"/>
      <c r="W122" s="86"/>
      <c r="X122" s="87"/>
      <c r="Y122" s="74"/>
      <c r="Z122" s="81">
        <v>79.304000000000002</v>
      </c>
      <c r="AA122" s="81">
        <v>888.99800000000005</v>
      </c>
      <c r="AB122" s="88" t="s">
        <v>102</v>
      </c>
    </row>
    <row r="123" spans="1:28" x14ac:dyDescent="0.25">
      <c r="A123" s="53">
        <v>51</v>
      </c>
      <c r="B123" s="54"/>
      <c r="C123" s="54"/>
      <c r="D123" s="55" t="s">
        <v>89</v>
      </c>
      <c r="E123" s="56">
        <v>898.25400000000002</v>
      </c>
      <c r="F123" s="56">
        <v>18.88</v>
      </c>
      <c r="G123" s="56"/>
      <c r="H123" s="56"/>
      <c r="I123" s="57"/>
      <c r="J123" s="57"/>
      <c r="K123" s="58"/>
      <c r="L123" s="59"/>
      <c r="M123" s="60"/>
      <c r="N123" s="59"/>
      <c r="O123" s="61"/>
      <c r="P123" s="61"/>
      <c r="Q123" s="62"/>
      <c r="R123" s="63"/>
      <c r="S123" s="64"/>
      <c r="T123" s="65">
        <v>3.96</v>
      </c>
      <c r="U123" s="66"/>
      <c r="V123" s="67"/>
      <c r="W123" s="68"/>
      <c r="X123" s="69"/>
      <c r="Y123" s="56"/>
      <c r="Z123" s="63">
        <v>98.293000000000006</v>
      </c>
      <c r="AA123" s="63">
        <v>870.01</v>
      </c>
      <c r="AB123" s="70"/>
    </row>
    <row r="124" spans="1:28" x14ac:dyDescent="0.25">
      <c r="A124" s="53">
        <v>52</v>
      </c>
      <c r="B124" s="54"/>
      <c r="C124" s="54"/>
      <c r="D124" s="55" t="s">
        <v>89</v>
      </c>
      <c r="E124" s="56">
        <v>917.13400000000001</v>
      </c>
      <c r="F124" s="56">
        <v>18.948</v>
      </c>
      <c r="G124" s="56"/>
      <c r="H124" s="56"/>
      <c r="I124" s="57"/>
      <c r="J124" s="57"/>
      <c r="K124" s="58"/>
      <c r="L124" s="59"/>
      <c r="M124" s="60"/>
      <c r="N124" s="59"/>
      <c r="O124" s="61"/>
      <c r="P124" s="61"/>
      <c r="Q124" s="62"/>
      <c r="R124" s="63"/>
      <c r="S124" s="64"/>
      <c r="T124" s="65">
        <v>3.96</v>
      </c>
      <c r="U124" s="66"/>
      <c r="V124" s="67"/>
      <c r="W124" s="68"/>
      <c r="X124" s="69"/>
      <c r="Y124" s="56"/>
      <c r="Z124" s="63">
        <v>117.173</v>
      </c>
      <c r="AA124" s="63">
        <v>851.13</v>
      </c>
      <c r="AB124" s="70"/>
    </row>
    <row r="125" spans="1:28" x14ac:dyDescent="0.25">
      <c r="A125" s="71">
        <v>52</v>
      </c>
      <c r="B125" s="72">
        <v>67</v>
      </c>
      <c r="C125" s="72"/>
      <c r="D125" s="73" t="s">
        <v>94</v>
      </c>
      <c r="E125" s="74">
        <v>923.91499999999996</v>
      </c>
      <c r="F125" s="74">
        <v>18.948</v>
      </c>
      <c r="G125" s="74">
        <v>6.7809999999999997</v>
      </c>
      <c r="H125" s="74">
        <v>12.167</v>
      </c>
      <c r="I125" s="75">
        <v>10</v>
      </c>
      <c r="J125" s="75">
        <v>6</v>
      </c>
      <c r="K125" s="76">
        <v>0.53</v>
      </c>
      <c r="L125" s="77">
        <v>0.45</v>
      </c>
      <c r="M125" s="78">
        <v>0.39600000000000002</v>
      </c>
      <c r="N125" s="77">
        <f t="shared" ref="N125:N126" si="0">K125-L125</f>
        <v>8.0000000000000016E-2</v>
      </c>
      <c r="O125" s="79">
        <v>10</v>
      </c>
      <c r="P125" s="79">
        <v>5</v>
      </c>
      <c r="Q125" s="80" t="s">
        <v>95</v>
      </c>
      <c r="R125" s="81">
        <v>0.60899999999999999</v>
      </c>
      <c r="S125" s="82">
        <v>16308.6</v>
      </c>
      <c r="T125" s="83">
        <v>3.96</v>
      </c>
      <c r="U125" s="89">
        <v>0.1986111111111111</v>
      </c>
      <c r="V125" s="85"/>
      <c r="W125" s="86"/>
      <c r="X125" s="87"/>
      <c r="Y125" s="74"/>
      <c r="Z125" s="81">
        <v>117.173</v>
      </c>
      <c r="AA125" s="81">
        <v>851.13</v>
      </c>
      <c r="AB125" s="88" t="s">
        <v>102</v>
      </c>
    </row>
    <row r="126" spans="1:28" x14ac:dyDescent="0.25">
      <c r="A126" s="71">
        <v>52</v>
      </c>
      <c r="B126" s="72">
        <v>68</v>
      </c>
      <c r="C126" s="72">
        <v>70</v>
      </c>
      <c r="D126" s="73" t="s">
        <v>94</v>
      </c>
      <c r="E126" s="74">
        <v>924.24099999999999</v>
      </c>
      <c r="F126" s="74">
        <v>18.948</v>
      </c>
      <c r="G126" s="74">
        <v>7.1070000000000002</v>
      </c>
      <c r="H126" s="74">
        <v>11.840999999999999</v>
      </c>
      <c r="I126" s="75">
        <v>8</v>
      </c>
      <c r="J126" s="75">
        <v>15</v>
      </c>
      <c r="K126" s="76">
        <v>0.61</v>
      </c>
      <c r="L126" s="77">
        <v>0.53</v>
      </c>
      <c r="M126" s="78">
        <v>0.59399999999999997</v>
      </c>
      <c r="N126" s="77">
        <f t="shared" si="0"/>
        <v>7.999999999999996E-2</v>
      </c>
      <c r="O126" s="79">
        <v>15</v>
      </c>
      <c r="P126" s="79">
        <v>8</v>
      </c>
      <c r="Q126" s="80" t="s">
        <v>95</v>
      </c>
      <c r="R126" s="81">
        <v>0.60599999999999998</v>
      </c>
      <c r="S126" s="82">
        <v>16387.8</v>
      </c>
      <c r="T126" s="83">
        <v>3.96</v>
      </c>
      <c r="U126" s="89">
        <v>0.20208333333333331</v>
      </c>
      <c r="V126" s="85"/>
      <c r="W126" s="86"/>
      <c r="X126" s="87"/>
      <c r="Y126" s="74"/>
      <c r="Z126" s="81">
        <v>117.173</v>
      </c>
      <c r="AA126" s="81">
        <v>851.13</v>
      </c>
      <c r="AB126" s="88" t="s">
        <v>102</v>
      </c>
    </row>
    <row r="127" spans="1:28" x14ac:dyDescent="0.25">
      <c r="A127" s="71">
        <v>52</v>
      </c>
      <c r="B127" s="72">
        <v>69</v>
      </c>
      <c r="C127" s="72">
        <v>70</v>
      </c>
      <c r="D127" s="73" t="s">
        <v>94</v>
      </c>
      <c r="E127" s="74">
        <v>924.24099999999999</v>
      </c>
      <c r="F127" s="74">
        <v>18.948</v>
      </c>
      <c r="G127" s="74">
        <v>7.1070000000000002</v>
      </c>
      <c r="H127" s="74">
        <v>11.840999999999999</v>
      </c>
      <c r="I127" s="75">
        <v>8</v>
      </c>
      <c r="J127" s="75">
        <v>13</v>
      </c>
      <c r="K127" s="76">
        <v>0.59</v>
      </c>
      <c r="L127" s="77">
        <v>0</v>
      </c>
      <c r="M127" s="78"/>
      <c r="N127" s="77"/>
      <c r="O127" s="79"/>
      <c r="P127" s="79"/>
      <c r="Q127" s="80" t="s">
        <v>95</v>
      </c>
      <c r="R127" s="81">
        <v>0.60499999999999998</v>
      </c>
      <c r="S127" s="82">
        <v>16420.3</v>
      </c>
      <c r="T127" s="83">
        <v>3.96</v>
      </c>
      <c r="U127" s="89">
        <v>0.20069444444444443</v>
      </c>
      <c r="V127" s="85"/>
      <c r="W127" s="86"/>
      <c r="X127" s="87"/>
      <c r="Y127" s="74"/>
      <c r="Z127" s="81">
        <v>117.173</v>
      </c>
      <c r="AA127" s="81">
        <v>851.13</v>
      </c>
      <c r="AB127" s="88"/>
    </row>
    <row r="128" spans="1:28" x14ac:dyDescent="0.25">
      <c r="A128" s="71">
        <v>52</v>
      </c>
      <c r="B128" s="72">
        <v>70</v>
      </c>
      <c r="C128" s="72"/>
      <c r="D128" s="73" t="s">
        <v>96</v>
      </c>
      <c r="E128" s="74">
        <v>924.24099999999999</v>
      </c>
      <c r="F128" s="74">
        <v>18.948</v>
      </c>
      <c r="G128" s="74">
        <v>7.1070000000000002</v>
      </c>
      <c r="H128" s="74">
        <v>11.840999999999999</v>
      </c>
      <c r="I128" s="75">
        <v>8</v>
      </c>
      <c r="J128" s="75">
        <v>15.6058</v>
      </c>
      <c r="K128" s="76">
        <v>0.61</v>
      </c>
      <c r="L128" s="77"/>
      <c r="M128" s="78"/>
      <c r="N128" s="77"/>
      <c r="O128" s="79"/>
      <c r="P128" s="79"/>
      <c r="Q128" s="80" t="s">
        <v>95</v>
      </c>
      <c r="R128" s="81">
        <v>0.60599999999999998</v>
      </c>
      <c r="S128" s="82">
        <v>16387.8</v>
      </c>
      <c r="T128" s="83">
        <v>3.96</v>
      </c>
      <c r="U128" s="89">
        <v>0.20208333333333331</v>
      </c>
      <c r="V128" s="85"/>
      <c r="W128" s="86"/>
      <c r="X128" s="87"/>
      <c r="Y128" s="74"/>
      <c r="Z128" s="81">
        <v>117.173</v>
      </c>
      <c r="AA128" s="81">
        <v>851.13</v>
      </c>
      <c r="AB128" s="88"/>
    </row>
    <row r="129" spans="1:28" x14ac:dyDescent="0.25">
      <c r="A129" s="53">
        <v>53</v>
      </c>
      <c r="B129" s="54"/>
      <c r="C129" s="54"/>
      <c r="D129" s="55" t="s">
        <v>89</v>
      </c>
      <c r="E129" s="56">
        <v>936.08199999999999</v>
      </c>
      <c r="F129" s="56">
        <v>18.920000000000002</v>
      </c>
      <c r="G129" s="56"/>
      <c r="H129" s="56"/>
      <c r="I129" s="57"/>
      <c r="J129" s="57"/>
      <c r="K129" s="58"/>
      <c r="L129" s="59"/>
      <c r="M129" s="60"/>
      <c r="N129" s="59"/>
      <c r="O129" s="61"/>
      <c r="P129" s="61"/>
      <c r="Q129" s="62"/>
      <c r="R129" s="63"/>
      <c r="S129" s="64"/>
      <c r="T129" s="65">
        <v>3.96</v>
      </c>
      <c r="U129" s="66"/>
      <c r="V129" s="67"/>
      <c r="W129" s="68"/>
      <c r="X129" s="69"/>
      <c r="Y129" s="56"/>
      <c r="Z129" s="63">
        <v>136.12</v>
      </c>
      <c r="AA129" s="63">
        <v>832.18200000000002</v>
      </c>
      <c r="AB129" s="70"/>
    </row>
    <row r="130" spans="1:28" x14ac:dyDescent="0.25">
      <c r="A130" s="53">
        <v>54</v>
      </c>
      <c r="B130" s="54"/>
      <c r="C130" s="54"/>
      <c r="D130" s="55" t="s">
        <v>89</v>
      </c>
      <c r="E130" s="56">
        <v>955.00199999999995</v>
      </c>
      <c r="F130" s="56">
        <v>18.762</v>
      </c>
      <c r="G130" s="56"/>
      <c r="H130" s="56"/>
      <c r="I130" s="57"/>
      <c r="J130" s="57"/>
      <c r="K130" s="58"/>
      <c r="L130" s="59"/>
      <c r="M130" s="60"/>
      <c r="N130" s="59"/>
      <c r="O130" s="61"/>
      <c r="P130" s="61"/>
      <c r="Q130" s="62"/>
      <c r="R130" s="63"/>
      <c r="S130" s="64"/>
      <c r="T130" s="65">
        <v>3.96</v>
      </c>
      <c r="U130" s="66"/>
      <c r="V130" s="67"/>
      <c r="W130" s="68"/>
      <c r="X130" s="69"/>
      <c r="Y130" s="56"/>
      <c r="Z130" s="63">
        <v>155.04</v>
      </c>
      <c r="AA130" s="63">
        <v>813.26199999999994</v>
      </c>
      <c r="AB130" s="70"/>
    </row>
    <row r="131" spans="1:28" x14ac:dyDescent="0.25">
      <c r="A131" s="53">
        <v>55</v>
      </c>
      <c r="B131" s="54"/>
      <c r="C131" s="54"/>
      <c r="D131" s="55" t="s">
        <v>89</v>
      </c>
      <c r="E131" s="56">
        <v>973.76400000000001</v>
      </c>
      <c r="F131" s="56">
        <v>18.884</v>
      </c>
      <c r="G131" s="56"/>
      <c r="H131" s="56"/>
      <c r="I131" s="57"/>
      <c r="J131" s="57"/>
      <c r="K131" s="58"/>
      <c r="L131" s="59"/>
      <c r="M131" s="60"/>
      <c r="N131" s="59"/>
      <c r="O131" s="61"/>
      <c r="P131" s="61"/>
      <c r="Q131" s="62"/>
      <c r="R131" s="63"/>
      <c r="S131" s="64"/>
      <c r="T131" s="65">
        <v>3.96</v>
      </c>
      <c r="U131" s="66"/>
      <c r="V131" s="67"/>
      <c r="W131" s="68"/>
      <c r="X131" s="69"/>
      <c r="Y131" s="56"/>
      <c r="Z131" s="63">
        <v>173.803</v>
      </c>
      <c r="AA131" s="63">
        <v>794.5</v>
      </c>
      <c r="AB131" s="70"/>
    </row>
    <row r="132" spans="1:28" x14ac:dyDescent="0.25">
      <c r="A132" s="71">
        <v>55</v>
      </c>
      <c r="B132" s="72">
        <v>71</v>
      </c>
      <c r="C132" s="72"/>
      <c r="D132" s="73" t="s">
        <v>94</v>
      </c>
      <c r="E132" s="74">
        <v>987.06100000000004</v>
      </c>
      <c r="F132" s="74">
        <v>18.884</v>
      </c>
      <c r="G132" s="74">
        <v>13.297000000000001</v>
      </c>
      <c r="H132" s="74">
        <v>5.5869999999999997</v>
      </c>
      <c r="I132" s="75">
        <v>14</v>
      </c>
      <c r="J132" s="75">
        <v>10</v>
      </c>
      <c r="K132" s="76">
        <v>0.27</v>
      </c>
      <c r="L132" s="77">
        <v>0</v>
      </c>
      <c r="M132" s="78"/>
      <c r="N132" s="77"/>
      <c r="O132" s="79"/>
      <c r="P132" s="79"/>
      <c r="Q132" s="80" t="s">
        <v>95</v>
      </c>
      <c r="R132" s="81">
        <v>0.60199999999999998</v>
      </c>
      <c r="S132" s="82">
        <v>16497.900000000001</v>
      </c>
      <c r="T132" s="83">
        <v>3.96</v>
      </c>
      <c r="U132" s="89">
        <v>0.22152777777777777</v>
      </c>
      <c r="V132" s="85"/>
      <c r="W132" s="86"/>
      <c r="X132" s="87"/>
      <c r="Y132" s="74"/>
      <c r="Z132" s="81">
        <v>173.803</v>
      </c>
      <c r="AA132" s="81">
        <v>794.5</v>
      </c>
      <c r="AB132" s="88"/>
    </row>
    <row r="133" spans="1:28" x14ac:dyDescent="0.25">
      <c r="A133" s="53">
        <v>56</v>
      </c>
      <c r="B133" s="54"/>
      <c r="C133" s="54"/>
      <c r="D133" s="55" t="s">
        <v>89</v>
      </c>
      <c r="E133" s="56">
        <v>992.64800000000002</v>
      </c>
      <c r="F133" s="56">
        <v>18.902000000000001</v>
      </c>
      <c r="G133" s="56"/>
      <c r="H133" s="56"/>
      <c r="I133" s="57"/>
      <c r="J133" s="57"/>
      <c r="K133" s="58"/>
      <c r="L133" s="59"/>
      <c r="M133" s="60"/>
      <c r="N133" s="59"/>
      <c r="O133" s="61"/>
      <c r="P133" s="61"/>
      <c r="Q133" s="62"/>
      <c r="R133" s="63"/>
      <c r="S133" s="64"/>
      <c r="T133" s="65">
        <v>3.96</v>
      </c>
      <c r="U133" s="66"/>
      <c r="V133" s="67"/>
      <c r="W133" s="68"/>
      <c r="X133" s="69"/>
      <c r="Y133" s="56"/>
      <c r="Z133" s="63">
        <v>192.68700000000001</v>
      </c>
      <c r="AA133" s="63">
        <v>775.61599999999999</v>
      </c>
      <c r="AB133" s="70"/>
    </row>
    <row r="134" spans="1:28" x14ac:dyDescent="0.25">
      <c r="A134" s="71">
        <v>56</v>
      </c>
      <c r="B134" s="72">
        <v>72</v>
      </c>
      <c r="C134" s="72"/>
      <c r="D134" s="73" t="s">
        <v>94</v>
      </c>
      <c r="E134" s="74">
        <v>995.41399999999999</v>
      </c>
      <c r="F134" s="74">
        <v>18.902000000000001</v>
      </c>
      <c r="G134" s="74">
        <v>2.766</v>
      </c>
      <c r="H134" s="74">
        <v>16.135000000000002</v>
      </c>
      <c r="I134" s="75">
        <v>6</v>
      </c>
      <c r="J134" s="75">
        <v>9</v>
      </c>
      <c r="K134" s="76">
        <v>0.8</v>
      </c>
      <c r="L134" s="77">
        <v>0.64</v>
      </c>
      <c r="M134" s="78">
        <f>L134*T105</f>
        <v>2.5344000000000002</v>
      </c>
      <c r="N134" s="77">
        <f>K134-L134</f>
        <v>0.16000000000000003</v>
      </c>
      <c r="O134" s="79">
        <v>6</v>
      </c>
      <c r="P134" s="79">
        <v>5</v>
      </c>
      <c r="Q134" s="80" t="s">
        <v>95</v>
      </c>
      <c r="R134" s="81">
        <v>0.60799999999999998</v>
      </c>
      <c r="S134" s="82">
        <v>16323.2</v>
      </c>
      <c r="T134" s="83">
        <v>3.96</v>
      </c>
      <c r="U134" s="89">
        <v>0.19999999999999998</v>
      </c>
      <c r="V134" s="85"/>
      <c r="W134" s="86"/>
      <c r="X134" s="87"/>
      <c r="Y134" s="74"/>
      <c r="Z134" s="81">
        <v>192.68700000000001</v>
      </c>
      <c r="AA134" s="81">
        <v>775.61599999999999</v>
      </c>
      <c r="AB134" s="88" t="s">
        <v>102</v>
      </c>
    </row>
    <row r="135" spans="1:28" x14ac:dyDescent="0.25">
      <c r="A135" s="53">
        <v>57</v>
      </c>
      <c r="B135" s="54"/>
      <c r="C135" s="54"/>
      <c r="D135" s="55" t="s">
        <v>89</v>
      </c>
      <c r="E135" s="56">
        <v>1011.55</v>
      </c>
      <c r="F135" s="56">
        <v>18.788</v>
      </c>
      <c r="G135" s="56"/>
      <c r="H135" s="56"/>
      <c r="I135" s="57"/>
      <c r="J135" s="57"/>
      <c r="K135" s="58"/>
      <c r="L135" s="59"/>
      <c r="M135" s="60"/>
      <c r="N135" s="59"/>
      <c r="O135" s="61"/>
      <c r="P135" s="61"/>
      <c r="Q135" s="62"/>
      <c r="R135" s="63"/>
      <c r="S135" s="64"/>
      <c r="T135" s="65">
        <v>3.96</v>
      </c>
      <c r="U135" s="66"/>
      <c r="V135" s="67"/>
      <c r="W135" s="68"/>
      <c r="X135" s="69"/>
      <c r="Y135" s="56"/>
      <c r="Z135" s="63">
        <v>211.58799999999999</v>
      </c>
      <c r="AA135" s="63">
        <v>756.71400000000006</v>
      </c>
      <c r="AB135" s="70"/>
    </row>
    <row r="136" spans="1:28" x14ac:dyDescent="0.25">
      <c r="A136" s="53">
        <v>58</v>
      </c>
      <c r="B136" s="54"/>
      <c r="C136" s="54"/>
      <c r="D136" s="55" t="s">
        <v>89</v>
      </c>
      <c r="E136" s="56">
        <v>1030.338</v>
      </c>
      <c r="F136" s="56">
        <v>18.84</v>
      </c>
      <c r="G136" s="56"/>
      <c r="H136" s="56"/>
      <c r="I136" s="57"/>
      <c r="J136" s="57"/>
      <c r="K136" s="58"/>
      <c r="L136" s="59"/>
      <c r="M136" s="60"/>
      <c r="N136" s="59"/>
      <c r="O136" s="61"/>
      <c r="P136" s="61"/>
      <c r="Q136" s="62"/>
      <c r="R136" s="63"/>
      <c r="S136" s="64"/>
      <c r="T136" s="65">
        <v>3.96</v>
      </c>
      <c r="U136" s="66"/>
      <c r="V136" s="67"/>
      <c r="W136" s="68"/>
      <c r="X136" s="69"/>
      <c r="Y136" s="56"/>
      <c r="Z136" s="63">
        <v>230.376</v>
      </c>
      <c r="AA136" s="63">
        <v>737.92600000000004</v>
      </c>
      <c r="AB136" s="70"/>
    </row>
    <row r="137" spans="1:28" x14ac:dyDescent="0.25">
      <c r="A137" s="53">
        <v>59</v>
      </c>
      <c r="B137" s="54"/>
      <c r="C137" s="54"/>
      <c r="D137" s="55" t="s">
        <v>89</v>
      </c>
      <c r="E137" s="56">
        <v>1049.1780000000001</v>
      </c>
      <c r="F137" s="56">
        <v>18.850000000000001</v>
      </c>
      <c r="G137" s="56"/>
      <c r="H137" s="56"/>
      <c r="I137" s="57"/>
      <c r="J137" s="57"/>
      <c r="K137" s="58"/>
      <c r="L137" s="59"/>
      <c r="M137" s="60"/>
      <c r="N137" s="59"/>
      <c r="O137" s="61"/>
      <c r="P137" s="61"/>
      <c r="Q137" s="62"/>
      <c r="R137" s="63"/>
      <c r="S137" s="64"/>
      <c r="T137" s="65">
        <v>3.96</v>
      </c>
      <c r="U137" s="66"/>
      <c r="V137" s="67"/>
      <c r="W137" s="68"/>
      <c r="X137" s="69"/>
      <c r="Y137" s="56"/>
      <c r="Z137" s="63">
        <v>249.21700000000001</v>
      </c>
      <c r="AA137" s="63">
        <v>719.08600000000001</v>
      </c>
      <c r="AB137" s="70"/>
    </row>
    <row r="138" spans="1:28" x14ac:dyDescent="0.25">
      <c r="A138" s="71">
        <v>59</v>
      </c>
      <c r="B138" s="72">
        <v>73</v>
      </c>
      <c r="C138" s="72"/>
      <c r="D138" s="73" t="s">
        <v>103</v>
      </c>
      <c r="E138" s="74">
        <v>1050.0899999999999</v>
      </c>
      <c r="F138" s="74">
        <v>18.850000000000001</v>
      </c>
      <c r="G138" s="74">
        <v>0.91200000000000003</v>
      </c>
      <c r="H138" s="74">
        <v>17.937999999999999</v>
      </c>
      <c r="I138" s="75"/>
      <c r="J138" s="75"/>
      <c r="K138" s="76"/>
      <c r="L138" s="77"/>
      <c r="M138" s="78"/>
      <c r="N138" s="77"/>
      <c r="O138" s="79"/>
      <c r="P138" s="79"/>
      <c r="Q138" s="80"/>
      <c r="R138" s="81"/>
      <c r="S138" s="82"/>
      <c r="T138" s="83">
        <v>3.96</v>
      </c>
      <c r="U138" s="89">
        <v>0.30138888888888887</v>
      </c>
      <c r="V138" s="85"/>
      <c r="W138" s="86"/>
      <c r="X138" s="87"/>
      <c r="Y138" s="74"/>
      <c r="Z138" s="81">
        <v>249.21700000000001</v>
      </c>
      <c r="AA138" s="81">
        <v>719.08600000000001</v>
      </c>
      <c r="AB138" s="88"/>
    </row>
    <row r="139" spans="1:28" x14ac:dyDescent="0.25">
      <c r="A139" s="53">
        <v>60</v>
      </c>
      <c r="B139" s="54"/>
      <c r="C139" s="54"/>
      <c r="D139" s="55" t="s">
        <v>89</v>
      </c>
      <c r="E139" s="56">
        <v>1068.028</v>
      </c>
      <c r="F139" s="56">
        <v>18.86</v>
      </c>
      <c r="G139" s="56"/>
      <c r="H139" s="56"/>
      <c r="I139" s="57"/>
      <c r="J139" s="57"/>
      <c r="K139" s="58"/>
      <c r="L139" s="59"/>
      <c r="M139" s="60"/>
      <c r="N139" s="59"/>
      <c r="O139" s="61"/>
      <c r="P139" s="61"/>
      <c r="Q139" s="62"/>
      <c r="R139" s="63"/>
      <c r="S139" s="64"/>
      <c r="T139" s="65">
        <v>3.96</v>
      </c>
      <c r="U139" s="66"/>
      <c r="V139" s="67"/>
      <c r="W139" s="68"/>
      <c r="X139" s="69"/>
      <c r="Y139" s="56"/>
      <c r="Z139" s="63">
        <v>268.06700000000001</v>
      </c>
      <c r="AA139" s="63">
        <v>700.23599999999999</v>
      </c>
      <c r="AB139" s="70"/>
    </row>
    <row r="140" spans="1:28" x14ac:dyDescent="0.25">
      <c r="A140" s="53">
        <v>61</v>
      </c>
      <c r="B140" s="54"/>
      <c r="C140" s="54"/>
      <c r="D140" s="55" t="s">
        <v>89</v>
      </c>
      <c r="E140" s="56">
        <v>1086.8879999999999</v>
      </c>
      <c r="F140" s="56">
        <v>18.904</v>
      </c>
      <c r="G140" s="56"/>
      <c r="H140" s="56"/>
      <c r="I140" s="57"/>
      <c r="J140" s="57"/>
      <c r="K140" s="58"/>
      <c r="L140" s="59"/>
      <c r="M140" s="60"/>
      <c r="N140" s="59"/>
      <c r="O140" s="61"/>
      <c r="P140" s="61"/>
      <c r="Q140" s="62"/>
      <c r="R140" s="63"/>
      <c r="S140" s="64"/>
      <c r="T140" s="65">
        <v>3.96</v>
      </c>
      <c r="U140" s="66"/>
      <c r="V140" s="67"/>
      <c r="W140" s="68"/>
      <c r="X140" s="69"/>
      <c r="Y140" s="56"/>
      <c r="Z140" s="63">
        <v>286.92599999999999</v>
      </c>
      <c r="AA140" s="63">
        <v>681.37599999999998</v>
      </c>
      <c r="AB140" s="70"/>
    </row>
    <row r="141" spans="1:28" x14ac:dyDescent="0.25">
      <c r="A141" s="53">
        <v>62</v>
      </c>
      <c r="B141" s="54"/>
      <c r="C141" s="54"/>
      <c r="D141" s="55" t="s">
        <v>89</v>
      </c>
      <c r="E141" s="56">
        <v>1105.7919999999999</v>
      </c>
      <c r="F141" s="56">
        <v>18.884</v>
      </c>
      <c r="G141" s="56"/>
      <c r="H141" s="56"/>
      <c r="I141" s="57"/>
      <c r="J141" s="57"/>
      <c r="K141" s="58"/>
      <c r="L141" s="59"/>
      <c r="M141" s="60"/>
      <c r="N141" s="59"/>
      <c r="O141" s="61"/>
      <c r="P141" s="61"/>
      <c r="Q141" s="62"/>
      <c r="R141" s="63"/>
      <c r="S141" s="64"/>
      <c r="T141" s="65">
        <v>3.96</v>
      </c>
      <c r="U141" s="66"/>
      <c r="V141" s="67"/>
      <c r="W141" s="68"/>
      <c r="X141" s="69"/>
      <c r="Y141" s="56"/>
      <c r="Z141" s="63">
        <v>305.83</v>
      </c>
      <c r="AA141" s="63">
        <v>662.47199999999998</v>
      </c>
      <c r="AB141" s="70"/>
    </row>
    <row r="142" spans="1:28" x14ac:dyDescent="0.25">
      <c r="A142" s="53">
        <v>63</v>
      </c>
      <c r="B142" s="54"/>
      <c r="C142" s="54"/>
      <c r="D142" s="55" t="s">
        <v>89</v>
      </c>
      <c r="E142" s="56">
        <v>1124.6759999999999</v>
      </c>
      <c r="F142" s="56">
        <v>18.861999999999998</v>
      </c>
      <c r="G142" s="56"/>
      <c r="H142" s="56"/>
      <c r="I142" s="57"/>
      <c r="J142" s="57"/>
      <c r="K142" s="58"/>
      <c r="L142" s="59"/>
      <c r="M142" s="60"/>
      <c r="N142" s="59"/>
      <c r="O142" s="61"/>
      <c r="P142" s="61"/>
      <c r="Q142" s="62"/>
      <c r="R142" s="63"/>
      <c r="S142" s="64"/>
      <c r="T142" s="65">
        <v>3.96</v>
      </c>
      <c r="U142" s="66"/>
      <c r="V142" s="67"/>
      <c r="W142" s="68"/>
      <c r="X142" s="69"/>
      <c r="Y142" s="56"/>
      <c r="Z142" s="63">
        <v>324.714</v>
      </c>
      <c r="AA142" s="63">
        <v>643.58799999999997</v>
      </c>
      <c r="AB142" s="70"/>
    </row>
    <row r="143" spans="1:28" x14ac:dyDescent="0.25">
      <c r="A143" s="53">
        <v>64</v>
      </c>
      <c r="B143" s="54"/>
      <c r="C143" s="54"/>
      <c r="D143" s="55" t="s">
        <v>89</v>
      </c>
      <c r="E143" s="56">
        <v>1143.538</v>
      </c>
      <c r="F143" s="56">
        <v>18.878</v>
      </c>
      <c r="G143" s="56"/>
      <c r="H143" s="56"/>
      <c r="I143" s="57"/>
      <c r="J143" s="57"/>
      <c r="K143" s="58"/>
      <c r="L143" s="59"/>
      <c r="M143" s="60"/>
      <c r="N143" s="59"/>
      <c r="O143" s="61"/>
      <c r="P143" s="61"/>
      <c r="Q143" s="62"/>
      <c r="R143" s="63"/>
      <c r="S143" s="64"/>
      <c r="T143" s="65">
        <v>3.96</v>
      </c>
      <c r="U143" s="66"/>
      <c r="V143" s="67"/>
      <c r="W143" s="68"/>
      <c r="X143" s="69"/>
      <c r="Y143" s="56"/>
      <c r="Z143" s="63">
        <v>343.577</v>
      </c>
      <c r="AA143" s="63">
        <v>624.726</v>
      </c>
      <c r="AB143" s="70"/>
    </row>
    <row r="144" spans="1:28" x14ac:dyDescent="0.25">
      <c r="A144" s="53">
        <v>65</v>
      </c>
      <c r="B144" s="54"/>
      <c r="C144" s="54"/>
      <c r="D144" s="55" t="s">
        <v>89</v>
      </c>
      <c r="E144" s="56">
        <v>1162.4159999999999</v>
      </c>
      <c r="F144" s="56">
        <v>18.87</v>
      </c>
      <c r="G144" s="56"/>
      <c r="H144" s="56"/>
      <c r="I144" s="57"/>
      <c r="J144" s="57"/>
      <c r="K144" s="58"/>
      <c r="L144" s="59"/>
      <c r="M144" s="60"/>
      <c r="N144" s="59"/>
      <c r="O144" s="61"/>
      <c r="P144" s="61"/>
      <c r="Q144" s="62"/>
      <c r="R144" s="63"/>
      <c r="S144" s="64"/>
      <c r="T144" s="65">
        <v>3.96</v>
      </c>
      <c r="U144" s="66"/>
      <c r="V144" s="67"/>
      <c r="W144" s="68"/>
      <c r="X144" s="69"/>
      <c r="Y144" s="56"/>
      <c r="Z144" s="63">
        <v>362.45400000000001</v>
      </c>
      <c r="AA144" s="63">
        <v>605.84799999999996</v>
      </c>
      <c r="AB144" s="70"/>
    </row>
    <row r="145" spans="1:28" x14ac:dyDescent="0.25">
      <c r="A145" s="71">
        <v>65</v>
      </c>
      <c r="B145" s="72">
        <v>74</v>
      </c>
      <c r="C145" s="72"/>
      <c r="D145" s="73" t="s">
        <v>94</v>
      </c>
      <c r="E145" s="74">
        <v>1163.7550000000001</v>
      </c>
      <c r="F145" s="74">
        <v>18.87</v>
      </c>
      <c r="G145" s="74">
        <v>1.339</v>
      </c>
      <c r="H145" s="74">
        <v>17.532</v>
      </c>
      <c r="I145" s="75">
        <v>4</v>
      </c>
      <c r="J145" s="75">
        <v>7</v>
      </c>
      <c r="K145" s="76">
        <v>0.35</v>
      </c>
      <c r="L145" s="77">
        <v>0</v>
      </c>
      <c r="M145" s="78"/>
      <c r="N145" s="77"/>
      <c r="O145" s="79"/>
      <c r="P145" s="79"/>
      <c r="Q145" s="80" t="s">
        <v>95</v>
      </c>
      <c r="R145" s="81">
        <v>0.59</v>
      </c>
      <c r="S145" s="82">
        <v>16843.2</v>
      </c>
      <c r="T145" s="83">
        <v>3.96</v>
      </c>
      <c r="U145" s="89">
        <v>0.21249999999999999</v>
      </c>
      <c r="V145" s="85"/>
      <c r="W145" s="86"/>
      <c r="X145" s="87"/>
      <c r="Y145" s="74"/>
      <c r="Z145" s="81">
        <v>362.45400000000001</v>
      </c>
      <c r="AA145" s="81">
        <v>605.84799999999996</v>
      </c>
      <c r="AB145" s="88"/>
    </row>
    <row r="146" spans="1:28" x14ac:dyDescent="0.25">
      <c r="A146" s="71">
        <v>65</v>
      </c>
      <c r="B146" s="72">
        <v>75</v>
      </c>
      <c r="C146" s="72"/>
      <c r="D146" s="73" t="s">
        <v>94</v>
      </c>
      <c r="E146" s="74">
        <v>1163.808</v>
      </c>
      <c r="F146" s="74">
        <v>18.87</v>
      </c>
      <c r="G146" s="74">
        <v>1.3919999999999999</v>
      </c>
      <c r="H146" s="74">
        <v>17.478000000000002</v>
      </c>
      <c r="I146" s="75">
        <v>10</v>
      </c>
      <c r="J146" s="75">
        <v>7</v>
      </c>
      <c r="K146" s="76">
        <v>0.43</v>
      </c>
      <c r="L146" s="77">
        <v>0</v>
      </c>
      <c r="M146" s="78"/>
      <c r="N146" s="77"/>
      <c r="O146" s="79"/>
      <c r="P146" s="79"/>
      <c r="Q146" s="80" t="s">
        <v>95</v>
      </c>
      <c r="R146" s="81">
        <v>0.60299999999999998</v>
      </c>
      <c r="S146" s="82">
        <v>16479.099999999999</v>
      </c>
      <c r="T146" s="83">
        <v>3.96</v>
      </c>
      <c r="U146" s="89">
        <v>0.21597222222222223</v>
      </c>
      <c r="V146" s="85"/>
      <c r="W146" s="86"/>
      <c r="X146" s="87"/>
      <c r="Y146" s="74"/>
      <c r="Z146" s="81">
        <v>362.45400000000001</v>
      </c>
      <c r="AA146" s="81">
        <v>605.84799999999996</v>
      </c>
      <c r="AB146" s="88"/>
    </row>
    <row r="147" spans="1:28" x14ac:dyDescent="0.25">
      <c r="A147" s="71">
        <v>65</v>
      </c>
      <c r="B147" s="72">
        <v>76</v>
      </c>
      <c r="C147" s="72"/>
      <c r="D147" s="73" t="s">
        <v>94</v>
      </c>
      <c r="E147" s="74">
        <v>1163.866</v>
      </c>
      <c r="F147" s="74">
        <v>18.87</v>
      </c>
      <c r="G147" s="74">
        <v>1.45</v>
      </c>
      <c r="H147" s="74">
        <v>17.420000000000002</v>
      </c>
      <c r="I147" s="75">
        <v>8</v>
      </c>
      <c r="J147" s="75">
        <v>10</v>
      </c>
      <c r="K147" s="76">
        <v>0.32</v>
      </c>
      <c r="L147" s="77">
        <v>0</v>
      </c>
      <c r="M147" s="78"/>
      <c r="N147" s="77"/>
      <c r="O147" s="79"/>
      <c r="P147" s="79"/>
      <c r="Q147" s="80" t="s">
        <v>95</v>
      </c>
      <c r="R147" s="81">
        <v>0.59399999999999997</v>
      </c>
      <c r="S147" s="82">
        <v>16716.400000000001</v>
      </c>
      <c r="T147" s="83">
        <v>3.96</v>
      </c>
      <c r="U147" s="89">
        <v>0.21736111111111112</v>
      </c>
      <c r="V147" s="85"/>
      <c r="W147" s="86"/>
      <c r="X147" s="87"/>
      <c r="Y147" s="74"/>
      <c r="Z147" s="81">
        <v>362.45400000000001</v>
      </c>
      <c r="AA147" s="81">
        <v>605.84799999999996</v>
      </c>
      <c r="AB147" s="88"/>
    </row>
    <row r="148" spans="1:28" x14ac:dyDescent="0.25">
      <c r="A148" s="53">
        <v>66</v>
      </c>
      <c r="B148" s="54"/>
      <c r="C148" s="54"/>
      <c r="D148" s="55" t="s">
        <v>89</v>
      </c>
      <c r="E148" s="56">
        <v>1181.2860000000001</v>
      </c>
      <c r="F148" s="56">
        <v>18.861999999999998</v>
      </c>
      <c r="G148" s="56"/>
      <c r="H148" s="56"/>
      <c r="I148" s="57"/>
      <c r="J148" s="57"/>
      <c r="K148" s="58"/>
      <c r="L148" s="59"/>
      <c r="M148" s="60"/>
      <c r="N148" s="59"/>
      <c r="O148" s="61"/>
      <c r="P148" s="61"/>
      <c r="Q148" s="62"/>
      <c r="R148" s="63"/>
      <c r="S148" s="64"/>
      <c r="T148" s="65">
        <v>3.96</v>
      </c>
      <c r="U148" s="66"/>
      <c r="V148" s="67"/>
      <c r="W148" s="68"/>
      <c r="X148" s="69"/>
      <c r="Y148" s="56"/>
      <c r="Z148" s="63">
        <v>381.32499999999999</v>
      </c>
      <c r="AA148" s="63">
        <v>586.97799999999995</v>
      </c>
      <c r="AB148" s="70"/>
    </row>
    <row r="149" spans="1:28" x14ac:dyDescent="0.25">
      <c r="A149" s="53">
        <v>67</v>
      </c>
      <c r="B149" s="54"/>
      <c r="C149" s="54"/>
      <c r="D149" s="55" t="s">
        <v>89</v>
      </c>
      <c r="E149" s="56">
        <v>1200.1479999999999</v>
      </c>
      <c r="F149" s="56">
        <v>18.850000000000001</v>
      </c>
      <c r="G149" s="56"/>
      <c r="H149" s="56"/>
      <c r="I149" s="57"/>
      <c r="J149" s="57"/>
      <c r="K149" s="58"/>
      <c r="L149" s="59"/>
      <c r="M149" s="60"/>
      <c r="N149" s="59"/>
      <c r="O149" s="61"/>
      <c r="P149" s="61"/>
      <c r="Q149" s="62"/>
      <c r="R149" s="63"/>
      <c r="S149" s="64"/>
      <c r="T149" s="65">
        <v>3.96</v>
      </c>
      <c r="U149" s="66"/>
      <c r="V149" s="67"/>
      <c r="W149" s="68"/>
      <c r="X149" s="69"/>
      <c r="Y149" s="56"/>
      <c r="Z149" s="63">
        <v>400.18599999999998</v>
      </c>
      <c r="AA149" s="63">
        <v>568.11599999999999</v>
      </c>
      <c r="AB149" s="70"/>
    </row>
    <row r="150" spans="1:28" x14ac:dyDescent="0.25">
      <c r="A150" s="71">
        <v>67</v>
      </c>
      <c r="B150" s="72">
        <v>77</v>
      </c>
      <c r="C150" s="72"/>
      <c r="D150" s="73" t="s">
        <v>94</v>
      </c>
      <c r="E150" s="74">
        <v>1200.394</v>
      </c>
      <c r="F150" s="74">
        <v>18.850000000000001</v>
      </c>
      <c r="G150" s="74">
        <v>0.246</v>
      </c>
      <c r="H150" s="74">
        <v>18.603999999999999</v>
      </c>
      <c r="I150" s="75">
        <v>10</v>
      </c>
      <c r="J150" s="75">
        <v>13</v>
      </c>
      <c r="K150" s="76">
        <v>0.32</v>
      </c>
      <c r="L150" s="77">
        <v>0</v>
      </c>
      <c r="M150" s="78"/>
      <c r="N150" s="77"/>
      <c r="O150" s="79"/>
      <c r="P150" s="79"/>
      <c r="Q150" s="80" t="s">
        <v>95</v>
      </c>
      <c r="R150" s="81">
        <v>0.59699999999999998</v>
      </c>
      <c r="S150" s="82">
        <v>16623.3</v>
      </c>
      <c r="T150" s="83">
        <v>3.96</v>
      </c>
      <c r="U150" s="89">
        <v>0.22708333333333333</v>
      </c>
      <c r="V150" s="85"/>
      <c r="W150" s="86"/>
      <c r="X150" s="87"/>
      <c r="Y150" s="74"/>
      <c r="Z150" s="81">
        <v>400.18599999999998</v>
      </c>
      <c r="AA150" s="81">
        <v>568.11599999999999</v>
      </c>
      <c r="AB150" s="88"/>
    </row>
    <row r="151" spans="1:28" x14ac:dyDescent="0.25">
      <c r="A151" s="71">
        <v>67</v>
      </c>
      <c r="B151" s="72">
        <v>78</v>
      </c>
      <c r="C151" s="72"/>
      <c r="D151" s="73" t="s">
        <v>94</v>
      </c>
      <c r="E151" s="74">
        <v>1200.6310000000001</v>
      </c>
      <c r="F151" s="74">
        <v>18.850000000000001</v>
      </c>
      <c r="G151" s="74">
        <v>0.48399999999999999</v>
      </c>
      <c r="H151" s="74">
        <v>18.367000000000001</v>
      </c>
      <c r="I151" s="75">
        <v>4</v>
      </c>
      <c r="J151" s="75">
        <v>7</v>
      </c>
      <c r="K151" s="76">
        <v>0.37</v>
      </c>
      <c r="L151" s="77">
        <v>0</v>
      </c>
      <c r="M151" s="78"/>
      <c r="N151" s="77"/>
      <c r="O151" s="79"/>
      <c r="P151" s="79"/>
      <c r="Q151" s="80" t="s">
        <v>95</v>
      </c>
      <c r="R151" s="81">
        <v>0.59</v>
      </c>
      <c r="S151" s="82">
        <v>16838.8</v>
      </c>
      <c r="T151" s="83">
        <v>3.96</v>
      </c>
      <c r="U151" s="89">
        <v>0.20416666666666669</v>
      </c>
      <c r="V151" s="85"/>
      <c r="W151" s="86"/>
      <c r="X151" s="87"/>
      <c r="Y151" s="74"/>
      <c r="Z151" s="81">
        <v>400.18599999999998</v>
      </c>
      <c r="AA151" s="81">
        <v>568.11599999999999</v>
      </c>
      <c r="AB151" s="88"/>
    </row>
    <row r="152" spans="1:28" x14ac:dyDescent="0.25">
      <c r="A152" s="71">
        <v>67</v>
      </c>
      <c r="B152" s="72">
        <v>79</v>
      </c>
      <c r="C152" s="72"/>
      <c r="D152" s="73" t="s">
        <v>94</v>
      </c>
      <c r="E152" s="74">
        <v>1205.383</v>
      </c>
      <c r="F152" s="74">
        <v>18.850000000000001</v>
      </c>
      <c r="G152" s="74">
        <v>5.2350000000000003</v>
      </c>
      <c r="H152" s="74">
        <v>13.615</v>
      </c>
      <c r="I152" s="75">
        <v>8</v>
      </c>
      <c r="J152" s="75">
        <v>15</v>
      </c>
      <c r="K152" s="76">
        <v>0.42</v>
      </c>
      <c r="L152" s="77">
        <v>0</v>
      </c>
      <c r="M152" s="78"/>
      <c r="N152" s="77"/>
      <c r="O152" s="79"/>
      <c r="P152" s="79"/>
      <c r="Q152" s="80" t="s">
        <v>95</v>
      </c>
      <c r="R152" s="81">
        <v>0.59699999999999998</v>
      </c>
      <c r="S152" s="82">
        <v>16630.3</v>
      </c>
      <c r="T152" s="83">
        <v>3.96</v>
      </c>
      <c r="U152" s="89">
        <v>0.22847222222222222</v>
      </c>
      <c r="V152" s="85"/>
      <c r="W152" s="86"/>
      <c r="X152" s="87"/>
      <c r="Y152" s="74"/>
      <c r="Z152" s="81">
        <v>400.18599999999998</v>
      </c>
      <c r="AA152" s="81">
        <v>568.11599999999999</v>
      </c>
      <c r="AB152" s="88"/>
    </row>
    <row r="153" spans="1:28" x14ac:dyDescent="0.25">
      <c r="A153" s="71">
        <v>67</v>
      </c>
      <c r="B153" s="72">
        <v>80</v>
      </c>
      <c r="C153" s="72">
        <v>81</v>
      </c>
      <c r="D153" s="73" t="s">
        <v>94</v>
      </c>
      <c r="E153" s="74">
        <v>1206.6120000000001</v>
      </c>
      <c r="F153" s="74">
        <v>18.850000000000001</v>
      </c>
      <c r="G153" s="74">
        <v>6.4640000000000004</v>
      </c>
      <c r="H153" s="74">
        <v>12.385999999999999</v>
      </c>
      <c r="I153" s="75">
        <v>10</v>
      </c>
      <c r="J153" s="75">
        <v>10</v>
      </c>
      <c r="K153" s="76">
        <v>0.25</v>
      </c>
      <c r="L153" s="77">
        <v>0</v>
      </c>
      <c r="M153" s="78"/>
      <c r="N153" s="77"/>
      <c r="O153" s="79"/>
      <c r="P153" s="79"/>
      <c r="Q153" s="80" t="s">
        <v>95</v>
      </c>
      <c r="R153" s="81">
        <v>0.59499999999999997</v>
      </c>
      <c r="S153" s="82">
        <v>16698.3</v>
      </c>
      <c r="T153" s="83">
        <v>3.96</v>
      </c>
      <c r="U153" s="89">
        <v>0.21458333333333335</v>
      </c>
      <c r="V153" s="85"/>
      <c r="W153" s="86"/>
      <c r="X153" s="87"/>
      <c r="Y153" s="74"/>
      <c r="Z153" s="81">
        <v>400.18599999999998</v>
      </c>
      <c r="AA153" s="81">
        <v>568.11599999999999</v>
      </c>
      <c r="AB153" s="88"/>
    </row>
    <row r="154" spans="1:28" x14ac:dyDescent="0.25">
      <c r="A154" s="71">
        <v>67</v>
      </c>
      <c r="B154" s="72">
        <v>81</v>
      </c>
      <c r="C154" s="72"/>
      <c r="D154" s="73" t="s">
        <v>96</v>
      </c>
      <c r="E154" s="74">
        <v>1206.6179999999999</v>
      </c>
      <c r="F154" s="74">
        <v>18.850000000000001</v>
      </c>
      <c r="G154" s="74">
        <v>6.47</v>
      </c>
      <c r="H154" s="74">
        <v>12.38</v>
      </c>
      <c r="I154" s="75">
        <v>23.1</v>
      </c>
      <c r="J154" s="75">
        <v>10.0312</v>
      </c>
      <c r="K154" s="76">
        <v>0.49</v>
      </c>
      <c r="L154" s="77"/>
      <c r="M154" s="78"/>
      <c r="N154" s="77"/>
      <c r="O154" s="79"/>
      <c r="P154" s="79"/>
      <c r="Q154" s="80" t="s">
        <v>95</v>
      </c>
      <c r="R154" s="81">
        <v>0.66500000000000004</v>
      </c>
      <c r="S154" s="82">
        <v>14938.9</v>
      </c>
      <c r="T154" s="83">
        <v>3.96</v>
      </c>
      <c r="U154" s="89">
        <v>0.21458333333333335</v>
      </c>
      <c r="V154" s="85"/>
      <c r="W154" s="86"/>
      <c r="X154" s="87"/>
      <c r="Y154" s="74"/>
      <c r="Z154" s="81">
        <v>400.18599999999998</v>
      </c>
      <c r="AA154" s="81">
        <v>568.11599999999999</v>
      </c>
      <c r="AB154" s="88"/>
    </row>
    <row r="155" spans="1:28" x14ac:dyDescent="0.25">
      <c r="A155" s="71">
        <v>67</v>
      </c>
      <c r="B155" s="72">
        <v>82</v>
      </c>
      <c r="C155" s="72">
        <v>81</v>
      </c>
      <c r="D155" s="73" t="s">
        <v>94</v>
      </c>
      <c r="E155" s="74">
        <v>1206.626</v>
      </c>
      <c r="F155" s="74">
        <v>18.850000000000001</v>
      </c>
      <c r="G155" s="74">
        <v>6.4779999999999998</v>
      </c>
      <c r="H155" s="74">
        <v>12.372</v>
      </c>
      <c r="I155" s="75">
        <v>8</v>
      </c>
      <c r="J155" s="75">
        <v>10</v>
      </c>
      <c r="K155" s="76">
        <v>0.49</v>
      </c>
      <c r="L155" s="77">
        <v>0</v>
      </c>
      <c r="M155" s="78"/>
      <c r="N155" s="77"/>
      <c r="O155" s="79"/>
      <c r="P155" s="79"/>
      <c r="Q155" s="80" t="s">
        <v>95</v>
      </c>
      <c r="R155" s="81">
        <v>0.6</v>
      </c>
      <c r="S155" s="82">
        <v>16555.8</v>
      </c>
      <c r="T155" s="83">
        <v>3.96</v>
      </c>
      <c r="U155" s="89">
        <v>0.21458333333333335</v>
      </c>
      <c r="V155" s="85"/>
      <c r="W155" s="86"/>
      <c r="X155" s="87"/>
      <c r="Y155" s="74"/>
      <c r="Z155" s="81">
        <v>400.18599999999998</v>
      </c>
      <c r="AA155" s="81">
        <v>568.11599999999999</v>
      </c>
      <c r="AB155" s="88"/>
    </row>
    <row r="156" spans="1:28" x14ac:dyDescent="0.25">
      <c r="A156" s="71">
        <v>67</v>
      </c>
      <c r="B156" s="72">
        <v>83</v>
      </c>
      <c r="C156" s="72"/>
      <c r="D156" s="73" t="s">
        <v>94</v>
      </c>
      <c r="E156" s="74">
        <v>1207.1510000000001</v>
      </c>
      <c r="F156" s="74">
        <v>18.850000000000001</v>
      </c>
      <c r="G156" s="74">
        <v>7.0030000000000001</v>
      </c>
      <c r="H156" s="74">
        <v>11.847</v>
      </c>
      <c r="I156" s="75">
        <v>8</v>
      </c>
      <c r="J156" s="75">
        <v>8</v>
      </c>
      <c r="K156" s="76">
        <v>0.28999999999999998</v>
      </c>
      <c r="L156" s="77">
        <v>0</v>
      </c>
      <c r="M156" s="78"/>
      <c r="N156" s="77"/>
      <c r="O156" s="79"/>
      <c r="P156" s="79"/>
      <c r="Q156" s="80" t="s">
        <v>95</v>
      </c>
      <c r="R156" s="81">
        <v>0.59299999999999997</v>
      </c>
      <c r="S156" s="82">
        <v>16738.599999999999</v>
      </c>
      <c r="T156" s="83">
        <v>3.96</v>
      </c>
      <c r="U156" s="89">
        <v>0.22013888888888888</v>
      </c>
      <c r="V156" s="85"/>
      <c r="W156" s="86"/>
      <c r="X156" s="87"/>
      <c r="Y156" s="74"/>
      <c r="Z156" s="81">
        <v>400.18599999999998</v>
      </c>
      <c r="AA156" s="81">
        <v>568.11599999999999</v>
      </c>
      <c r="AB156" s="88"/>
    </row>
    <row r="157" spans="1:28" x14ac:dyDescent="0.25">
      <c r="A157" s="71">
        <v>67</v>
      </c>
      <c r="B157" s="72">
        <v>84</v>
      </c>
      <c r="C157" s="72"/>
      <c r="D157" s="73" t="s">
        <v>94</v>
      </c>
      <c r="E157" s="74">
        <v>1207.9469999999999</v>
      </c>
      <c r="F157" s="74">
        <v>18.850000000000001</v>
      </c>
      <c r="G157" s="74">
        <v>7.7990000000000004</v>
      </c>
      <c r="H157" s="74">
        <v>11.052</v>
      </c>
      <c r="I157" s="75">
        <v>10</v>
      </c>
      <c r="J157" s="75">
        <v>13</v>
      </c>
      <c r="K157" s="76">
        <v>0.35</v>
      </c>
      <c r="L157" s="77">
        <v>0</v>
      </c>
      <c r="M157" s="78"/>
      <c r="N157" s="77"/>
      <c r="O157" s="79"/>
      <c r="P157" s="79"/>
      <c r="Q157" s="80" t="s">
        <v>95</v>
      </c>
      <c r="R157" s="81">
        <v>0.59899999999999998</v>
      </c>
      <c r="S157" s="82">
        <v>16587.599999999999</v>
      </c>
      <c r="T157" s="83">
        <v>3.96</v>
      </c>
      <c r="U157" s="89">
        <v>0.33888888888888885</v>
      </c>
      <c r="V157" s="85"/>
      <c r="W157" s="86"/>
      <c r="X157" s="87"/>
      <c r="Y157" s="74"/>
      <c r="Z157" s="81">
        <v>400.18599999999998</v>
      </c>
      <c r="AA157" s="81">
        <v>568.11599999999999</v>
      </c>
      <c r="AB157" s="88"/>
    </row>
    <row r="158" spans="1:28" x14ac:dyDescent="0.25">
      <c r="A158" s="71">
        <v>67</v>
      </c>
      <c r="B158" s="72">
        <v>85</v>
      </c>
      <c r="C158" s="72"/>
      <c r="D158" s="73" t="s">
        <v>94</v>
      </c>
      <c r="E158" s="74">
        <v>1213.395</v>
      </c>
      <c r="F158" s="74">
        <v>18.850000000000001</v>
      </c>
      <c r="G158" s="74">
        <v>13.247</v>
      </c>
      <c r="H158" s="74">
        <v>5.6029999999999998</v>
      </c>
      <c r="I158" s="75">
        <v>8</v>
      </c>
      <c r="J158" s="75">
        <v>8</v>
      </c>
      <c r="K158" s="76">
        <v>0.32</v>
      </c>
      <c r="L158" s="77">
        <v>0</v>
      </c>
      <c r="M158" s="78"/>
      <c r="N158" s="77"/>
      <c r="O158" s="79"/>
      <c r="P158" s="79"/>
      <c r="Q158" s="80" t="s">
        <v>95</v>
      </c>
      <c r="R158" s="81">
        <v>0.59399999999999997</v>
      </c>
      <c r="S158" s="82">
        <v>16716.400000000001</v>
      </c>
      <c r="T158" s="83">
        <v>3.96</v>
      </c>
      <c r="U158" s="89">
        <v>0.21041666666666667</v>
      </c>
      <c r="V158" s="85"/>
      <c r="W158" s="86"/>
      <c r="X158" s="87"/>
      <c r="Y158" s="74"/>
      <c r="Z158" s="81">
        <v>400.18599999999998</v>
      </c>
      <c r="AA158" s="81">
        <v>568.11599999999999</v>
      </c>
      <c r="AB158" s="88"/>
    </row>
    <row r="159" spans="1:28" x14ac:dyDescent="0.25">
      <c r="A159" s="53">
        <v>68</v>
      </c>
      <c r="B159" s="54"/>
      <c r="C159" s="54"/>
      <c r="D159" s="55" t="s">
        <v>89</v>
      </c>
      <c r="E159" s="56">
        <v>1218.998</v>
      </c>
      <c r="F159" s="56">
        <v>18.914000000000001</v>
      </c>
      <c r="G159" s="56"/>
      <c r="H159" s="56"/>
      <c r="I159" s="57"/>
      <c r="J159" s="57"/>
      <c r="K159" s="58"/>
      <c r="L159" s="59"/>
      <c r="M159" s="60"/>
      <c r="N159" s="59"/>
      <c r="O159" s="61"/>
      <c r="P159" s="61"/>
      <c r="Q159" s="62"/>
      <c r="R159" s="63"/>
      <c r="S159" s="64"/>
      <c r="T159" s="65">
        <v>3.96</v>
      </c>
      <c r="U159" s="66"/>
      <c r="V159" s="67"/>
      <c r="W159" s="68"/>
      <c r="X159" s="69"/>
      <c r="Y159" s="56"/>
      <c r="Z159" s="63">
        <v>419.03699999999998</v>
      </c>
      <c r="AA159" s="63">
        <v>549.26599999999996</v>
      </c>
      <c r="AB159" s="70"/>
    </row>
    <row r="160" spans="1:28" x14ac:dyDescent="0.25">
      <c r="A160" s="53">
        <v>69</v>
      </c>
      <c r="B160" s="54"/>
      <c r="C160" s="54"/>
      <c r="D160" s="55" t="s">
        <v>89</v>
      </c>
      <c r="E160" s="56">
        <v>1237.912</v>
      </c>
      <c r="F160" s="56">
        <v>18.96</v>
      </c>
      <c r="G160" s="56"/>
      <c r="H160" s="56"/>
      <c r="I160" s="57"/>
      <c r="J160" s="57"/>
      <c r="K160" s="58"/>
      <c r="L160" s="59"/>
      <c r="M160" s="60"/>
      <c r="N160" s="59"/>
      <c r="O160" s="61"/>
      <c r="P160" s="61"/>
      <c r="Q160" s="62"/>
      <c r="R160" s="63"/>
      <c r="S160" s="64"/>
      <c r="T160" s="65">
        <v>3.96</v>
      </c>
      <c r="U160" s="66"/>
      <c r="V160" s="67"/>
      <c r="W160" s="68"/>
      <c r="X160" s="69"/>
      <c r="Y160" s="56"/>
      <c r="Z160" s="63">
        <v>437.95100000000002</v>
      </c>
      <c r="AA160" s="63">
        <v>530.35199999999998</v>
      </c>
      <c r="AB160" s="70"/>
    </row>
    <row r="161" spans="1:28" x14ac:dyDescent="0.25">
      <c r="A161" s="53">
        <v>70</v>
      </c>
      <c r="B161" s="54"/>
      <c r="C161" s="54"/>
      <c r="D161" s="55" t="s">
        <v>89</v>
      </c>
      <c r="E161" s="56">
        <v>1256.8720000000001</v>
      </c>
      <c r="F161" s="56">
        <v>3.0619999999999998</v>
      </c>
      <c r="G161" s="56"/>
      <c r="H161" s="56"/>
      <c r="I161" s="57"/>
      <c r="J161" s="57"/>
      <c r="K161" s="58"/>
      <c r="L161" s="59"/>
      <c r="M161" s="60"/>
      <c r="N161" s="59"/>
      <c r="O161" s="61"/>
      <c r="P161" s="61"/>
      <c r="Q161" s="62"/>
      <c r="R161" s="63"/>
      <c r="S161" s="64"/>
      <c r="T161" s="65">
        <v>3.96</v>
      </c>
      <c r="U161" s="66"/>
      <c r="V161" s="67"/>
      <c r="W161" s="68"/>
      <c r="X161" s="69"/>
      <c r="Y161" s="56"/>
      <c r="Z161" s="63">
        <v>456.911</v>
      </c>
      <c r="AA161" s="63">
        <v>511.392</v>
      </c>
      <c r="AB161" s="70"/>
    </row>
    <row r="162" spans="1:28" x14ac:dyDescent="0.25">
      <c r="A162" s="53">
        <v>71</v>
      </c>
      <c r="B162" s="54"/>
      <c r="C162" s="54"/>
      <c r="D162" s="55" t="s">
        <v>89</v>
      </c>
      <c r="E162" s="56">
        <v>1259.934</v>
      </c>
      <c r="F162" s="56">
        <v>16.108000000000001</v>
      </c>
      <c r="G162" s="56"/>
      <c r="H162" s="56"/>
      <c r="I162" s="57"/>
      <c r="J162" s="57"/>
      <c r="K162" s="58"/>
      <c r="L162" s="59"/>
      <c r="M162" s="60"/>
      <c r="N162" s="59"/>
      <c r="O162" s="61"/>
      <c r="P162" s="61"/>
      <c r="Q162" s="62"/>
      <c r="R162" s="63"/>
      <c r="S162" s="64"/>
      <c r="T162" s="65">
        <v>3.96</v>
      </c>
      <c r="U162" s="66"/>
      <c r="V162" s="67"/>
      <c r="W162" s="68"/>
      <c r="X162" s="69"/>
      <c r="Y162" s="56"/>
      <c r="Z162" s="63">
        <v>459.97199999999998</v>
      </c>
      <c r="AA162" s="63">
        <v>508.33</v>
      </c>
      <c r="AB162" s="70"/>
    </row>
    <row r="163" spans="1:28" x14ac:dyDescent="0.25">
      <c r="A163" s="71">
        <v>71</v>
      </c>
      <c r="B163" s="72">
        <v>86</v>
      </c>
      <c r="C163" s="72"/>
      <c r="D163" s="73" t="s">
        <v>94</v>
      </c>
      <c r="E163" s="74">
        <v>1265.3150000000001</v>
      </c>
      <c r="F163" s="74">
        <v>16.108000000000001</v>
      </c>
      <c r="G163" s="74">
        <v>5.3810000000000002</v>
      </c>
      <c r="H163" s="74">
        <v>10.727</v>
      </c>
      <c r="I163" s="75">
        <v>8</v>
      </c>
      <c r="J163" s="75">
        <v>5</v>
      </c>
      <c r="K163" s="76">
        <v>0.27</v>
      </c>
      <c r="L163" s="77">
        <v>0.16</v>
      </c>
      <c r="M163" s="78">
        <f>L163*T134</f>
        <v>0.63360000000000005</v>
      </c>
      <c r="N163" s="77">
        <f t="shared" ref="N163:N169" si="1">K163-L163</f>
        <v>0.11000000000000001</v>
      </c>
      <c r="O163" s="79">
        <v>10</v>
      </c>
      <c r="P163" s="79">
        <v>10</v>
      </c>
      <c r="Q163" s="80" t="s">
        <v>95</v>
      </c>
      <c r="R163" s="81">
        <v>0.59299999999999997</v>
      </c>
      <c r="S163" s="82">
        <v>16752.599999999999</v>
      </c>
      <c r="T163" s="83">
        <v>3.96</v>
      </c>
      <c r="U163" s="89">
        <v>0.2298611111111111</v>
      </c>
      <c r="V163" s="85"/>
      <c r="W163" s="86"/>
      <c r="X163" s="87"/>
      <c r="Y163" s="74"/>
      <c r="Z163" s="81">
        <v>459.97199999999998</v>
      </c>
      <c r="AA163" s="81">
        <v>508.33</v>
      </c>
      <c r="AB163" s="88" t="s">
        <v>102</v>
      </c>
    </row>
    <row r="164" spans="1:28" x14ac:dyDescent="0.25">
      <c r="A164" s="71">
        <v>71</v>
      </c>
      <c r="B164" s="72">
        <v>87</v>
      </c>
      <c r="C164" s="72"/>
      <c r="D164" s="73" t="s">
        <v>94</v>
      </c>
      <c r="E164" s="74">
        <v>1265.44</v>
      </c>
      <c r="F164" s="74">
        <v>16.108000000000001</v>
      </c>
      <c r="G164" s="74">
        <v>5.5060000000000002</v>
      </c>
      <c r="H164" s="74">
        <v>10.602</v>
      </c>
      <c r="I164" s="75">
        <v>10</v>
      </c>
      <c r="J164" s="75">
        <v>8</v>
      </c>
      <c r="K164" s="76">
        <v>0.37</v>
      </c>
      <c r="L164" s="77">
        <v>0.19</v>
      </c>
      <c r="M164" s="78">
        <f t="shared" ref="M164:M169" si="2">L164*T135</f>
        <v>0.75239999999999996</v>
      </c>
      <c r="N164" s="77">
        <f t="shared" si="1"/>
        <v>0.18</v>
      </c>
      <c r="O164" s="79">
        <v>12</v>
      </c>
      <c r="P164" s="79">
        <v>10</v>
      </c>
      <c r="Q164" s="80" t="s">
        <v>95</v>
      </c>
      <c r="R164" s="81">
        <v>0.6</v>
      </c>
      <c r="S164" s="82">
        <v>16562.3</v>
      </c>
      <c r="T164" s="83">
        <v>3.96</v>
      </c>
      <c r="U164" s="89">
        <v>0.21666666666666667</v>
      </c>
      <c r="V164" s="85"/>
      <c r="W164" s="86"/>
      <c r="X164" s="87"/>
      <c r="Y164" s="74"/>
      <c r="Z164" s="81">
        <v>459.97199999999998</v>
      </c>
      <c r="AA164" s="81">
        <v>508.33</v>
      </c>
      <c r="AB164" s="88" t="s">
        <v>102</v>
      </c>
    </row>
    <row r="165" spans="1:28" x14ac:dyDescent="0.25">
      <c r="A165" s="71">
        <v>71</v>
      </c>
      <c r="B165" s="72">
        <v>88</v>
      </c>
      <c r="C165" s="72"/>
      <c r="D165" s="73" t="s">
        <v>94</v>
      </c>
      <c r="E165" s="74">
        <v>1265.8209999999999</v>
      </c>
      <c r="F165" s="74">
        <v>16.108000000000001</v>
      </c>
      <c r="G165" s="74">
        <v>5.8869999999999996</v>
      </c>
      <c r="H165" s="74">
        <v>10.221</v>
      </c>
      <c r="I165" s="75">
        <v>8</v>
      </c>
      <c r="J165" s="75">
        <v>10</v>
      </c>
      <c r="K165" s="76">
        <v>0.51</v>
      </c>
      <c r="L165" s="77">
        <v>0.54</v>
      </c>
      <c r="M165" s="78">
        <f t="shared" si="2"/>
        <v>2.1384000000000003</v>
      </c>
      <c r="N165" s="77">
        <f t="shared" si="1"/>
        <v>-3.0000000000000027E-2</v>
      </c>
      <c r="O165" s="79">
        <v>8</v>
      </c>
      <c r="P165" s="79">
        <v>8</v>
      </c>
      <c r="Q165" s="80" t="s">
        <v>95</v>
      </c>
      <c r="R165" s="81">
        <v>0.60099999999999998</v>
      </c>
      <c r="S165" s="82">
        <v>16531.8</v>
      </c>
      <c r="T165" s="83">
        <v>3.96</v>
      </c>
      <c r="U165" s="89">
        <v>0.22708333333333333</v>
      </c>
      <c r="V165" s="85"/>
      <c r="W165" s="86"/>
      <c r="X165" s="87"/>
      <c r="Y165" s="74"/>
      <c r="Z165" s="81">
        <v>459.97199999999998</v>
      </c>
      <c r="AA165" s="81">
        <v>508.33</v>
      </c>
      <c r="AB165" s="88" t="s">
        <v>102</v>
      </c>
    </row>
    <row r="166" spans="1:28" x14ac:dyDescent="0.25">
      <c r="A166" s="71">
        <v>71</v>
      </c>
      <c r="B166" s="72">
        <v>89</v>
      </c>
      <c r="C166" s="72"/>
      <c r="D166" s="73" t="s">
        <v>94</v>
      </c>
      <c r="E166" s="74">
        <v>1268.2280000000001</v>
      </c>
      <c r="F166" s="74">
        <v>16.108000000000001</v>
      </c>
      <c r="G166" s="74">
        <v>8.2940000000000005</v>
      </c>
      <c r="H166" s="74">
        <v>7.8140000000000001</v>
      </c>
      <c r="I166" s="75">
        <v>8</v>
      </c>
      <c r="J166" s="75">
        <v>10</v>
      </c>
      <c r="K166" s="76">
        <v>0.26</v>
      </c>
      <c r="L166" s="77">
        <v>0.28000000000000003</v>
      </c>
      <c r="M166" s="78">
        <f t="shared" si="2"/>
        <v>1.1088</v>
      </c>
      <c r="N166" s="77">
        <f t="shared" si="1"/>
        <v>-2.0000000000000018E-2</v>
      </c>
      <c r="O166" s="79">
        <v>2</v>
      </c>
      <c r="P166" s="79">
        <v>2</v>
      </c>
      <c r="Q166" s="80" t="s">
        <v>95</v>
      </c>
      <c r="R166" s="81">
        <v>0.59299999999999997</v>
      </c>
      <c r="S166" s="82">
        <v>16759.3</v>
      </c>
      <c r="T166" s="83">
        <v>3.96</v>
      </c>
      <c r="U166" s="89">
        <v>0.22847222222222222</v>
      </c>
      <c r="V166" s="85"/>
      <c r="W166" s="86"/>
      <c r="X166" s="87"/>
      <c r="Y166" s="74"/>
      <c r="Z166" s="81">
        <v>459.97199999999998</v>
      </c>
      <c r="AA166" s="81">
        <v>508.33</v>
      </c>
      <c r="AB166" s="88" t="s">
        <v>102</v>
      </c>
    </row>
    <row r="167" spans="1:28" x14ac:dyDescent="0.25">
      <c r="A167" s="71">
        <v>71</v>
      </c>
      <c r="B167" s="72">
        <v>90</v>
      </c>
      <c r="C167" s="72"/>
      <c r="D167" s="73" t="s">
        <v>94</v>
      </c>
      <c r="E167" s="74">
        <v>1268.499</v>
      </c>
      <c r="F167" s="74">
        <v>16.108000000000001</v>
      </c>
      <c r="G167" s="74">
        <v>8.5649999999999995</v>
      </c>
      <c r="H167" s="74">
        <v>7.5430000000000001</v>
      </c>
      <c r="I167" s="75">
        <v>4</v>
      </c>
      <c r="J167" s="75">
        <v>6</v>
      </c>
      <c r="K167" s="76">
        <v>0.24</v>
      </c>
      <c r="L167" s="77">
        <v>0.04</v>
      </c>
      <c r="M167" s="78">
        <f t="shared" si="2"/>
        <v>0.15840000000000001</v>
      </c>
      <c r="N167" s="77">
        <f t="shared" si="1"/>
        <v>0.19999999999999998</v>
      </c>
      <c r="O167" s="79">
        <v>5</v>
      </c>
      <c r="P167" s="79">
        <v>8</v>
      </c>
      <c r="Q167" s="80" t="s">
        <v>95</v>
      </c>
      <c r="R167" s="81">
        <v>0.58899999999999997</v>
      </c>
      <c r="S167" s="82">
        <v>16864.2</v>
      </c>
      <c r="T167" s="83">
        <v>3.96</v>
      </c>
      <c r="U167" s="89">
        <v>0.22916666666666666</v>
      </c>
      <c r="V167" s="85"/>
      <c r="W167" s="86"/>
      <c r="X167" s="87"/>
      <c r="Y167" s="74"/>
      <c r="Z167" s="81">
        <v>459.97199999999998</v>
      </c>
      <c r="AA167" s="81">
        <v>508.33</v>
      </c>
      <c r="AB167" s="88" t="s">
        <v>102</v>
      </c>
    </row>
    <row r="168" spans="1:28" x14ac:dyDescent="0.25">
      <c r="A168" s="71">
        <v>71</v>
      </c>
      <c r="B168" s="72">
        <v>91</v>
      </c>
      <c r="C168" s="72"/>
      <c r="D168" s="73" t="s">
        <v>94</v>
      </c>
      <c r="E168" s="74">
        <v>1270.807</v>
      </c>
      <c r="F168" s="74">
        <v>16.108000000000001</v>
      </c>
      <c r="G168" s="74">
        <v>10.872999999999999</v>
      </c>
      <c r="H168" s="74">
        <v>5.2350000000000003</v>
      </c>
      <c r="I168" s="75">
        <v>24</v>
      </c>
      <c r="J168" s="75">
        <v>8</v>
      </c>
      <c r="K168" s="76">
        <v>0.27</v>
      </c>
      <c r="L168" s="77">
        <v>0.25</v>
      </c>
      <c r="M168" s="78">
        <f t="shared" si="2"/>
        <v>0.99</v>
      </c>
      <c r="N168" s="77">
        <f t="shared" si="1"/>
        <v>2.0000000000000018E-2</v>
      </c>
      <c r="O168" s="79">
        <v>5</v>
      </c>
      <c r="P168" s="79">
        <v>5</v>
      </c>
      <c r="Q168" s="80" t="s">
        <v>95</v>
      </c>
      <c r="R168" s="81">
        <v>0.622</v>
      </c>
      <c r="S168" s="82">
        <v>15972.8</v>
      </c>
      <c r="T168" s="83">
        <v>3.96</v>
      </c>
      <c r="U168" s="89">
        <v>0.20694444444444446</v>
      </c>
      <c r="V168" s="85"/>
      <c r="W168" s="86"/>
      <c r="X168" s="87"/>
      <c r="Y168" s="74"/>
      <c r="Z168" s="81">
        <v>459.97199999999998</v>
      </c>
      <c r="AA168" s="81">
        <v>508.33</v>
      </c>
      <c r="AB168" s="88" t="s">
        <v>102</v>
      </c>
    </row>
    <row r="169" spans="1:28" x14ac:dyDescent="0.25">
      <c r="A169" s="71">
        <v>71</v>
      </c>
      <c r="B169" s="72">
        <v>92</v>
      </c>
      <c r="C169" s="72"/>
      <c r="D169" s="73" t="s">
        <v>94</v>
      </c>
      <c r="E169" s="74">
        <v>1271.0260000000001</v>
      </c>
      <c r="F169" s="74">
        <v>16.108000000000001</v>
      </c>
      <c r="G169" s="74">
        <v>11.092000000000001</v>
      </c>
      <c r="H169" s="74">
        <v>5.016</v>
      </c>
      <c r="I169" s="75">
        <v>8</v>
      </c>
      <c r="J169" s="75">
        <v>10</v>
      </c>
      <c r="K169" s="76">
        <v>0.67</v>
      </c>
      <c r="L169" s="77">
        <v>0.52</v>
      </c>
      <c r="M169" s="78">
        <f t="shared" si="2"/>
        <v>2.0592000000000001</v>
      </c>
      <c r="N169" s="77">
        <f t="shared" si="1"/>
        <v>0.15000000000000002</v>
      </c>
      <c r="O169" s="79">
        <v>10</v>
      </c>
      <c r="P169" s="79">
        <v>10</v>
      </c>
      <c r="Q169" s="80" t="s">
        <v>95</v>
      </c>
      <c r="R169" s="81">
        <v>0.61</v>
      </c>
      <c r="S169" s="82">
        <v>16275.9</v>
      </c>
      <c r="T169" s="83">
        <v>3.96</v>
      </c>
      <c r="U169" s="89">
        <v>0.18888888888888888</v>
      </c>
      <c r="V169" s="85"/>
      <c r="W169" s="86"/>
      <c r="X169" s="87"/>
      <c r="Y169" s="74"/>
      <c r="Z169" s="81">
        <v>459.97199999999998</v>
      </c>
      <c r="AA169" s="81">
        <v>508.33</v>
      </c>
      <c r="AB169" s="88" t="s">
        <v>102</v>
      </c>
    </row>
    <row r="170" spans="1:28" x14ac:dyDescent="0.25">
      <c r="A170" s="53">
        <v>72</v>
      </c>
      <c r="B170" s="54"/>
      <c r="C170" s="54"/>
      <c r="D170" s="55" t="s">
        <v>89</v>
      </c>
      <c r="E170" s="56">
        <v>1276.0419999999999</v>
      </c>
      <c r="F170" s="56">
        <v>18.954000000000001</v>
      </c>
      <c r="G170" s="56"/>
      <c r="H170" s="56"/>
      <c r="I170" s="57"/>
      <c r="J170" s="57"/>
      <c r="K170" s="58"/>
      <c r="L170" s="59"/>
      <c r="M170" s="60"/>
      <c r="N170" s="59"/>
      <c r="O170" s="61"/>
      <c r="P170" s="61"/>
      <c r="Q170" s="62"/>
      <c r="R170" s="63"/>
      <c r="S170" s="64"/>
      <c r="T170" s="65">
        <v>3.96</v>
      </c>
      <c r="U170" s="66"/>
      <c r="V170" s="67"/>
      <c r="W170" s="68"/>
      <c r="X170" s="69"/>
      <c r="Y170" s="56"/>
      <c r="Z170" s="63">
        <v>476.08</v>
      </c>
      <c r="AA170" s="63">
        <v>492.22199999999998</v>
      </c>
      <c r="AB170" s="70"/>
    </row>
    <row r="171" spans="1:28" x14ac:dyDescent="0.25">
      <c r="A171" s="53">
        <v>73</v>
      </c>
      <c r="B171" s="54"/>
      <c r="C171" s="54"/>
      <c r="D171" s="55" t="s">
        <v>89</v>
      </c>
      <c r="E171" s="56">
        <v>1294.9960000000001</v>
      </c>
      <c r="F171" s="56">
        <v>18.946000000000002</v>
      </c>
      <c r="G171" s="56"/>
      <c r="H171" s="56"/>
      <c r="I171" s="57"/>
      <c r="J171" s="57"/>
      <c r="K171" s="58"/>
      <c r="L171" s="59"/>
      <c r="M171" s="60"/>
      <c r="N171" s="59"/>
      <c r="O171" s="61"/>
      <c r="P171" s="61"/>
      <c r="Q171" s="62"/>
      <c r="R171" s="63"/>
      <c r="S171" s="64"/>
      <c r="T171" s="65">
        <v>3.96</v>
      </c>
      <c r="U171" s="66"/>
      <c r="V171" s="67"/>
      <c r="W171" s="68"/>
      <c r="X171" s="69"/>
      <c r="Y171" s="56"/>
      <c r="Z171" s="63">
        <v>495.03500000000003</v>
      </c>
      <c r="AA171" s="63">
        <v>473.26799999999997</v>
      </c>
      <c r="AB171" s="70"/>
    </row>
    <row r="172" spans="1:28" x14ac:dyDescent="0.25">
      <c r="A172" s="71">
        <v>73</v>
      </c>
      <c r="B172" s="72">
        <v>93</v>
      </c>
      <c r="C172" s="72"/>
      <c r="D172" s="73" t="s">
        <v>94</v>
      </c>
      <c r="E172" s="74">
        <v>1307.7159999999999</v>
      </c>
      <c r="F172" s="74">
        <v>18.946000000000002</v>
      </c>
      <c r="G172" s="74">
        <v>12.72</v>
      </c>
      <c r="H172" s="74">
        <v>6.226</v>
      </c>
      <c r="I172" s="75">
        <v>4</v>
      </c>
      <c r="J172" s="75">
        <v>8</v>
      </c>
      <c r="K172" s="76">
        <v>0.7</v>
      </c>
      <c r="L172" s="77">
        <v>0.59</v>
      </c>
      <c r="M172" s="78">
        <f t="shared" ref="M172:M173" si="3">L172*T143</f>
        <v>2.3363999999999998</v>
      </c>
      <c r="N172" s="77">
        <f t="shared" ref="N172:N173" si="4">K172-L172</f>
        <v>0.10999999999999999</v>
      </c>
      <c r="O172" s="79">
        <v>2</v>
      </c>
      <c r="P172" s="79">
        <v>2</v>
      </c>
      <c r="Q172" s="80" t="s">
        <v>95</v>
      </c>
      <c r="R172" s="81">
        <v>0.59399999999999997</v>
      </c>
      <c r="S172" s="82">
        <v>16713.5</v>
      </c>
      <c r="T172" s="83">
        <v>3.96</v>
      </c>
      <c r="U172" s="89">
        <v>0.20486111111111113</v>
      </c>
      <c r="V172" s="85"/>
      <c r="W172" s="86"/>
      <c r="X172" s="87"/>
      <c r="Y172" s="74"/>
      <c r="Z172" s="81">
        <v>495.03500000000003</v>
      </c>
      <c r="AA172" s="81">
        <v>473.26799999999997</v>
      </c>
      <c r="AB172" s="88" t="s">
        <v>102</v>
      </c>
    </row>
    <row r="173" spans="1:28" x14ac:dyDescent="0.25">
      <c r="A173" s="71">
        <v>73</v>
      </c>
      <c r="B173" s="72">
        <v>94</v>
      </c>
      <c r="C173" s="72"/>
      <c r="D173" s="73" t="s">
        <v>94</v>
      </c>
      <c r="E173" s="74">
        <v>1308.6379999999999</v>
      </c>
      <c r="F173" s="74">
        <v>18.946000000000002</v>
      </c>
      <c r="G173" s="74">
        <v>13.641999999999999</v>
      </c>
      <c r="H173" s="74">
        <v>5.3040000000000003</v>
      </c>
      <c r="I173" s="75">
        <v>4</v>
      </c>
      <c r="J173" s="75">
        <v>3</v>
      </c>
      <c r="K173" s="76">
        <v>0.63</v>
      </c>
      <c r="L173" s="77">
        <v>0.68</v>
      </c>
      <c r="M173" s="78">
        <f t="shared" si="3"/>
        <v>2.6928000000000001</v>
      </c>
      <c r="N173" s="77">
        <f t="shared" si="4"/>
        <v>-5.0000000000000044E-2</v>
      </c>
      <c r="O173" s="79">
        <v>2</v>
      </c>
      <c r="P173" s="79">
        <v>2</v>
      </c>
      <c r="Q173" s="80" t="s">
        <v>95</v>
      </c>
      <c r="R173" s="81">
        <v>0.59299999999999997</v>
      </c>
      <c r="S173" s="82">
        <v>16752.5</v>
      </c>
      <c r="T173" s="83">
        <v>3.96</v>
      </c>
      <c r="U173" s="89">
        <v>0.23611111111111113</v>
      </c>
      <c r="V173" s="85"/>
      <c r="W173" s="86"/>
      <c r="X173" s="87"/>
      <c r="Y173" s="74"/>
      <c r="Z173" s="81">
        <v>495.03500000000003</v>
      </c>
      <c r="AA173" s="81">
        <v>473.26799999999997</v>
      </c>
      <c r="AB173" s="88" t="s">
        <v>102</v>
      </c>
    </row>
    <row r="174" spans="1:28" x14ac:dyDescent="0.25">
      <c r="A174" s="53">
        <v>74</v>
      </c>
      <c r="B174" s="54"/>
      <c r="C174" s="54"/>
      <c r="D174" s="55" t="s">
        <v>89</v>
      </c>
      <c r="E174" s="56">
        <v>1313.942</v>
      </c>
      <c r="F174" s="56">
        <v>18.975999999999999</v>
      </c>
      <c r="G174" s="56"/>
      <c r="H174" s="56"/>
      <c r="I174" s="57"/>
      <c r="J174" s="57"/>
      <c r="K174" s="58"/>
      <c r="L174" s="59"/>
      <c r="M174" s="60"/>
      <c r="N174" s="59"/>
      <c r="O174" s="61"/>
      <c r="P174" s="61"/>
      <c r="Q174" s="62"/>
      <c r="R174" s="63"/>
      <c r="S174" s="64"/>
      <c r="T174" s="65">
        <v>3.96</v>
      </c>
      <c r="U174" s="66"/>
      <c r="V174" s="67"/>
      <c r="W174" s="68"/>
      <c r="X174" s="69"/>
      <c r="Y174" s="56"/>
      <c r="Z174" s="63">
        <v>513.98099999999999</v>
      </c>
      <c r="AA174" s="63">
        <v>454.322</v>
      </c>
      <c r="AB174" s="70"/>
    </row>
    <row r="175" spans="1:28" x14ac:dyDescent="0.25">
      <c r="A175" s="53">
        <v>75</v>
      </c>
      <c r="B175" s="54"/>
      <c r="C175" s="54"/>
      <c r="D175" s="55" t="s">
        <v>89</v>
      </c>
      <c r="E175" s="56">
        <v>1332.9179999999999</v>
      </c>
      <c r="F175" s="56">
        <v>18.97</v>
      </c>
      <c r="G175" s="56"/>
      <c r="H175" s="56"/>
      <c r="I175" s="57"/>
      <c r="J175" s="57"/>
      <c r="K175" s="58"/>
      <c r="L175" s="59"/>
      <c r="M175" s="60"/>
      <c r="N175" s="59"/>
      <c r="O175" s="61"/>
      <c r="P175" s="61"/>
      <c r="Q175" s="62"/>
      <c r="R175" s="63"/>
      <c r="S175" s="64"/>
      <c r="T175" s="65">
        <v>3.96</v>
      </c>
      <c r="U175" s="66"/>
      <c r="V175" s="67"/>
      <c r="W175" s="68"/>
      <c r="X175" s="69"/>
      <c r="Y175" s="56"/>
      <c r="Z175" s="63">
        <v>532.95600000000002</v>
      </c>
      <c r="AA175" s="63">
        <v>435.346</v>
      </c>
      <c r="AB175" s="70"/>
    </row>
    <row r="176" spans="1:28" x14ac:dyDescent="0.25">
      <c r="A176" s="71">
        <v>75</v>
      </c>
      <c r="B176" s="72">
        <v>95</v>
      </c>
      <c r="C176" s="72"/>
      <c r="D176" s="73" t="s">
        <v>94</v>
      </c>
      <c r="E176" s="74">
        <v>1334.1030000000001</v>
      </c>
      <c r="F176" s="74">
        <v>18.97</v>
      </c>
      <c r="G176" s="74">
        <v>1.1850000000000001</v>
      </c>
      <c r="H176" s="74">
        <v>17.785</v>
      </c>
      <c r="I176" s="75">
        <v>12</v>
      </c>
      <c r="J176" s="75">
        <v>12</v>
      </c>
      <c r="K176" s="76">
        <v>0.8</v>
      </c>
      <c r="L176" s="77">
        <v>1</v>
      </c>
      <c r="M176" s="78">
        <f t="shared" ref="M176:M177" si="5">L176*T147</f>
        <v>3.96</v>
      </c>
      <c r="N176" s="77">
        <f t="shared" ref="N176:N177" si="6">K176-L176</f>
        <v>-0.19999999999999996</v>
      </c>
      <c r="O176" s="79">
        <v>5</v>
      </c>
      <c r="P176" s="79">
        <v>8</v>
      </c>
      <c r="Q176" s="80" t="s">
        <v>95</v>
      </c>
      <c r="R176" s="81">
        <v>0.66500000000000004</v>
      </c>
      <c r="S176" s="82">
        <v>14942.6</v>
      </c>
      <c r="T176" s="83">
        <v>3.96</v>
      </c>
      <c r="U176" s="89">
        <v>0.10694444444444444</v>
      </c>
      <c r="V176" s="85"/>
      <c r="W176" s="86"/>
      <c r="X176" s="87"/>
      <c r="Y176" s="74"/>
      <c r="Z176" s="81">
        <v>532.95600000000002</v>
      </c>
      <c r="AA176" s="81">
        <v>435.346</v>
      </c>
      <c r="AB176" s="88" t="s">
        <v>102</v>
      </c>
    </row>
    <row r="177" spans="1:28" x14ac:dyDescent="0.25">
      <c r="A177" s="71">
        <v>75</v>
      </c>
      <c r="B177" s="72">
        <v>96</v>
      </c>
      <c r="C177" s="72"/>
      <c r="D177" s="73" t="s">
        <v>94</v>
      </c>
      <c r="E177" s="74">
        <v>1334.2729999999999</v>
      </c>
      <c r="F177" s="74">
        <v>18.97</v>
      </c>
      <c r="G177" s="74">
        <v>1.355</v>
      </c>
      <c r="H177" s="74">
        <v>17.614999999999998</v>
      </c>
      <c r="I177" s="75">
        <v>10</v>
      </c>
      <c r="J177" s="75">
        <v>14</v>
      </c>
      <c r="K177" s="76">
        <v>0.8</v>
      </c>
      <c r="L177" s="77">
        <v>1</v>
      </c>
      <c r="M177" s="78">
        <f t="shared" si="5"/>
        <v>3.96</v>
      </c>
      <c r="N177" s="77">
        <f t="shared" si="6"/>
        <v>-0.19999999999999996</v>
      </c>
      <c r="O177" s="79">
        <v>4</v>
      </c>
      <c r="P177" s="79">
        <v>5</v>
      </c>
      <c r="Q177" s="80" t="s">
        <v>95</v>
      </c>
      <c r="R177" s="81">
        <v>0.64300000000000002</v>
      </c>
      <c r="S177" s="82">
        <v>15452.8</v>
      </c>
      <c r="T177" s="83">
        <v>3.96</v>
      </c>
      <c r="U177" s="89">
        <v>0.2673611111111111</v>
      </c>
      <c r="V177" s="85"/>
      <c r="W177" s="86"/>
      <c r="X177" s="87"/>
      <c r="Y177" s="74"/>
      <c r="Z177" s="81">
        <v>532.95600000000002</v>
      </c>
      <c r="AA177" s="81">
        <v>435.346</v>
      </c>
      <c r="AB177" s="88" t="s">
        <v>102</v>
      </c>
    </row>
    <row r="178" spans="1:28" x14ac:dyDescent="0.25">
      <c r="A178" s="53">
        <v>76</v>
      </c>
      <c r="B178" s="54"/>
      <c r="C178" s="54"/>
      <c r="D178" s="55" t="s">
        <v>89</v>
      </c>
      <c r="E178" s="56">
        <v>1351.8879999999999</v>
      </c>
      <c r="F178" s="56">
        <v>18.952000000000002</v>
      </c>
      <c r="G178" s="56"/>
      <c r="H178" s="56"/>
      <c r="I178" s="57"/>
      <c r="J178" s="57"/>
      <c r="K178" s="58"/>
      <c r="L178" s="59"/>
      <c r="M178" s="60"/>
      <c r="N178" s="59"/>
      <c r="O178" s="61"/>
      <c r="P178" s="61"/>
      <c r="Q178" s="62"/>
      <c r="R178" s="63"/>
      <c r="S178" s="64"/>
      <c r="T178" s="65">
        <v>3.96</v>
      </c>
      <c r="U178" s="66"/>
      <c r="V178" s="67"/>
      <c r="W178" s="68"/>
      <c r="X178" s="69"/>
      <c r="Y178" s="56"/>
      <c r="Z178" s="63">
        <v>551.92600000000004</v>
      </c>
      <c r="AA178" s="63">
        <v>416.37599999999998</v>
      </c>
      <c r="AB178" s="70"/>
    </row>
    <row r="179" spans="1:28" x14ac:dyDescent="0.25">
      <c r="A179" s="53">
        <v>77</v>
      </c>
      <c r="B179" s="54"/>
      <c r="C179" s="54"/>
      <c r="D179" s="55" t="s">
        <v>89</v>
      </c>
      <c r="E179" s="56">
        <v>1370.84</v>
      </c>
      <c r="F179" s="56">
        <v>18.943999999999999</v>
      </c>
      <c r="G179" s="56"/>
      <c r="H179" s="56"/>
      <c r="I179" s="57"/>
      <c r="J179" s="57"/>
      <c r="K179" s="58"/>
      <c r="L179" s="59"/>
      <c r="M179" s="60"/>
      <c r="N179" s="59"/>
      <c r="O179" s="61"/>
      <c r="P179" s="61"/>
      <c r="Q179" s="62"/>
      <c r="R179" s="63"/>
      <c r="S179" s="64"/>
      <c r="T179" s="65">
        <v>3.96</v>
      </c>
      <c r="U179" s="66"/>
      <c r="V179" s="67"/>
      <c r="W179" s="68"/>
      <c r="X179" s="69"/>
      <c r="Y179" s="56"/>
      <c r="Z179" s="63">
        <v>570.87900000000002</v>
      </c>
      <c r="AA179" s="63">
        <v>397.42399999999998</v>
      </c>
      <c r="AB179" s="70"/>
    </row>
    <row r="180" spans="1:28" x14ac:dyDescent="0.25">
      <c r="A180" s="71">
        <v>77</v>
      </c>
      <c r="B180" s="72">
        <v>97</v>
      </c>
      <c r="C180" s="72"/>
      <c r="D180" s="73" t="s">
        <v>94</v>
      </c>
      <c r="E180" s="74">
        <v>1389.1890000000001</v>
      </c>
      <c r="F180" s="74">
        <v>18.943999999999999</v>
      </c>
      <c r="G180" s="74">
        <v>18.349</v>
      </c>
      <c r="H180" s="74">
        <v>0.59499999999999997</v>
      </c>
      <c r="I180" s="75">
        <v>4</v>
      </c>
      <c r="J180" s="75">
        <v>8</v>
      </c>
      <c r="K180" s="76">
        <v>0.7</v>
      </c>
      <c r="L180" s="77">
        <v>0</v>
      </c>
      <c r="M180" s="78"/>
      <c r="N180" s="77"/>
      <c r="O180" s="79"/>
      <c r="P180" s="79"/>
      <c r="Q180" s="80" t="s">
        <v>95</v>
      </c>
      <c r="R180" s="81">
        <v>0.59399999999999997</v>
      </c>
      <c r="S180" s="82">
        <v>16713.5</v>
      </c>
      <c r="T180" s="83">
        <v>3.96</v>
      </c>
      <c r="U180" s="89">
        <v>0.20416666666666669</v>
      </c>
      <c r="V180" s="85"/>
      <c r="W180" s="86"/>
      <c r="X180" s="87"/>
      <c r="Y180" s="74"/>
      <c r="Z180" s="81">
        <v>570.87900000000002</v>
      </c>
      <c r="AA180" s="81">
        <v>397.42399999999998</v>
      </c>
      <c r="AB180" s="88"/>
    </row>
    <row r="181" spans="1:28" x14ac:dyDescent="0.25">
      <c r="A181" s="53">
        <v>78</v>
      </c>
      <c r="B181" s="54"/>
      <c r="C181" s="54"/>
      <c r="D181" s="55" t="s">
        <v>89</v>
      </c>
      <c r="E181" s="56">
        <v>1389.7840000000001</v>
      </c>
      <c r="F181" s="56">
        <v>18.984000000000002</v>
      </c>
      <c r="G181" s="56"/>
      <c r="H181" s="56"/>
      <c r="I181" s="57"/>
      <c r="J181" s="57"/>
      <c r="K181" s="58"/>
      <c r="L181" s="59"/>
      <c r="M181" s="60"/>
      <c r="N181" s="59"/>
      <c r="O181" s="61"/>
      <c r="P181" s="61"/>
      <c r="Q181" s="62"/>
      <c r="R181" s="63"/>
      <c r="S181" s="64"/>
      <c r="T181" s="65">
        <v>3.96</v>
      </c>
      <c r="U181" s="66"/>
      <c r="V181" s="67"/>
      <c r="W181" s="68"/>
      <c r="X181" s="69"/>
      <c r="Y181" s="56"/>
      <c r="Z181" s="63">
        <v>589.82299999999998</v>
      </c>
      <c r="AA181" s="63">
        <v>378.48</v>
      </c>
      <c r="AB181" s="70"/>
    </row>
    <row r="182" spans="1:28" x14ac:dyDescent="0.25">
      <c r="A182" s="71">
        <v>78</v>
      </c>
      <c r="B182" s="72">
        <v>98</v>
      </c>
      <c r="C182" s="72"/>
      <c r="D182" s="73" t="s">
        <v>94</v>
      </c>
      <c r="E182" s="74">
        <v>1392.1679999999999</v>
      </c>
      <c r="F182" s="74">
        <v>18.984000000000002</v>
      </c>
      <c r="G182" s="74">
        <v>2.3839999999999999</v>
      </c>
      <c r="H182" s="74">
        <v>16.600000000000001</v>
      </c>
      <c r="I182" s="75">
        <v>8</v>
      </c>
      <c r="J182" s="75">
        <v>10</v>
      </c>
      <c r="K182" s="76">
        <v>0.28999999999999998</v>
      </c>
      <c r="L182" s="77">
        <v>0</v>
      </c>
      <c r="M182" s="78"/>
      <c r="N182" s="77"/>
      <c r="O182" s="79"/>
      <c r="P182" s="79"/>
      <c r="Q182" s="80" t="s">
        <v>95</v>
      </c>
      <c r="R182" s="81">
        <v>0.59299999999999997</v>
      </c>
      <c r="S182" s="82">
        <v>16738.599999999999</v>
      </c>
      <c r="T182" s="83">
        <v>3.96</v>
      </c>
      <c r="U182" s="89">
        <v>0.26874999999999999</v>
      </c>
      <c r="V182" s="85"/>
      <c r="W182" s="86"/>
      <c r="X182" s="87"/>
      <c r="Y182" s="74"/>
      <c r="Z182" s="81">
        <v>589.82299999999998</v>
      </c>
      <c r="AA182" s="81">
        <v>378.48</v>
      </c>
      <c r="AB182" s="88"/>
    </row>
    <row r="183" spans="1:28" x14ac:dyDescent="0.25">
      <c r="A183" s="71">
        <v>78</v>
      </c>
      <c r="B183" s="72">
        <v>99</v>
      </c>
      <c r="C183" s="72"/>
      <c r="D183" s="73" t="s">
        <v>94</v>
      </c>
      <c r="E183" s="74">
        <v>1395.0029999999999</v>
      </c>
      <c r="F183" s="74">
        <v>18.984000000000002</v>
      </c>
      <c r="G183" s="74">
        <v>5.2190000000000003</v>
      </c>
      <c r="H183" s="74">
        <v>13.765000000000001</v>
      </c>
      <c r="I183" s="75">
        <v>8</v>
      </c>
      <c r="J183" s="75">
        <v>8</v>
      </c>
      <c r="K183" s="76">
        <v>0.45</v>
      </c>
      <c r="L183" s="77">
        <v>0</v>
      </c>
      <c r="M183" s="78"/>
      <c r="N183" s="77"/>
      <c r="O183" s="79"/>
      <c r="P183" s="79"/>
      <c r="Q183" s="80" t="s">
        <v>95</v>
      </c>
      <c r="R183" s="81">
        <v>0.59799999999999998</v>
      </c>
      <c r="S183" s="82">
        <v>16600</v>
      </c>
      <c r="T183" s="83">
        <v>3.96</v>
      </c>
      <c r="U183" s="89">
        <v>0.26458333333333334</v>
      </c>
      <c r="V183" s="85"/>
      <c r="W183" s="86"/>
      <c r="X183" s="87"/>
      <c r="Y183" s="74"/>
      <c r="Z183" s="81">
        <v>589.82299999999998</v>
      </c>
      <c r="AA183" s="81">
        <v>378.48</v>
      </c>
      <c r="AB183" s="88"/>
    </row>
    <row r="184" spans="1:28" x14ac:dyDescent="0.25">
      <c r="A184" s="71">
        <v>78</v>
      </c>
      <c r="B184" s="72">
        <v>100</v>
      </c>
      <c r="C184" s="72"/>
      <c r="D184" s="73" t="s">
        <v>94</v>
      </c>
      <c r="E184" s="74">
        <v>1396.472</v>
      </c>
      <c r="F184" s="74">
        <v>18.984000000000002</v>
      </c>
      <c r="G184" s="74">
        <v>6.6879999999999997</v>
      </c>
      <c r="H184" s="74">
        <v>12.295999999999999</v>
      </c>
      <c r="I184" s="75">
        <v>8</v>
      </c>
      <c r="J184" s="75">
        <v>10</v>
      </c>
      <c r="K184" s="76">
        <v>0.34</v>
      </c>
      <c r="L184" s="77">
        <v>0</v>
      </c>
      <c r="M184" s="78"/>
      <c r="N184" s="77"/>
      <c r="O184" s="79"/>
      <c r="P184" s="79"/>
      <c r="Q184" s="80" t="s">
        <v>95</v>
      </c>
      <c r="R184" s="81">
        <v>0.59499999999999997</v>
      </c>
      <c r="S184" s="82">
        <v>16700.7</v>
      </c>
      <c r="T184" s="83">
        <v>3.96</v>
      </c>
      <c r="U184" s="89">
        <v>0.20972222222222223</v>
      </c>
      <c r="V184" s="85"/>
      <c r="W184" s="86"/>
      <c r="X184" s="87"/>
      <c r="Y184" s="74"/>
      <c r="Z184" s="81">
        <v>589.82299999999998</v>
      </c>
      <c r="AA184" s="81">
        <v>378.48</v>
      </c>
      <c r="AB184" s="88"/>
    </row>
    <row r="185" spans="1:28" x14ac:dyDescent="0.25">
      <c r="A185" s="71">
        <v>78</v>
      </c>
      <c r="B185" s="72">
        <v>101</v>
      </c>
      <c r="C185" s="72"/>
      <c r="D185" s="73" t="s">
        <v>94</v>
      </c>
      <c r="E185" s="74">
        <v>1396.8710000000001</v>
      </c>
      <c r="F185" s="74">
        <v>18.984000000000002</v>
      </c>
      <c r="G185" s="74">
        <v>7.0869999999999997</v>
      </c>
      <c r="H185" s="74">
        <v>11.897</v>
      </c>
      <c r="I185" s="75">
        <v>4</v>
      </c>
      <c r="J185" s="75">
        <v>9</v>
      </c>
      <c r="K185" s="76">
        <v>0.35</v>
      </c>
      <c r="L185" s="77">
        <v>0</v>
      </c>
      <c r="M185" s="78"/>
      <c r="N185" s="77"/>
      <c r="O185" s="79"/>
      <c r="P185" s="79"/>
      <c r="Q185" s="80" t="s">
        <v>95</v>
      </c>
      <c r="R185" s="81">
        <v>0.59</v>
      </c>
      <c r="S185" s="82">
        <v>16843.2</v>
      </c>
      <c r="T185" s="83">
        <v>3.96</v>
      </c>
      <c r="U185" s="89">
        <v>0.20833333333333334</v>
      </c>
      <c r="V185" s="85"/>
      <c r="W185" s="86"/>
      <c r="X185" s="87"/>
      <c r="Y185" s="74"/>
      <c r="Z185" s="81">
        <v>589.82299999999998</v>
      </c>
      <c r="AA185" s="81">
        <v>378.48</v>
      </c>
      <c r="AB185" s="88"/>
    </row>
    <row r="186" spans="1:28" x14ac:dyDescent="0.25">
      <c r="A186" s="53">
        <v>79</v>
      </c>
      <c r="B186" s="54"/>
      <c r="C186" s="54"/>
      <c r="D186" s="55" t="s">
        <v>89</v>
      </c>
      <c r="E186" s="56">
        <v>1408.768</v>
      </c>
      <c r="F186" s="56">
        <v>18.968</v>
      </c>
      <c r="G186" s="56"/>
      <c r="H186" s="56"/>
      <c r="I186" s="57"/>
      <c r="J186" s="57"/>
      <c r="K186" s="58"/>
      <c r="L186" s="59"/>
      <c r="M186" s="60"/>
      <c r="N186" s="59"/>
      <c r="O186" s="61"/>
      <c r="P186" s="61"/>
      <c r="Q186" s="62"/>
      <c r="R186" s="63"/>
      <c r="S186" s="64"/>
      <c r="T186" s="65">
        <v>3.96</v>
      </c>
      <c r="U186" s="66"/>
      <c r="V186" s="67"/>
      <c r="W186" s="68"/>
      <c r="X186" s="69"/>
      <c r="Y186" s="56"/>
      <c r="Z186" s="63">
        <v>608.80700000000002</v>
      </c>
      <c r="AA186" s="63">
        <v>359.49599999999998</v>
      </c>
      <c r="AB186" s="70"/>
    </row>
    <row r="187" spans="1:28" x14ac:dyDescent="0.25">
      <c r="A187" s="53">
        <v>80</v>
      </c>
      <c r="B187" s="54"/>
      <c r="C187" s="54"/>
      <c r="D187" s="55" t="s">
        <v>89</v>
      </c>
      <c r="E187" s="56">
        <v>1427.7360000000001</v>
      </c>
      <c r="F187" s="56">
        <v>18.928000000000001</v>
      </c>
      <c r="G187" s="56"/>
      <c r="H187" s="56"/>
      <c r="I187" s="57"/>
      <c r="J187" s="57"/>
      <c r="K187" s="58"/>
      <c r="L187" s="59"/>
      <c r="M187" s="60"/>
      <c r="N187" s="59"/>
      <c r="O187" s="61"/>
      <c r="P187" s="61"/>
      <c r="Q187" s="62"/>
      <c r="R187" s="63"/>
      <c r="S187" s="64"/>
      <c r="T187" s="65">
        <v>3.96</v>
      </c>
      <c r="U187" s="66"/>
      <c r="V187" s="67"/>
      <c r="W187" s="68"/>
      <c r="X187" s="69"/>
      <c r="Y187" s="56"/>
      <c r="Z187" s="63">
        <v>627.77499999999998</v>
      </c>
      <c r="AA187" s="63">
        <v>340.52800000000002</v>
      </c>
      <c r="AB187" s="70"/>
    </row>
    <row r="188" spans="1:28" x14ac:dyDescent="0.25">
      <c r="A188" s="53">
        <v>81</v>
      </c>
      <c r="B188" s="54"/>
      <c r="C188" s="54"/>
      <c r="D188" s="55" t="s">
        <v>89</v>
      </c>
      <c r="E188" s="56">
        <v>1446.664</v>
      </c>
      <c r="F188" s="56">
        <v>17.562000000000001</v>
      </c>
      <c r="G188" s="56"/>
      <c r="H188" s="56"/>
      <c r="I188" s="57"/>
      <c r="J188" s="57"/>
      <c r="K188" s="58"/>
      <c r="L188" s="59"/>
      <c r="M188" s="60"/>
      <c r="N188" s="59"/>
      <c r="O188" s="61"/>
      <c r="P188" s="61"/>
      <c r="Q188" s="62"/>
      <c r="R188" s="63"/>
      <c r="S188" s="64"/>
      <c r="T188" s="65">
        <v>3.96</v>
      </c>
      <c r="U188" s="66"/>
      <c r="V188" s="67"/>
      <c r="W188" s="68"/>
      <c r="X188" s="69"/>
      <c r="Y188" s="56"/>
      <c r="Z188" s="63">
        <v>646.702</v>
      </c>
      <c r="AA188" s="63">
        <v>321.60000000000002</v>
      </c>
      <c r="AB188" s="70"/>
    </row>
    <row r="189" spans="1:28" x14ac:dyDescent="0.25">
      <c r="A189" s="71">
        <v>81</v>
      </c>
      <c r="B189" s="72">
        <v>102</v>
      </c>
      <c r="C189" s="72"/>
      <c r="D189" s="73" t="s">
        <v>94</v>
      </c>
      <c r="E189" s="74">
        <v>1463.6310000000001</v>
      </c>
      <c r="F189" s="74">
        <v>17.562000000000001</v>
      </c>
      <c r="G189" s="74">
        <v>16.966999999999999</v>
      </c>
      <c r="H189" s="74">
        <v>0.59499999999999997</v>
      </c>
      <c r="I189" s="75">
        <v>8</v>
      </c>
      <c r="J189" s="75">
        <v>8</v>
      </c>
      <c r="K189" s="76">
        <v>0.27</v>
      </c>
      <c r="L189" s="77">
        <v>0</v>
      </c>
      <c r="M189" s="78"/>
      <c r="N189" s="77"/>
      <c r="O189" s="79"/>
      <c r="P189" s="79"/>
      <c r="Q189" s="80" t="s">
        <v>95</v>
      </c>
      <c r="R189" s="81">
        <v>0.59299999999999997</v>
      </c>
      <c r="S189" s="82">
        <v>16752.599999999999</v>
      </c>
      <c r="T189" s="83">
        <v>3.96</v>
      </c>
      <c r="U189" s="89">
        <v>0.27777777777777779</v>
      </c>
      <c r="V189" s="85"/>
      <c r="W189" s="86"/>
      <c r="X189" s="87"/>
      <c r="Y189" s="74"/>
      <c r="Z189" s="81">
        <v>646.702</v>
      </c>
      <c r="AA189" s="81">
        <v>321.60000000000002</v>
      </c>
      <c r="AB189" s="88"/>
    </row>
    <row r="190" spans="1:28" x14ac:dyDescent="0.25">
      <c r="A190" s="71">
        <v>81</v>
      </c>
      <c r="B190" s="72">
        <v>103</v>
      </c>
      <c r="C190" s="72"/>
      <c r="D190" s="73" t="s">
        <v>94</v>
      </c>
      <c r="E190" s="74">
        <v>1463.8219999999999</v>
      </c>
      <c r="F190" s="74">
        <v>17.562000000000001</v>
      </c>
      <c r="G190" s="74">
        <v>17.158000000000001</v>
      </c>
      <c r="H190" s="74">
        <v>0.40400000000000003</v>
      </c>
      <c r="I190" s="75">
        <v>10</v>
      </c>
      <c r="J190" s="75">
        <v>6</v>
      </c>
      <c r="K190" s="76">
        <v>0.25</v>
      </c>
      <c r="L190" s="77">
        <v>0</v>
      </c>
      <c r="M190" s="78"/>
      <c r="N190" s="77"/>
      <c r="O190" s="79"/>
      <c r="P190" s="79"/>
      <c r="Q190" s="80" t="s">
        <v>95</v>
      </c>
      <c r="R190" s="81">
        <v>0.59499999999999997</v>
      </c>
      <c r="S190" s="82">
        <v>16698.3</v>
      </c>
      <c r="T190" s="83">
        <v>3.96</v>
      </c>
      <c r="U190" s="89">
        <v>0.2902777777777778</v>
      </c>
      <c r="V190" s="85"/>
      <c r="W190" s="86"/>
      <c r="X190" s="87"/>
      <c r="Y190" s="74"/>
      <c r="Z190" s="81">
        <v>646.702</v>
      </c>
      <c r="AA190" s="81">
        <v>321.60000000000002</v>
      </c>
      <c r="AB190" s="88"/>
    </row>
    <row r="191" spans="1:28" x14ac:dyDescent="0.25">
      <c r="A191" s="71">
        <v>81</v>
      </c>
      <c r="B191" s="72">
        <v>104</v>
      </c>
      <c r="C191" s="72"/>
      <c r="D191" s="73" t="s">
        <v>94</v>
      </c>
      <c r="E191" s="74">
        <v>1463.8440000000001</v>
      </c>
      <c r="F191" s="74">
        <v>17.562000000000001</v>
      </c>
      <c r="G191" s="74">
        <v>17.18</v>
      </c>
      <c r="H191" s="74">
        <v>0.38200000000000001</v>
      </c>
      <c r="I191" s="75">
        <v>4</v>
      </c>
      <c r="J191" s="75">
        <v>6</v>
      </c>
      <c r="K191" s="76">
        <v>0.28000000000000003</v>
      </c>
      <c r="L191" s="77">
        <v>0</v>
      </c>
      <c r="M191" s="78"/>
      <c r="N191" s="77"/>
      <c r="O191" s="79"/>
      <c r="P191" s="79"/>
      <c r="Q191" s="80" t="s">
        <v>95</v>
      </c>
      <c r="R191" s="81">
        <v>0.58899999999999997</v>
      </c>
      <c r="S191" s="82">
        <v>16857.099999999999</v>
      </c>
      <c r="T191" s="83">
        <v>3.96</v>
      </c>
      <c r="U191" s="89">
        <v>0.27361111111111108</v>
      </c>
      <c r="V191" s="85"/>
      <c r="W191" s="86"/>
      <c r="X191" s="87"/>
      <c r="Y191" s="74"/>
      <c r="Z191" s="81">
        <v>646.702</v>
      </c>
      <c r="AA191" s="81">
        <v>321.60000000000002</v>
      </c>
      <c r="AB191" s="88"/>
    </row>
    <row r="192" spans="1:28" x14ac:dyDescent="0.25">
      <c r="A192" s="53">
        <v>82</v>
      </c>
      <c r="B192" s="54"/>
      <c r="C192" s="54"/>
      <c r="D192" s="55" t="s">
        <v>89</v>
      </c>
      <c r="E192" s="56">
        <v>1464.2260000000001</v>
      </c>
      <c r="F192" s="56">
        <v>18.895</v>
      </c>
      <c r="G192" s="56"/>
      <c r="H192" s="56"/>
      <c r="I192" s="57"/>
      <c r="J192" s="57"/>
      <c r="K192" s="58"/>
      <c r="L192" s="59"/>
      <c r="M192" s="60"/>
      <c r="N192" s="59"/>
      <c r="O192" s="61"/>
      <c r="P192" s="61"/>
      <c r="Q192" s="62"/>
      <c r="R192" s="63"/>
      <c r="S192" s="64"/>
      <c r="T192" s="65">
        <v>3.96</v>
      </c>
      <c r="U192" s="66"/>
      <c r="V192" s="67"/>
      <c r="W192" s="68"/>
      <c r="X192" s="69"/>
      <c r="Y192" s="56"/>
      <c r="Z192" s="63">
        <v>664.26499999999999</v>
      </c>
      <c r="AA192" s="63">
        <v>304.03800000000001</v>
      </c>
      <c r="AB192" s="70"/>
    </row>
    <row r="193" spans="1:28" x14ac:dyDescent="0.25">
      <c r="A193" s="53">
        <v>83</v>
      </c>
      <c r="B193" s="54"/>
      <c r="C193" s="54"/>
      <c r="D193" s="55" t="s">
        <v>89</v>
      </c>
      <c r="E193" s="56">
        <v>1483.1210000000001</v>
      </c>
      <c r="F193" s="56">
        <v>18.893000000000001</v>
      </c>
      <c r="G193" s="56"/>
      <c r="H193" s="56"/>
      <c r="I193" s="57"/>
      <c r="J193" s="57"/>
      <c r="K193" s="58"/>
      <c r="L193" s="59"/>
      <c r="M193" s="60"/>
      <c r="N193" s="59"/>
      <c r="O193" s="61"/>
      <c r="P193" s="61"/>
      <c r="Q193" s="62"/>
      <c r="R193" s="63"/>
      <c r="S193" s="64"/>
      <c r="T193" s="65">
        <v>3.96</v>
      </c>
      <c r="U193" s="66"/>
      <c r="V193" s="67"/>
      <c r="W193" s="68"/>
      <c r="X193" s="69"/>
      <c r="Y193" s="56"/>
      <c r="Z193" s="63">
        <v>683.15899999999999</v>
      </c>
      <c r="AA193" s="63">
        <v>285.14299999999997</v>
      </c>
      <c r="AB193" s="70"/>
    </row>
    <row r="194" spans="1:28" x14ac:dyDescent="0.25">
      <c r="A194" s="53">
        <v>84</v>
      </c>
      <c r="B194" s="54"/>
      <c r="C194" s="54"/>
      <c r="D194" s="55" t="s">
        <v>89</v>
      </c>
      <c r="E194" s="56">
        <v>1502.0139999999999</v>
      </c>
      <c r="F194" s="56">
        <v>18.885999999999999</v>
      </c>
      <c r="G194" s="56"/>
      <c r="H194" s="56"/>
      <c r="I194" s="57"/>
      <c r="J194" s="57"/>
      <c r="K194" s="58"/>
      <c r="L194" s="59"/>
      <c r="M194" s="60"/>
      <c r="N194" s="59"/>
      <c r="O194" s="61"/>
      <c r="P194" s="61"/>
      <c r="Q194" s="62"/>
      <c r="R194" s="63"/>
      <c r="S194" s="64"/>
      <c r="T194" s="65">
        <v>3.96</v>
      </c>
      <c r="U194" s="66"/>
      <c r="V194" s="67"/>
      <c r="W194" s="68"/>
      <c r="X194" s="69"/>
      <c r="Y194" s="56"/>
      <c r="Z194" s="63">
        <v>702.05200000000002</v>
      </c>
      <c r="AA194" s="63">
        <v>266.25</v>
      </c>
      <c r="AB194" s="70"/>
    </row>
    <row r="195" spans="1:28" x14ac:dyDescent="0.25">
      <c r="A195" s="53">
        <v>85</v>
      </c>
      <c r="B195" s="54"/>
      <c r="C195" s="54"/>
      <c r="D195" s="55" t="s">
        <v>89</v>
      </c>
      <c r="E195" s="56">
        <v>1520.9</v>
      </c>
      <c r="F195" s="56">
        <v>18.93</v>
      </c>
      <c r="G195" s="56"/>
      <c r="H195" s="56"/>
      <c r="I195" s="57"/>
      <c r="J195" s="57"/>
      <c r="K195" s="58"/>
      <c r="L195" s="59"/>
      <c r="M195" s="60"/>
      <c r="N195" s="59"/>
      <c r="O195" s="61"/>
      <c r="P195" s="61"/>
      <c r="Q195" s="62"/>
      <c r="R195" s="63"/>
      <c r="S195" s="64"/>
      <c r="T195" s="65">
        <v>3.96</v>
      </c>
      <c r="U195" s="66"/>
      <c r="V195" s="67"/>
      <c r="W195" s="68"/>
      <c r="X195" s="69"/>
      <c r="Y195" s="56"/>
      <c r="Z195" s="63">
        <v>720.93899999999996</v>
      </c>
      <c r="AA195" s="63">
        <v>247.364</v>
      </c>
      <c r="AB195" s="70"/>
    </row>
    <row r="196" spans="1:28" x14ac:dyDescent="0.25">
      <c r="A196" s="71">
        <v>85</v>
      </c>
      <c r="B196" s="72">
        <v>105</v>
      </c>
      <c r="C196" s="72"/>
      <c r="D196" s="73" t="s">
        <v>94</v>
      </c>
      <c r="E196" s="74">
        <v>1535.1379999999999</v>
      </c>
      <c r="F196" s="74">
        <v>18.93</v>
      </c>
      <c r="G196" s="74">
        <v>14.238</v>
      </c>
      <c r="H196" s="74">
        <v>4.6920000000000002</v>
      </c>
      <c r="I196" s="75">
        <v>8</v>
      </c>
      <c r="J196" s="75">
        <v>8</v>
      </c>
      <c r="K196" s="76">
        <v>0.26</v>
      </c>
      <c r="L196" s="77">
        <v>0</v>
      </c>
      <c r="M196" s="78"/>
      <c r="N196" s="77"/>
      <c r="O196" s="79"/>
      <c r="P196" s="79"/>
      <c r="Q196" s="80" t="s">
        <v>95</v>
      </c>
      <c r="R196" s="81">
        <v>0.59299999999999997</v>
      </c>
      <c r="S196" s="82">
        <v>16759.3</v>
      </c>
      <c r="T196" s="83">
        <v>3.96</v>
      </c>
      <c r="U196" s="89">
        <v>0.24444444444444446</v>
      </c>
      <c r="V196" s="85"/>
      <c r="W196" s="86"/>
      <c r="X196" s="87"/>
      <c r="Y196" s="74"/>
      <c r="Z196" s="81">
        <v>720.93899999999996</v>
      </c>
      <c r="AA196" s="81">
        <v>247.364</v>
      </c>
      <c r="AB196" s="88"/>
    </row>
    <row r="197" spans="1:28" x14ac:dyDescent="0.25">
      <c r="A197" s="71">
        <v>85</v>
      </c>
      <c r="B197" s="72">
        <v>106</v>
      </c>
      <c r="C197" s="72"/>
      <c r="D197" s="73" t="s">
        <v>94</v>
      </c>
      <c r="E197" s="74">
        <v>1535.1579999999999</v>
      </c>
      <c r="F197" s="74">
        <v>18.93</v>
      </c>
      <c r="G197" s="74">
        <v>14.257999999999999</v>
      </c>
      <c r="H197" s="74">
        <v>4.6719999999999997</v>
      </c>
      <c r="I197" s="75">
        <v>4</v>
      </c>
      <c r="J197" s="75">
        <v>6</v>
      </c>
      <c r="K197" s="76">
        <v>0.48</v>
      </c>
      <c r="L197" s="77">
        <v>0</v>
      </c>
      <c r="M197" s="78"/>
      <c r="N197" s="77"/>
      <c r="O197" s="79"/>
      <c r="P197" s="79"/>
      <c r="Q197" s="80" t="s">
        <v>95</v>
      </c>
      <c r="R197" s="81">
        <v>0.59099999999999997</v>
      </c>
      <c r="S197" s="82">
        <v>16810.099999999999</v>
      </c>
      <c r="T197" s="83">
        <v>3.96</v>
      </c>
      <c r="U197" s="89">
        <v>0.25694444444444448</v>
      </c>
      <c r="V197" s="85"/>
      <c r="W197" s="86"/>
      <c r="X197" s="87"/>
      <c r="Y197" s="74"/>
      <c r="Z197" s="81">
        <v>720.93899999999996</v>
      </c>
      <c r="AA197" s="81">
        <v>247.364</v>
      </c>
      <c r="AB197" s="88"/>
    </row>
    <row r="198" spans="1:28" x14ac:dyDescent="0.25">
      <c r="A198" s="53">
        <v>86</v>
      </c>
      <c r="B198" s="54"/>
      <c r="C198" s="54"/>
      <c r="D198" s="55" t="s">
        <v>89</v>
      </c>
      <c r="E198" s="56">
        <v>1539.83</v>
      </c>
      <c r="F198" s="56">
        <v>18.873999999999999</v>
      </c>
      <c r="G198" s="56"/>
      <c r="H198" s="56"/>
      <c r="I198" s="57"/>
      <c r="J198" s="57"/>
      <c r="K198" s="58"/>
      <c r="L198" s="59"/>
      <c r="M198" s="60"/>
      <c r="N198" s="59"/>
      <c r="O198" s="61"/>
      <c r="P198" s="61"/>
      <c r="Q198" s="62"/>
      <c r="R198" s="63"/>
      <c r="S198" s="64"/>
      <c r="T198" s="65">
        <v>3.96</v>
      </c>
      <c r="U198" s="66"/>
      <c r="V198" s="67"/>
      <c r="W198" s="68"/>
      <c r="X198" s="69"/>
      <c r="Y198" s="56"/>
      <c r="Z198" s="63">
        <v>739.86800000000005</v>
      </c>
      <c r="AA198" s="63">
        <v>228.434</v>
      </c>
      <c r="AB198" s="70"/>
    </row>
    <row r="199" spans="1:28" x14ac:dyDescent="0.25">
      <c r="A199" s="53">
        <v>87</v>
      </c>
      <c r="B199" s="54"/>
      <c r="C199" s="54"/>
      <c r="D199" s="55" t="s">
        <v>89</v>
      </c>
      <c r="E199" s="56">
        <v>1558.704</v>
      </c>
      <c r="F199" s="56">
        <v>18.885999999999999</v>
      </c>
      <c r="G199" s="56"/>
      <c r="H199" s="56"/>
      <c r="I199" s="57"/>
      <c r="J199" s="57"/>
      <c r="K199" s="58"/>
      <c r="L199" s="59"/>
      <c r="M199" s="60"/>
      <c r="N199" s="59"/>
      <c r="O199" s="61"/>
      <c r="P199" s="61"/>
      <c r="Q199" s="62"/>
      <c r="R199" s="63"/>
      <c r="S199" s="64"/>
      <c r="T199" s="65">
        <v>3.96</v>
      </c>
      <c r="U199" s="66"/>
      <c r="V199" s="67"/>
      <c r="W199" s="68"/>
      <c r="X199" s="69"/>
      <c r="Y199" s="56"/>
      <c r="Z199" s="63">
        <v>758.74199999999996</v>
      </c>
      <c r="AA199" s="63">
        <v>209.56</v>
      </c>
      <c r="AB199" s="70"/>
    </row>
    <row r="200" spans="1:28" x14ac:dyDescent="0.25">
      <c r="A200" s="53">
        <v>88</v>
      </c>
      <c r="B200" s="54"/>
      <c r="C200" s="54"/>
      <c r="D200" s="55" t="s">
        <v>89</v>
      </c>
      <c r="E200" s="56">
        <v>1577.59</v>
      </c>
      <c r="F200" s="56">
        <v>18.884</v>
      </c>
      <c r="G200" s="56"/>
      <c r="H200" s="56"/>
      <c r="I200" s="57"/>
      <c r="J200" s="57"/>
      <c r="K200" s="58"/>
      <c r="L200" s="59"/>
      <c r="M200" s="60"/>
      <c r="N200" s="59"/>
      <c r="O200" s="61"/>
      <c r="P200" s="61"/>
      <c r="Q200" s="62"/>
      <c r="R200" s="63"/>
      <c r="S200" s="64"/>
      <c r="T200" s="65">
        <v>3.96</v>
      </c>
      <c r="U200" s="66"/>
      <c r="V200" s="67"/>
      <c r="W200" s="68"/>
      <c r="X200" s="69"/>
      <c r="Y200" s="56"/>
      <c r="Z200" s="63">
        <v>777.62800000000004</v>
      </c>
      <c r="AA200" s="63">
        <v>190.67400000000001</v>
      </c>
      <c r="AB200" s="70"/>
    </row>
    <row r="201" spans="1:28" x14ac:dyDescent="0.25">
      <c r="A201" s="71">
        <v>88</v>
      </c>
      <c r="B201" s="72">
        <v>107</v>
      </c>
      <c r="C201" s="72"/>
      <c r="D201" s="73" t="s">
        <v>94</v>
      </c>
      <c r="E201" s="74">
        <v>1588.865</v>
      </c>
      <c r="F201" s="74">
        <v>18.884</v>
      </c>
      <c r="G201" s="74">
        <v>11.275</v>
      </c>
      <c r="H201" s="74">
        <v>7.609</v>
      </c>
      <c r="I201" s="75">
        <v>8</v>
      </c>
      <c r="J201" s="75">
        <v>10</v>
      </c>
      <c r="K201" s="76">
        <v>0.26</v>
      </c>
      <c r="L201" s="77">
        <v>0</v>
      </c>
      <c r="M201" s="78"/>
      <c r="N201" s="77"/>
      <c r="O201" s="79"/>
      <c r="P201" s="79"/>
      <c r="Q201" s="80" t="s">
        <v>95</v>
      </c>
      <c r="R201" s="81">
        <v>0.59299999999999997</v>
      </c>
      <c r="S201" s="82">
        <v>16759.3</v>
      </c>
      <c r="T201" s="83">
        <v>3.96</v>
      </c>
      <c r="U201" s="89">
        <v>0.13125000000000001</v>
      </c>
      <c r="V201" s="85"/>
      <c r="W201" s="86"/>
      <c r="X201" s="87"/>
      <c r="Y201" s="74"/>
      <c r="Z201" s="81">
        <v>777.62800000000004</v>
      </c>
      <c r="AA201" s="81">
        <v>190.67400000000001</v>
      </c>
      <c r="AB201" s="88"/>
    </row>
    <row r="202" spans="1:28" x14ac:dyDescent="0.25">
      <c r="A202" s="53">
        <v>89</v>
      </c>
      <c r="B202" s="54"/>
      <c r="C202" s="54"/>
      <c r="D202" s="55" t="s">
        <v>89</v>
      </c>
      <c r="E202" s="56">
        <v>1596.4739999999999</v>
      </c>
      <c r="F202" s="56">
        <v>18.893999999999998</v>
      </c>
      <c r="G202" s="56"/>
      <c r="H202" s="56"/>
      <c r="I202" s="57"/>
      <c r="J202" s="57"/>
      <c r="K202" s="58"/>
      <c r="L202" s="59"/>
      <c r="M202" s="60"/>
      <c r="N202" s="59"/>
      <c r="O202" s="61"/>
      <c r="P202" s="61"/>
      <c r="Q202" s="62"/>
      <c r="R202" s="63"/>
      <c r="S202" s="64"/>
      <c r="T202" s="65">
        <v>3.96</v>
      </c>
      <c r="U202" s="66"/>
      <c r="V202" s="67"/>
      <c r="W202" s="68"/>
      <c r="X202" s="69"/>
      <c r="Y202" s="56"/>
      <c r="Z202" s="63">
        <v>796.51199999999994</v>
      </c>
      <c r="AA202" s="63">
        <v>171.79</v>
      </c>
      <c r="AB202" s="70"/>
    </row>
    <row r="203" spans="1:28" x14ac:dyDescent="0.25">
      <c r="A203" s="71">
        <v>89</v>
      </c>
      <c r="B203" s="72">
        <v>108</v>
      </c>
      <c r="C203" s="72"/>
      <c r="D203" s="73" t="s">
        <v>94</v>
      </c>
      <c r="E203" s="74">
        <v>1609.386</v>
      </c>
      <c r="F203" s="74">
        <v>18.893999999999998</v>
      </c>
      <c r="G203" s="74">
        <v>12.912000000000001</v>
      </c>
      <c r="H203" s="74">
        <v>5.9820000000000002</v>
      </c>
      <c r="I203" s="75">
        <v>8</v>
      </c>
      <c r="J203" s="75">
        <v>10</v>
      </c>
      <c r="K203" s="76">
        <v>0.49</v>
      </c>
      <c r="L203" s="77">
        <v>0</v>
      </c>
      <c r="M203" s="78"/>
      <c r="N203" s="77"/>
      <c r="O203" s="79"/>
      <c r="P203" s="79"/>
      <c r="Q203" s="80" t="s">
        <v>95</v>
      </c>
      <c r="R203" s="81">
        <v>0.6</v>
      </c>
      <c r="S203" s="82">
        <v>16555.8</v>
      </c>
      <c r="T203" s="83">
        <v>3.96</v>
      </c>
      <c r="U203" s="89">
        <v>0.21249999999999999</v>
      </c>
      <c r="V203" s="85"/>
      <c r="W203" s="86"/>
      <c r="X203" s="87"/>
      <c r="Y203" s="74"/>
      <c r="Z203" s="81">
        <v>796.51199999999994</v>
      </c>
      <c r="AA203" s="81">
        <v>171.79</v>
      </c>
      <c r="AB203" s="88"/>
    </row>
    <row r="204" spans="1:28" x14ac:dyDescent="0.25">
      <c r="A204" s="71">
        <v>89</v>
      </c>
      <c r="B204" s="72">
        <v>109</v>
      </c>
      <c r="C204" s="72"/>
      <c r="D204" s="73" t="s">
        <v>94</v>
      </c>
      <c r="E204" s="74">
        <v>1614.2650000000001</v>
      </c>
      <c r="F204" s="74">
        <v>18.893999999999998</v>
      </c>
      <c r="G204" s="74">
        <v>17.792000000000002</v>
      </c>
      <c r="H204" s="74">
        <v>1.1020000000000001</v>
      </c>
      <c r="I204" s="75">
        <v>8</v>
      </c>
      <c r="J204" s="75">
        <v>8</v>
      </c>
      <c r="K204" s="76">
        <v>0.28999999999999998</v>
      </c>
      <c r="L204" s="77">
        <v>0</v>
      </c>
      <c r="M204" s="78"/>
      <c r="N204" s="77"/>
      <c r="O204" s="79"/>
      <c r="P204" s="79"/>
      <c r="Q204" s="80" t="s">
        <v>95</v>
      </c>
      <c r="R204" s="81">
        <v>0.59299999999999997</v>
      </c>
      <c r="S204" s="82">
        <v>16738.599999999999</v>
      </c>
      <c r="T204" s="83">
        <v>3.96</v>
      </c>
      <c r="U204" s="89">
        <v>0.23055555555555554</v>
      </c>
      <c r="V204" s="85"/>
      <c r="W204" s="86"/>
      <c r="X204" s="87"/>
      <c r="Y204" s="74"/>
      <c r="Z204" s="81">
        <v>796.51199999999994</v>
      </c>
      <c r="AA204" s="81">
        <v>171.79</v>
      </c>
      <c r="AB204" s="88"/>
    </row>
    <row r="205" spans="1:28" x14ac:dyDescent="0.25">
      <c r="A205" s="53">
        <v>90</v>
      </c>
      <c r="B205" s="54"/>
      <c r="C205" s="54"/>
      <c r="D205" s="55" t="s">
        <v>89</v>
      </c>
      <c r="E205" s="56">
        <v>1615.3679999999999</v>
      </c>
      <c r="F205" s="56">
        <v>18.542000000000002</v>
      </c>
      <c r="G205" s="56"/>
      <c r="H205" s="56"/>
      <c r="I205" s="57"/>
      <c r="J205" s="57"/>
      <c r="K205" s="58"/>
      <c r="L205" s="59"/>
      <c r="M205" s="60"/>
      <c r="N205" s="59"/>
      <c r="O205" s="61"/>
      <c r="P205" s="61"/>
      <c r="Q205" s="62"/>
      <c r="R205" s="63"/>
      <c r="S205" s="64"/>
      <c r="T205" s="65">
        <v>3.96</v>
      </c>
      <c r="U205" s="66"/>
      <c r="V205" s="67"/>
      <c r="W205" s="68"/>
      <c r="X205" s="69"/>
      <c r="Y205" s="56"/>
      <c r="Z205" s="63">
        <v>815.40599999999995</v>
      </c>
      <c r="AA205" s="63">
        <v>152.89599999999999</v>
      </c>
      <c r="AB205" s="70"/>
    </row>
    <row r="206" spans="1:28" x14ac:dyDescent="0.25">
      <c r="A206" s="53">
        <v>91</v>
      </c>
      <c r="B206" s="54"/>
      <c r="C206" s="54"/>
      <c r="D206" s="55" t="s">
        <v>89</v>
      </c>
      <c r="E206" s="56">
        <v>1633.91</v>
      </c>
      <c r="F206" s="56">
        <v>18.98</v>
      </c>
      <c r="G206" s="56"/>
      <c r="H206" s="56"/>
      <c r="I206" s="57"/>
      <c r="J206" s="57"/>
      <c r="K206" s="58"/>
      <c r="L206" s="59"/>
      <c r="M206" s="60"/>
      <c r="N206" s="59"/>
      <c r="O206" s="61"/>
      <c r="P206" s="61"/>
      <c r="Q206" s="62"/>
      <c r="R206" s="63"/>
      <c r="S206" s="64"/>
      <c r="T206" s="65">
        <v>3.96</v>
      </c>
      <c r="U206" s="66"/>
      <c r="V206" s="67"/>
      <c r="W206" s="68"/>
      <c r="X206" s="69"/>
      <c r="Y206" s="56"/>
      <c r="Z206" s="63">
        <v>833.94899999999996</v>
      </c>
      <c r="AA206" s="63">
        <v>134.35400000000001</v>
      </c>
      <c r="AB206" s="70"/>
    </row>
    <row r="207" spans="1:28" x14ac:dyDescent="0.25">
      <c r="A207" s="71">
        <v>91</v>
      </c>
      <c r="B207" s="72">
        <v>110</v>
      </c>
      <c r="C207" s="72"/>
      <c r="D207" s="73" t="s">
        <v>94</v>
      </c>
      <c r="E207" s="74">
        <v>1648.2850000000001</v>
      </c>
      <c r="F207" s="74">
        <v>18.98</v>
      </c>
      <c r="G207" s="74">
        <v>14.375</v>
      </c>
      <c r="H207" s="74">
        <v>4.6050000000000004</v>
      </c>
      <c r="I207" s="75">
        <v>4</v>
      </c>
      <c r="J207" s="75">
        <v>8</v>
      </c>
      <c r="K207" s="76">
        <v>0.71</v>
      </c>
      <c r="L207" s="77">
        <v>0</v>
      </c>
      <c r="M207" s="78"/>
      <c r="N207" s="77"/>
      <c r="O207" s="79"/>
      <c r="P207" s="79"/>
      <c r="Q207" s="80" t="s">
        <v>95</v>
      </c>
      <c r="R207" s="81">
        <v>0.59399999999999997</v>
      </c>
      <c r="S207" s="82">
        <v>16707</v>
      </c>
      <c r="T207" s="83">
        <v>3.96</v>
      </c>
      <c r="U207" s="89">
        <v>0.23611111111111113</v>
      </c>
      <c r="V207" s="85"/>
      <c r="W207" s="86"/>
      <c r="X207" s="87"/>
      <c r="Y207" s="74"/>
      <c r="Z207" s="81">
        <v>833.94899999999996</v>
      </c>
      <c r="AA207" s="81">
        <v>134.35400000000001</v>
      </c>
      <c r="AB207" s="88"/>
    </row>
    <row r="208" spans="1:28" x14ac:dyDescent="0.25">
      <c r="A208" s="53">
        <v>92</v>
      </c>
      <c r="B208" s="54"/>
      <c r="C208" s="54"/>
      <c r="D208" s="55" t="s">
        <v>89</v>
      </c>
      <c r="E208" s="56">
        <v>1652.89</v>
      </c>
      <c r="F208" s="56">
        <v>18.989999999999998</v>
      </c>
      <c r="G208" s="56"/>
      <c r="H208" s="56"/>
      <c r="I208" s="57"/>
      <c r="J208" s="57"/>
      <c r="K208" s="58"/>
      <c r="L208" s="59"/>
      <c r="M208" s="60"/>
      <c r="N208" s="59"/>
      <c r="O208" s="61"/>
      <c r="P208" s="61"/>
      <c r="Q208" s="62"/>
      <c r="R208" s="63"/>
      <c r="S208" s="64"/>
      <c r="T208" s="65">
        <v>3.96</v>
      </c>
      <c r="U208" s="66"/>
      <c r="V208" s="67"/>
      <c r="W208" s="68"/>
      <c r="X208" s="69"/>
      <c r="Y208" s="56"/>
      <c r="Z208" s="63">
        <v>852.92899999999997</v>
      </c>
      <c r="AA208" s="63">
        <v>115.374</v>
      </c>
      <c r="AB208" s="70"/>
    </row>
    <row r="209" spans="1:28" x14ac:dyDescent="0.25">
      <c r="A209" s="53">
        <v>93</v>
      </c>
      <c r="B209" s="54"/>
      <c r="C209" s="54"/>
      <c r="D209" s="55" t="s">
        <v>89</v>
      </c>
      <c r="E209" s="56">
        <v>1671.88</v>
      </c>
      <c r="F209" s="56">
        <v>18.992000000000001</v>
      </c>
      <c r="G209" s="56"/>
      <c r="H209" s="56"/>
      <c r="I209" s="57"/>
      <c r="J209" s="57"/>
      <c r="K209" s="58"/>
      <c r="L209" s="59"/>
      <c r="M209" s="60"/>
      <c r="N209" s="59"/>
      <c r="O209" s="61"/>
      <c r="P209" s="61"/>
      <c r="Q209" s="62"/>
      <c r="R209" s="63"/>
      <c r="S209" s="64"/>
      <c r="T209" s="65">
        <v>3.96</v>
      </c>
      <c r="U209" s="66"/>
      <c r="V209" s="67"/>
      <c r="W209" s="68"/>
      <c r="X209" s="69"/>
      <c r="Y209" s="56"/>
      <c r="Z209" s="63">
        <v>871.91899999999998</v>
      </c>
      <c r="AA209" s="63">
        <v>96.384</v>
      </c>
      <c r="AB209" s="70"/>
    </row>
    <row r="210" spans="1:28" x14ac:dyDescent="0.25">
      <c r="A210" s="53">
        <v>94</v>
      </c>
      <c r="B210" s="54"/>
      <c r="C210" s="54"/>
      <c r="D210" s="55" t="s">
        <v>89</v>
      </c>
      <c r="E210" s="56">
        <v>1690.8720000000001</v>
      </c>
      <c r="F210" s="56">
        <v>18.986000000000001</v>
      </c>
      <c r="G210" s="56"/>
      <c r="H210" s="56"/>
      <c r="I210" s="57"/>
      <c r="J210" s="57"/>
      <c r="K210" s="58"/>
      <c r="L210" s="59"/>
      <c r="M210" s="60"/>
      <c r="N210" s="59"/>
      <c r="O210" s="61"/>
      <c r="P210" s="61"/>
      <c r="Q210" s="62"/>
      <c r="R210" s="63"/>
      <c r="S210" s="64"/>
      <c r="T210" s="65">
        <v>3.96</v>
      </c>
      <c r="U210" s="66"/>
      <c r="V210" s="67"/>
      <c r="W210" s="68"/>
      <c r="X210" s="69"/>
      <c r="Y210" s="56"/>
      <c r="Z210" s="63">
        <v>890.91099999999994</v>
      </c>
      <c r="AA210" s="63">
        <v>77.391999999999996</v>
      </c>
      <c r="AB210" s="70"/>
    </row>
    <row r="211" spans="1:28" x14ac:dyDescent="0.25">
      <c r="A211" s="71">
        <v>94</v>
      </c>
      <c r="B211" s="72">
        <v>111</v>
      </c>
      <c r="C211" s="72"/>
      <c r="D211" s="73" t="s">
        <v>94</v>
      </c>
      <c r="E211" s="74">
        <v>1691.2639999999999</v>
      </c>
      <c r="F211" s="74">
        <v>18.986000000000001</v>
      </c>
      <c r="G211" s="74">
        <v>0.39200000000000002</v>
      </c>
      <c r="H211" s="74">
        <v>18.594000000000001</v>
      </c>
      <c r="I211" s="75">
        <v>10</v>
      </c>
      <c r="J211" s="75">
        <v>7</v>
      </c>
      <c r="K211" s="76">
        <v>0.43</v>
      </c>
      <c r="L211" s="77">
        <v>0</v>
      </c>
      <c r="M211" s="78"/>
      <c r="N211" s="77"/>
      <c r="O211" s="79"/>
      <c r="P211" s="79"/>
      <c r="Q211" s="80" t="s">
        <v>95</v>
      </c>
      <c r="R211" s="81">
        <v>0.60299999999999998</v>
      </c>
      <c r="S211" s="82">
        <v>16479.099999999999</v>
      </c>
      <c r="T211" s="83">
        <v>3.96</v>
      </c>
      <c r="U211" s="89">
        <v>0.11458333333333333</v>
      </c>
      <c r="V211" s="85"/>
      <c r="W211" s="86"/>
      <c r="X211" s="87"/>
      <c r="Y211" s="74"/>
      <c r="Z211" s="81">
        <v>890.91099999999994</v>
      </c>
      <c r="AA211" s="81">
        <v>77.391999999999996</v>
      </c>
      <c r="AB211" s="88"/>
    </row>
    <row r="212" spans="1:28" x14ac:dyDescent="0.25">
      <c r="A212" s="71">
        <v>94</v>
      </c>
      <c r="B212" s="72">
        <v>112</v>
      </c>
      <c r="C212" s="72"/>
      <c r="D212" s="73" t="s">
        <v>94</v>
      </c>
      <c r="E212" s="74">
        <v>1691.308</v>
      </c>
      <c r="F212" s="74">
        <v>18.986000000000001</v>
      </c>
      <c r="G212" s="74">
        <v>0.436</v>
      </c>
      <c r="H212" s="74">
        <v>18.55</v>
      </c>
      <c r="I212" s="75">
        <v>4</v>
      </c>
      <c r="J212" s="75">
        <v>7</v>
      </c>
      <c r="K212" s="76">
        <v>0.59</v>
      </c>
      <c r="L212" s="77">
        <v>0</v>
      </c>
      <c r="M212" s="78"/>
      <c r="N212" s="77"/>
      <c r="O212" s="79"/>
      <c r="P212" s="79"/>
      <c r="Q212" s="80" t="s">
        <v>95</v>
      </c>
      <c r="R212" s="81">
        <v>0.59199999999999997</v>
      </c>
      <c r="S212" s="82">
        <v>16770.7</v>
      </c>
      <c r="T212" s="83">
        <v>3.96</v>
      </c>
      <c r="U212" s="89">
        <v>0.11527777777777777</v>
      </c>
      <c r="V212" s="85"/>
      <c r="W212" s="86"/>
      <c r="X212" s="87"/>
      <c r="Y212" s="74"/>
      <c r="Z212" s="81">
        <v>890.91099999999994</v>
      </c>
      <c r="AA212" s="81">
        <v>77.391999999999996</v>
      </c>
      <c r="AB212" s="88"/>
    </row>
    <row r="213" spans="1:28" x14ac:dyDescent="0.25">
      <c r="A213" s="71">
        <v>94</v>
      </c>
      <c r="B213" s="72">
        <v>113</v>
      </c>
      <c r="C213" s="72"/>
      <c r="D213" s="73" t="s">
        <v>94</v>
      </c>
      <c r="E213" s="74">
        <v>1691.848</v>
      </c>
      <c r="F213" s="74">
        <v>18.986000000000001</v>
      </c>
      <c r="G213" s="74">
        <v>0.97599999999999998</v>
      </c>
      <c r="H213" s="74">
        <v>18.010000000000002</v>
      </c>
      <c r="I213" s="75">
        <v>4</v>
      </c>
      <c r="J213" s="75">
        <v>7</v>
      </c>
      <c r="K213" s="76">
        <v>0.44</v>
      </c>
      <c r="L213" s="77">
        <v>0</v>
      </c>
      <c r="M213" s="78"/>
      <c r="N213" s="77"/>
      <c r="O213" s="79"/>
      <c r="P213" s="79"/>
      <c r="Q213" s="80" t="s">
        <v>95</v>
      </c>
      <c r="R213" s="81">
        <v>0.59</v>
      </c>
      <c r="S213" s="82">
        <v>16821.5</v>
      </c>
      <c r="T213" s="83">
        <v>3.96</v>
      </c>
      <c r="U213" s="89">
        <v>0.14305555555555557</v>
      </c>
      <c r="V213" s="85"/>
      <c r="W213" s="86"/>
      <c r="X213" s="87"/>
      <c r="Y213" s="74"/>
      <c r="Z213" s="81">
        <v>890.91099999999994</v>
      </c>
      <c r="AA213" s="81">
        <v>77.391999999999996</v>
      </c>
      <c r="AB213" s="88"/>
    </row>
    <row r="214" spans="1:28" x14ac:dyDescent="0.25">
      <c r="A214" s="71">
        <v>94</v>
      </c>
      <c r="B214" s="72">
        <v>114</v>
      </c>
      <c r="C214" s="72"/>
      <c r="D214" s="73" t="s">
        <v>94</v>
      </c>
      <c r="E214" s="74">
        <v>1691.9449999999999</v>
      </c>
      <c r="F214" s="74">
        <v>18.986000000000001</v>
      </c>
      <c r="G214" s="74">
        <v>1.0720000000000001</v>
      </c>
      <c r="H214" s="74">
        <v>17.913</v>
      </c>
      <c r="I214" s="75">
        <v>8</v>
      </c>
      <c r="J214" s="75">
        <v>10</v>
      </c>
      <c r="K214" s="76">
        <v>0.32</v>
      </c>
      <c r="L214" s="77">
        <v>0</v>
      </c>
      <c r="M214" s="78"/>
      <c r="N214" s="77"/>
      <c r="O214" s="79"/>
      <c r="P214" s="79"/>
      <c r="Q214" s="80" t="s">
        <v>95</v>
      </c>
      <c r="R214" s="81">
        <v>0.59399999999999997</v>
      </c>
      <c r="S214" s="82">
        <v>16716.400000000001</v>
      </c>
      <c r="T214" s="83">
        <v>3.96</v>
      </c>
      <c r="U214" s="89">
        <v>0.11527777777777777</v>
      </c>
      <c r="V214" s="85"/>
      <c r="W214" s="86"/>
      <c r="X214" s="87"/>
      <c r="Y214" s="74"/>
      <c r="Z214" s="81">
        <v>890.91099999999994</v>
      </c>
      <c r="AA214" s="81">
        <v>77.391999999999996</v>
      </c>
      <c r="AB214" s="88"/>
    </row>
    <row r="215" spans="1:28" x14ac:dyDescent="0.25">
      <c r="A215" s="71">
        <v>94</v>
      </c>
      <c r="B215" s="72">
        <v>115</v>
      </c>
      <c r="C215" s="72"/>
      <c r="D215" s="73" t="s">
        <v>94</v>
      </c>
      <c r="E215" s="74">
        <v>1692.0229999999999</v>
      </c>
      <c r="F215" s="74">
        <v>18.986000000000001</v>
      </c>
      <c r="G215" s="74">
        <v>1.151</v>
      </c>
      <c r="H215" s="74">
        <v>17.835000000000001</v>
      </c>
      <c r="I215" s="75">
        <v>8</v>
      </c>
      <c r="J215" s="75">
        <v>8</v>
      </c>
      <c r="K215" s="76">
        <v>0.28000000000000003</v>
      </c>
      <c r="L215" s="77">
        <v>0</v>
      </c>
      <c r="M215" s="78"/>
      <c r="N215" s="77"/>
      <c r="O215" s="79"/>
      <c r="P215" s="79"/>
      <c r="Q215" s="80" t="s">
        <v>95</v>
      </c>
      <c r="R215" s="81">
        <v>0.59299999999999997</v>
      </c>
      <c r="S215" s="82">
        <v>16745.599999999999</v>
      </c>
      <c r="T215" s="83">
        <v>3.96</v>
      </c>
      <c r="U215" s="89">
        <v>0.1361111111111111</v>
      </c>
      <c r="V215" s="85"/>
      <c r="W215" s="86"/>
      <c r="X215" s="87"/>
      <c r="Y215" s="74"/>
      <c r="Z215" s="81">
        <v>890.91099999999994</v>
      </c>
      <c r="AA215" s="81">
        <v>77.391999999999996</v>
      </c>
      <c r="AB215" s="88"/>
    </row>
    <row r="216" spans="1:28" x14ac:dyDescent="0.25">
      <c r="A216" s="71">
        <v>94</v>
      </c>
      <c r="B216" s="72">
        <v>116</v>
      </c>
      <c r="C216" s="72"/>
      <c r="D216" s="73" t="s">
        <v>94</v>
      </c>
      <c r="E216" s="74">
        <v>1692.0609999999999</v>
      </c>
      <c r="F216" s="74">
        <v>18.986000000000001</v>
      </c>
      <c r="G216" s="74">
        <v>1.1890000000000001</v>
      </c>
      <c r="H216" s="74">
        <v>17.797000000000001</v>
      </c>
      <c r="I216" s="75">
        <v>8</v>
      </c>
      <c r="J216" s="75">
        <v>10</v>
      </c>
      <c r="K216" s="76">
        <v>0.32</v>
      </c>
      <c r="L216" s="77">
        <v>0</v>
      </c>
      <c r="M216" s="78"/>
      <c r="N216" s="77"/>
      <c r="O216" s="79"/>
      <c r="P216" s="79"/>
      <c r="Q216" s="80" t="s">
        <v>95</v>
      </c>
      <c r="R216" s="81">
        <v>0.59399999999999997</v>
      </c>
      <c r="S216" s="82">
        <v>16716.400000000001</v>
      </c>
      <c r="T216" s="83">
        <v>3.96</v>
      </c>
      <c r="U216" s="89">
        <v>0.11527777777777777</v>
      </c>
      <c r="V216" s="85"/>
      <c r="W216" s="86"/>
      <c r="X216" s="87"/>
      <c r="Y216" s="74"/>
      <c r="Z216" s="81">
        <v>890.91099999999994</v>
      </c>
      <c r="AA216" s="81">
        <v>77.391999999999996</v>
      </c>
      <c r="AB216" s="88"/>
    </row>
    <row r="217" spans="1:28" x14ac:dyDescent="0.25">
      <c r="A217" s="71">
        <v>94</v>
      </c>
      <c r="B217" s="72">
        <v>117</v>
      </c>
      <c r="C217" s="72"/>
      <c r="D217" s="73" t="s">
        <v>94</v>
      </c>
      <c r="E217" s="74">
        <v>1692.19</v>
      </c>
      <c r="F217" s="74">
        <v>18.986000000000001</v>
      </c>
      <c r="G217" s="74">
        <v>1.3180000000000001</v>
      </c>
      <c r="H217" s="74">
        <v>17.667999999999999</v>
      </c>
      <c r="I217" s="75">
        <v>10</v>
      </c>
      <c r="J217" s="75">
        <v>8</v>
      </c>
      <c r="K217" s="76">
        <v>0.43</v>
      </c>
      <c r="L217" s="77">
        <v>0</v>
      </c>
      <c r="M217" s="78"/>
      <c r="N217" s="77"/>
      <c r="O217" s="79"/>
      <c r="P217" s="79"/>
      <c r="Q217" s="80" t="s">
        <v>95</v>
      </c>
      <c r="R217" s="81">
        <v>0.60299999999999998</v>
      </c>
      <c r="S217" s="82">
        <v>16479.099999999999</v>
      </c>
      <c r="T217" s="83">
        <v>3.96</v>
      </c>
      <c r="U217" s="89">
        <v>0.10277777777777779</v>
      </c>
      <c r="V217" s="85"/>
      <c r="W217" s="86"/>
      <c r="X217" s="87"/>
      <c r="Y217" s="74"/>
      <c r="Z217" s="81">
        <v>890.91099999999994</v>
      </c>
      <c r="AA217" s="81">
        <v>77.391999999999996</v>
      </c>
      <c r="AB217" s="88"/>
    </row>
    <row r="218" spans="1:28" x14ac:dyDescent="0.25">
      <c r="A218" s="71">
        <v>94</v>
      </c>
      <c r="B218" s="72">
        <v>118</v>
      </c>
      <c r="C218" s="72"/>
      <c r="D218" s="73" t="s">
        <v>94</v>
      </c>
      <c r="E218" s="74">
        <v>1692.2560000000001</v>
      </c>
      <c r="F218" s="74">
        <v>18.986000000000001</v>
      </c>
      <c r="G218" s="74">
        <v>1.3839999999999999</v>
      </c>
      <c r="H218" s="74">
        <v>17.602</v>
      </c>
      <c r="I218" s="75">
        <v>4</v>
      </c>
      <c r="J218" s="75">
        <v>7</v>
      </c>
      <c r="K218" s="76">
        <v>0.44</v>
      </c>
      <c r="L218" s="77">
        <v>0</v>
      </c>
      <c r="M218" s="78"/>
      <c r="N218" s="77"/>
      <c r="O218" s="79"/>
      <c r="P218" s="79"/>
      <c r="Q218" s="80" t="s">
        <v>95</v>
      </c>
      <c r="R218" s="81">
        <v>0.59</v>
      </c>
      <c r="S218" s="82">
        <v>16821.5</v>
      </c>
      <c r="T218" s="83">
        <v>3.96</v>
      </c>
      <c r="U218" s="89">
        <v>0.13402777777777777</v>
      </c>
      <c r="V218" s="85"/>
      <c r="W218" s="86"/>
      <c r="X218" s="87"/>
      <c r="Y218" s="74"/>
      <c r="Z218" s="81">
        <v>890.91099999999994</v>
      </c>
      <c r="AA218" s="81">
        <v>77.391999999999996</v>
      </c>
      <c r="AB218" s="88"/>
    </row>
    <row r="219" spans="1:28" x14ac:dyDescent="0.25">
      <c r="A219" s="71">
        <v>94</v>
      </c>
      <c r="B219" s="72">
        <v>119</v>
      </c>
      <c r="C219" s="72"/>
      <c r="D219" s="73" t="s">
        <v>94</v>
      </c>
      <c r="E219" s="74">
        <v>1692.288</v>
      </c>
      <c r="F219" s="74">
        <v>18.986000000000001</v>
      </c>
      <c r="G219" s="74">
        <v>1.4159999999999999</v>
      </c>
      <c r="H219" s="74">
        <v>17.57</v>
      </c>
      <c r="I219" s="75">
        <v>8</v>
      </c>
      <c r="J219" s="75">
        <v>10</v>
      </c>
      <c r="K219" s="76">
        <v>0.31</v>
      </c>
      <c r="L219" s="77">
        <v>0</v>
      </c>
      <c r="M219" s="78"/>
      <c r="N219" s="77"/>
      <c r="O219" s="79"/>
      <c r="P219" s="79"/>
      <c r="Q219" s="80" t="s">
        <v>95</v>
      </c>
      <c r="R219" s="81">
        <v>0.59399999999999997</v>
      </c>
      <c r="S219" s="82">
        <v>16723.900000000001</v>
      </c>
      <c r="T219" s="83">
        <v>3.96</v>
      </c>
      <c r="U219" s="89">
        <v>0.13125000000000001</v>
      </c>
      <c r="V219" s="85"/>
      <c r="W219" s="86"/>
      <c r="X219" s="87"/>
      <c r="Y219" s="74"/>
      <c r="Z219" s="81">
        <v>890.91099999999994</v>
      </c>
      <c r="AA219" s="81">
        <v>77.391999999999996</v>
      </c>
      <c r="AB219" s="88"/>
    </row>
    <row r="220" spans="1:28" x14ac:dyDescent="0.25">
      <c r="A220" s="71">
        <v>94</v>
      </c>
      <c r="B220" s="72">
        <v>120</v>
      </c>
      <c r="C220" s="72"/>
      <c r="D220" s="73" t="s">
        <v>94</v>
      </c>
      <c r="E220" s="74">
        <v>1692.3240000000001</v>
      </c>
      <c r="F220" s="74">
        <v>18.986000000000001</v>
      </c>
      <c r="G220" s="74">
        <v>1.452</v>
      </c>
      <c r="H220" s="74">
        <v>17.533999999999999</v>
      </c>
      <c r="I220" s="75">
        <v>4</v>
      </c>
      <c r="J220" s="75">
        <v>8</v>
      </c>
      <c r="K220" s="76">
        <v>0.35</v>
      </c>
      <c r="L220" s="77">
        <v>0</v>
      </c>
      <c r="M220" s="78"/>
      <c r="N220" s="77"/>
      <c r="O220" s="79"/>
      <c r="P220" s="79"/>
      <c r="Q220" s="80" t="s">
        <v>95</v>
      </c>
      <c r="R220" s="81">
        <v>0.59</v>
      </c>
      <c r="S220" s="82">
        <v>16843.2</v>
      </c>
      <c r="T220" s="83">
        <v>3.96</v>
      </c>
      <c r="U220" s="89">
        <v>0.11041666666666666</v>
      </c>
      <c r="V220" s="85"/>
      <c r="W220" s="86"/>
      <c r="X220" s="87"/>
      <c r="Y220" s="74"/>
      <c r="Z220" s="81">
        <v>890.91099999999994</v>
      </c>
      <c r="AA220" s="81">
        <v>77.391999999999996</v>
      </c>
      <c r="AB220" s="88"/>
    </row>
    <row r="221" spans="1:28" x14ac:dyDescent="0.25">
      <c r="A221" s="71">
        <v>94</v>
      </c>
      <c r="B221" s="72">
        <v>121</v>
      </c>
      <c r="C221" s="72"/>
      <c r="D221" s="73" t="s">
        <v>94</v>
      </c>
      <c r="E221" s="74">
        <v>1692.348</v>
      </c>
      <c r="F221" s="74">
        <v>18.986000000000001</v>
      </c>
      <c r="G221" s="74">
        <v>1.476</v>
      </c>
      <c r="H221" s="74">
        <v>17.510000000000002</v>
      </c>
      <c r="I221" s="75">
        <v>8</v>
      </c>
      <c r="J221" s="75">
        <v>6</v>
      </c>
      <c r="K221" s="76">
        <v>0.28999999999999998</v>
      </c>
      <c r="L221" s="77">
        <v>0</v>
      </c>
      <c r="M221" s="78"/>
      <c r="N221" s="77"/>
      <c r="O221" s="79"/>
      <c r="P221" s="79"/>
      <c r="Q221" s="80" t="s">
        <v>95</v>
      </c>
      <c r="R221" s="81">
        <v>0.59299999999999997</v>
      </c>
      <c r="S221" s="82">
        <v>16738.599999999999</v>
      </c>
      <c r="T221" s="83">
        <v>3.96</v>
      </c>
      <c r="U221" s="89">
        <v>0.11458333333333333</v>
      </c>
      <c r="V221" s="85"/>
      <c r="W221" s="86"/>
      <c r="X221" s="87"/>
      <c r="Y221" s="74"/>
      <c r="Z221" s="81">
        <v>890.91099999999994</v>
      </c>
      <c r="AA221" s="81">
        <v>77.391999999999996</v>
      </c>
      <c r="AB221" s="88"/>
    </row>
    <row r="222" spans="1:28" x14ac:dyDescent="0.25">
      <c r="A222" s="53">
        <v>95</v>
      </c>
      <c r="B222" s="54"/>
      <c r="C222" s="54"/>
      <c r="D222" s="55" t="s">
        <v>89</v>
      </c>
      <c r="E222" s="56">
        <v>1709.8579999999999</v>
      </c>
      <c r="F222" s="56">
        <v>18.419</v>
      </c>
      <c r="G222" s="56"/>
      <c r="H222" s="56"/>
      <c r="I222" s="57"/>
      <c r="J222" s="57"/>
      <c r="K222" s="58"/>
      <c r="L222" s="59"/>
      <c r="M222" s="60"/>
      <c r="N222" s="59"/>
      <c r="O222" s="61"/>
      <c r="P222" s="61"/>
      <c r="Q222" s="62"/>
      <c r="R222" s="63"/>
      <c r="S222" s="64"/>
      <c r="T222" s="65">
        <v>3.96</v>
      </c>
      <c r="U222" s="66"/>
      <c r="V222" s="67"/>
      <c r="W222" s="68"/>
      <c r="X222" s="69"/>
      <c r="Y222" s="56"/>
      <c r="Z222" s="63">
        <v>909.89599999999996</v>
      </c>
      <c r="AA222" s="63">
        <v>58.405999999999999</v>
      </c>
      <c r="AB222" s="70"/>
    </row>
    <row r="223" spans="1:28" x14ac:dyDescent="0.25">
      <c r="A223" s="53">
        <v>96</v>
      </c>
      <c r="B223" s="54"/>
      <c r="C223" s="54"/>
      <c r="D223" s="55" t="s">
        <v>89</v>
      </c>
      <c r="E223" s="56">
        <v>1728.277</v>
      </c>
      <c r="F223" s="56">
        <v>18.974</v>
      </c>
      <c r="G223" s="56"/>
      <c r="H223" s="56"/>
      <c r="I223" s="57"/>
      <c r="J223" s="57"/>
      <c r="K223" s="58"/>
      <c r="L223" s="59"/>
      <c r="M223" s="60"/>
      <c r="N223" s="59"/>
      <c r="O223" s="61"/>
      <c r="P223" s="61"/>
      <c r="Q223" s="62"/>
      <c r="R223" s="63"/>
      <c r="S223" s="64"/>
      <c r="T223" s="65">
        <v>3.96</v>
      </c>
      <c r="U223" s="66"/>
      <c r="V223" s="67"/>
      <c r="W223" s="68"/>
      <c r="X223" s="69"/>
      <c r="Y223" s="56"/>
      <c r="Z223" s="63">
        <v>928.31500000000005</v>
      </c>
      <c r="AA223" s="63">
        <v>39.987000000000002</v>
      </c>
      <c r="AB223" s="70"/>
    </row>
    <row r="224" spans="1:28" x14ac:dyDescent="0.25">
      <c r="A224" s="53">
        <v>97</v>
      </c>
      <c r="B224" s="54"/>
      <c r="C224" s="54"/>
      <c r="D224" s="55" t="s">
        <v>89</v>
      </c>
      <c r="E224" s="56">
        <v>1747.251</v>
      </c>
      <c r="F224" s="56">
        <v>18.850999999999999</v>
      </c>
      <c r="G224" s="56"/>
      <c r="H224" s="56"/>
      <c r="I224" s="57"/>
      <c r="J224" s="57"/>
      <c r="K224" s="58"/>
      <c r="L224" s="59"/>
      <c r="M224" s="60"/>
      <c r="N224" s="59"/>
      <c r="O224" s="61"/>
      <c r="P224" s="61"/>
      <c r="Q224" s="62"/>
      <c r="R224" s="63"/>
      <c r="S224" s="64"/>
      <c r="T224" s="65">
        <v>3.96</v>
      </c>
      <c r="U224" s="66"/>
      <c r="V224" s="67"/>
      <c r="W224" s="68"/>
      <c r="X224" s="69"/>
      <c r="Y224" s="56"/>
      <c r="Z224" s="63">
        <v>947.28899999999999</v>
      </c>
      <c r="AA224" s="63">
        <v>21.013000000000002</v>
      </c>
      <c r="AB224" s="70"/>
    </row>
    <row r="225" spans="1:28" x14ac:dyDescent="0.25">
      <c r="A225" s="53">
        <v>98</v>
      </c>
      <c r="B225" s="54"/>
      <c r="C225" s="54"/>
      <c r="D225" s="55" t="s">
        <v>89</v>
      </c>
      <c r="E225" s="56">
        <v>1766.1020000000001</v>
      </c>
      <c r="F225" s="56">
        <v>4.0860000000000003</v>
      </c>
      <c r="G225" s="56"/>
      <c r="H225" s="56"/>
      <c r="I225" s="57"/>
      <c r="J225" s="57"/>
      <c r="K225" s="58"/>
      <c r="L225" s="59"/>
      <c r="M225" s="60"/>
      <c r="N225" s="59"/>
      <c r="O225" s="61"/>
      <c r="P225" s="61"/>
      <c r="Q225" s="62"/>
      <c r="R225" s="63"/>
      <c r="S225" s="64"/>
      <c r="T225" s="65">
        <v>3.96</v>
      </c>
      <c r="U225" s="66"/>
      <c r="V225" s="67"/>
      <c r="W225" s="68"/>
      <c r="X225" s="69"/>
      <c r="Y225" s="56"/>
      <c r="Z225" s="63">
        <v>966.14099999999996</v>
      </c>
      <c r="AA225" s="63">
        <v>2.1619999999999999</v>
      </c>
      <c r="AB225" s="70"/>
    </row>
    <row r="226" spans="1:28" x14ac:dyDescent="0.25">
      <c r="A226" s="71">
        <v>98</v>
      </c>
      <c r="B226" s="72">
        <v>122</v>
      </c>
      <c r="C226" s="72"/>
      <c r="D226" s="73" t="s">
        <v>100</v>
      </c>
      <c r="E226" s="74">
        <v>1768.2639999999999</v>
      </c>
      <c r="F226" s="74">
        <v>4.0860000000000003</v>
      </c>
      <c r="G226" s="74">
        <v>2.1619999999999999</v>
      </c>
      <c r="H226" s="74">
        <v>1.9239999999999999</v>
      </c>
      <c r="I226" s="75"/>
      <c r="J226" s="75"/>
      <c r="K226" s="76"/>
      <c r="L226" s="77"/>
      <c r="M226" s="78"/>
      <c r="N226" s="77"/>
      <c r="O226" s="79"/>
      <c r="P226" s="79"/>
      <c r="Q226" s="80"/>
      <c r="R226" s="81"/>
      <c r="S226" s="82"/>
      <c r="T226" s="83">
        <v>3.96</v>
      </c>
      <c r="U226" s="84"/>
      <c r="V226" s="85"/>
      <c r="W226" s="86">
        <v>54.925575000000002</v>
      </c>
      <c r="X226" s="87">
        <v>117.70903056</v>
      </c>
      <c r="Y226" s="74">
        <v>586</v>
      </c>
      <c r="Z226" s="81">
        <v>966.14099999999996</v>
      </c>
      <c r="AA226" s="81">
        <v>2.1619999999999999</v>
      </c>
      <c r="AB226" s="88" t="s">
        <v>104</v>
      </c>
    </row>
    <row r="227" spans="1:28" x14ac:dyDescent="0.25">
      <c r="A227" s="53">
        <v>99</v>
      </c>
      <c r="B227" s="54"/>
      <c r="C227" s="54"/>
      <c r="D227" s="55" t="s">
        <v>89</v>
      </c>
      <c r="E227" s="56">
        <v>1770.1880000000001</v>
      </c>
      <c r="F227" s="56">
        <v>10.827999999999999</v>
      </c>
      <c r="G227" s="56"/>
      <c r="H227" s="56"/>
      <c r="I227" s="57"/>
      <c r="J227" s="57"/>
      <c r="K227" s="58"/>
      <c r="L227" s="59"/>
      <c r="M227" s="60"/>
      <c r="N227" s="59"/>
      <c r="O227" s="61"/>
      <c r="P227" s="61"/>
      <c r="Q227" s="62"/>
      <c r="R227" s="63"/>
      <c r="S227" s="64"/>
      <c r="T227" s="65">
        <v>3.96</v>
      </c>
      <c r="U227" s="66"/>
      <c r="V227" s="67"/>
      <c r="W227" s="68"/>
      <c r="X227" s="69"/>
      <c r="Y227" s="56"/>
      <c r="Z227" s="63">
        <v>1.9239999999999999</v>
      </c>
      <c r="AA227" s="63">
        <v>10.731999999999999</v>
      </c>
      <c r="AB227" s="70"/>
    </row>
    <row r="228" spans="1:28" x14ac:dyDescent="0.25">
      <c r="A228" s="71">
        <v>99</v>
      </c>
      <c r="B228" s="72">
        <v>123</v>
      </c>
      <c r="C228" s="72"/>
      <c r="D228" s="73" t="s">
        <v>94</v>
      </c>
      <c r="E228" s="74">
        <v>1776.94</v>
      </c>
      <c r="F228" s="74">
        <v>10.827999999999999</v>
      </c>
      <c r="G228" s="74">
        <v>6.7519999999999998</v>
      </c>
      <c r="H228" s="74">
        <v>4.0759999999999996</v>
      </c>
      <c r="I228" s="75">
        <v>4</v>
      </c>
      <c r="J228" s="75">
        <v>6</v>
      </c>
      <c r="K228" s="76">
        <v>0.8</v>
      </c>
      <c r="L228" s="77">
        <v>0</v>
      </c>
      <c r="M228" s="78"/>
      <c r="N228" s="77"/>
      <c r="O228" s="79"/>
      <c r="P228" s="79"/>
      <c r="Q228" s="80" t="s">
        <v>95</v>
      </c>
      <c r="R228" s="81">
        <v>0.59699999999999998</v>
      </c>
      <c r="S228" s="82">
        <v>16633.099999999999</v>
      </c>
      <c r="T228" s="83">
        <v>3.96</v>
      </c>
      <c r="U228" s="89">
        <v>0.24097222222222223</v>
      </c>
      <c r="V228" s="85"/>
      <c r="W228" s="86"/>
      <c r="X228" s="87"/>
      <c r="Y228" s="74"/>
      <c r="Z228" s="81">
        <v>1.9239999999999999</v>
      </c>
      <c r="AA228" s="81">
        <v>10.731999999999999</v>
      </c>
      <c r="AB228" s="88"/>
    </row>
    <row r="229" spans="1:28" x14ac:dyDescent="0.25">
      <c r="A229" s="71">
        <v>99</v>
      </c>
      <c r="B229" s="72">
        <v>124</v>
      </c>
      <c r="C229" s="72"/>
      <c r="D229" s="73" t="s">
        <v>94</v>
      </c>
      <c r="E229" s="74">
        <v>1778.586</v>
      </c>
      <c r="F229" s="74">
        <v>10.827999999999999</v>
      </c>
      <c r="G229" s="74">
        <v>8.3979999999999997</v>
      </c>
      <c r="H229" s="74">
        <v>2.4300000000000002</v>
      </c>
      <c r="I229" s="75">
        <v>4</v>
      </c>
      <c r="J229" s="75">
        <v>6</v>
      </c>
      <c r="K229" s="76">
        <v>0.59</v>
      </c>
      <c r="L229" s="77">
        <v>0</v>
      </c>
      <c r="M229" s="78"/>
      <c r="N229" s="77"/>
      <c r="O229" s="79"/>
      <c r="P229" s="79"/>
      <c r="Q229" s="80" t="s">
        <v>95</v>
      </c>
      <c r="R229" s="81">
        <v>0.59199999999999997</v>
      </c>
      <c r="S229" s="82">
        <v>16770.7</v>
      </c>
      <c r="T229" s="83">
        <v>3.96</v>
      </c>
      <c r="U229" s="89">
        <v>0.16944444444444443</v>
      </c>
      <c r="V229" s="85"/>
      <c r="W229" s="86"/>
      <c r="X229" s="87"/>
      <c r="Y229" s="74"/>
      <c r="Z229" s="81">
        <v>1.9239999999999999</v>
      </c>
      <c r="AA229" s="81">
        <v>10.731999999999999</v>
      </c>
      <c r="AB229" s="88"/>
    </row>
    <row r="230" spans="1:28" x14ac:dyDescent="0.25">
      <c r="A230" s="71">
        <v>99</v>
      </c>
      <c r="B230" s="72">
        <v>125</v>
      </c>
      <c r="C230" s="72"/>
      <c r="D230" s="73" t="s">
        <v>92</v>
      </c>
      <c r="E230" s="74">
        <v>1780.92</v>
      </c>
      <c r="F230" s="74">
        <v>10.827999999999999</v>
      </c>
      <c r="G230" s="74">
        <v>10.731999999999999</v>
      </c>
      <c r="H230" s="74">
        <v>9.6000000000000002E-2</v>
      </c>
      <c r="I230" s="75"/>
      <c r="J230" s="75"/>
      <c r="K230" s="76"/>
      <c r="L230" s="77"/>
      <c r="M230" s="78"/>
      <c r="N230" s="77"/>
      <c r="O230" s="79"/>
      <c r="P230" s="79"/>
      <c r="Q230" s="80"/>
      <c r="R230" s="81"/>
      <c r="S230" s="82"/>
      <c r="T230" s="83">
        <v>3.96</v>
      </c>
      <c r="U230" s="84"/>
      <c r="V230" s="85"/>
      <c r="W230" s="86">
        <v>54.909908000000001</v>
      </c>
      <c r="X230" s="87">
        <v>117.69275399999999</v>
      </c>
      <c r="Y230" s="74">
        <v>0</v>
      </c>
      <c r="Z230" s="81">
        <v>1.9239999999999999</v>
      </c>
      <c r="AA230" s="81">
        <v>10.731999999999999</v>
      </c>
      <c r="AB230" s="88" t="s">
        <v>105</v>
      </c>
    </row>
  </sheetData>
  <autoFilter ref="A6:AB230" xr:uid="{00000000-0009-0000-0000-000000000000}"/>
  <mergeCells count="11">
    <mergeCell ref="A4:B4"/>
    <mergeCell ref="C4:E4"/>
    <mergeCell ref="I4:Q4"/>
    <mergeCell ref="K5:R5"/>
    <mergeCell ref="A1:V1"/>
    <mergeCell ref="A2:B2"/>
    <mergeCell ref="C2:E2"/>
    <mergeCell ref="I2:Y2"/>
    <mergeCell ref="A3:B3"/>
    <mergeCell ref="C3:E3"/>
    <mergeCell ref="I3:Q3"/>
  </mergeCells>
  <conditionalFormatting sqref="L14:L19 L24:L44 L47:L76 L83 L85 L87 L90 L115 L127 L132 L145:L147 L150:L153 L155:L158 L180 L182:L185 L189:L191 L196:L197 L201 L203:L204 L207 L211:L221 L228:L229">
    <cfRule type="cellIs" dxfId="5" priority="1" operator="equal">
      <formula>0</formula>
    </cfRule>
  </conditionalFormatting>
  <printOptions horizontalCentered="1"/>
  <pageMargins left="0.7" right="0.7" top="0.75" bottom="0.75" header="0.3" footer="0.3"/>
  <pageSetup scale="40" fitToHeight="0" orientation="landscape" r:id="rId1"/>
  <headerFooter>
    <oddFooter>&amp;C11055 72nd Street SE
Calgary, Alberta T2C 3G2
888-234-8345</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217" r:id="rId4" name="Button 1">
              <controlPr defaultSize="0" print="0" autoFill="0" autoPict="0" macro="[0]!BtnImportListing_Click">
                <anchor moveWithCells="1" sizeWithCells="1">
                  <from>
                    <xdr:col>29</xdr:col>
                    <xdr:colOff>76200</xdr:colOff>
                    <xdr:row>0</xdr:row>
                    <xdr:rowOff>180975</xdr:rowOff>
                  </from>
                  <to>
                    <xdr:col>31</xdr:col>
                    <xdr:colOff>400050</xdr:colOff>
                    <xdr:row>1</xdr:row>
                    <xdr:rowOff>190500</xdr:rowOff>
                  </to>
                </anchor>
              </controlPr>
            </control>
          </mc:Choice>
        </mc:AlternateContent>
        <mc:AlternateContent xmlns:mc="http://schemas.openxmlformats.org/markup-compatibility/2006">
          <mc:Choice Requires="x14">
            <control shapeId="9218" r:id="rId5" name="Button 2">
              <controlPr defaultSize="0" print="0" autoFill="0" autoPict="0" macro="[0]!BtnClearListing_Click">
                <anchor moveWithCells="1" sizeWithCells="1">
                  <from>
                    <xdr:col>32</xdr:col>
                    <xdr:colOff>9525</xdr:colOff>
                    <xdr:row>0</xdr:row>
                    <xdr:rowOff>171450</xdr:rowOff>
                  </from>
                  <to>
                    <xdr:col>33</xdr:col>
                    <xdr:colOff>428625</xdr:colOff>
                    <xdr:row>1</xdr:row>
                    <xdr:rowOff>180975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B2"/>
  <sheetViews>
    <sheetView zoomScaleNormal="100" workbookViewId="0"/>
  </sheetViews>
  <sheetFormatPr defaultRowHeight="15" x14ac:dyDescent="0.25"/>
  <sheetData>
    <row r="2" spans="2:2" s="11" customFormat="1" ht="24.95" customHeight="1" x14ac:dyDescent="0.4">
      <c r="B2" s="11" t="str">
        <f>Header!C7</f>
        <v>3-26-68-25W5 to 4-35-68-25W5</v>
      </c>
    </row>
  </sheetData>
  <printOptions horizontalCentered="1" verticalCentered="1"/>
  <pageMargins left="0.5" right="0.5" top="0.5" bottom="0.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7762-63B6-4B46-BE67-248B8D245981}">
  <sheetPr filterMode="1">
    <pageSetUpPr fitToPage="1"/>
  </sheetPr>
  <dimension ref="A1:AF231"/>
  <sheetViews>
    <sheetView zoomScale="90" zoomScaleNormal="90" zoomScaleSheetLayoutView="78" workbookViewId="0">
      <pane ySplit="6" topLeftCell="A168" activePane="bottomLeft" state="frozen"/>
      <selection pane="bottomLeft" activeCell="D234" sqref="D234"/>
    </sheetView>
  </sheetViews>
  <sheetFormatPr defaultRowHeight="15" x14ac:dyDescent="0.25"/>
  <cols>
    <col min="1" max="1" width="9.140625" customWidth="1"/>
    <col min="2" max="3" width="10.5703125" style="90" customWidth="1"/>
    <col min="4" max="4" width="25.42578125" style="91" customWidth="1"/>
    <col min="5" max="5" width="12.28515625" style="92" customWidth="1"/>
    <col min="6" max="6" width="9.5703125" style="92" customWidth="1"/>
    <col min="7" max="10" width="12.42578125" style="93" customWidth="1"/>
    <col min="11" max="11" width="12.42578125" style="94" customWidth="1"/>
    <col min="12" max="12" width="12.42578125" style="95" customWidth="1"/>
    <col min="13" max="13" width="12.42578125" style="96" customWidth="1"/>
    <col min="14" max="14" width="12.42578125" style="95" customWidth="1"/>
    <col min="15" max="16" width="12.42578125" style="97" customWidth="1"/>
    <col min="17" max="17" width="7.85546875" style="98" customWidth="1"/>
    <col min="18" max="18" width="9.5703125" style="99" customWidth="1"/>
    <col min="19" max="19" width="9" style="99" customWidth="1"/>
    <col min="20" max="20" width="8.28515625" style="98" customWidth="1"/>
    <col min="21" max="21" width="11" style="100" customWidth="1"/>
    <col min="22" max="22" width="10.7109375" style="101" customWidth="1"/>
    <col min="23" max="23" width="13.42578125" style="102" customWidth="1"/>
    <col min="24" max="24" width="15" style="103" customWidth="1"/>
    <col min="25" max="25" width="10.5703125" style="104" customWidth="1"/>
    <col min="26" max="26" width="11.42578125" style="21" customWidth="1"/>
    <col min="27" max="27" width="11.5703125" style="21" customWidth="1"/>
    <col min="28" max="28" width="62.85546875" style="105" bestFit="1" customWidth="1"/>
    <col min="29" max="29" width="10.85546875" bestFit="1" customWidth="1"/>
    <col min="30" max="30" width="10.28515625" customWidth="1"/>
  </cols>
  <sheetData>
    <row r="1" spans="1:32" ht="26.25" customHeight="1" x14ac:dyDescent="0.4">
      <c r="A1" s="145" t="s">
        <v>140</v>
      </c>
      <c r="B1" s="146"/>
      <c r="C1" s="146"/>
      <c r="D1" s="146"/>
      <c r="E1" s="146"/>
      <c r="F1" s="146"/>
      <c r="G1" s="146"/>
      <c r="H1" s="146"/>
      <c r="I1" s="146"/>
      <c r="J1" s="146"/>
      <c r="K1" s="146"/>
      <c r="L1" s="146"/>
      <c r="M1" s="146"/>
      <c r="N1" s="146"/>
      <c r="O1" s="146"/>
      <c r="P1" s="146"/>
      <c r="Q1" s="146"/>
      <c r="R1" s="146"/>
      <c r="S1" s="146"/>
      <c r="T1" s="146"/>
      <c r="U1" s="146"/>
      <c r="V1" s="146"/>
      <c r="W1" s="14"/>
      <c r="X1" s="14"/>
      <c r="Y1" s="15"/>
      <c r="Z1" s="16"/>
      <c r="AA1" s="16"/>
      <c r="AB1" s="17"/>
    </row>
    <row r="2" spans="1:32" ht="18" x14ac:dyDescent="0.25">
      <c r="A2" s="139" t="s">
        <v>46</v>
      </c>
      <c r="B2" s="140"/>
      <c r="C2" s="147" t="s">
        <v>47</v>
      </c>
      <c r="D2" s="142"/>
      <c r="E2" s="142"/>
      <c r="F2" s="18"/>
      <c r="G2" s="19"/>
      <c r="H2" s="20" t="s">
        <v>48</v>
      </c>
      <c r="I2" s="148" t="s">
        <v>49</v>
      </c>
      <c r="J2" s="148"/>
      <c r="K2" s="148"/>
      <c r="L2" s="148"/>
      <c r="M2" s="148"/>
      <c r="N2" s="148"/>
      <c r="O2" s="148"/>
      <c r="P2" s="148"/>
      <c r="Q2" s="148"/>
      <c r="R2" s="148"/>
      <c r="S2" s="148"/>
      <c r="T2" s="148"/>
      <c r="U2" s="148"/>
      <c r="V2" s="148"/>
      <c r="W2" s="148"/>
      <c r="X2" s="148"/>
      <c r="Y2" s="148"/>
      <c r="AA2" s="22"/>
      <c r="AB2" s="23"/>
    </row>
    <row r="3" spans="1:32" ht="18" x14ac:dyDescent="0.25">
      <c r="A3" s="139" t="s">
        <v>50</v>
      </c>
      <c r="B3" s="140"/>
      <c r="C3" s="147" t="s">
        <v>51</v>
      </c>
      <c r="D3" s="142"/>
      <c r="E3" s="142"/>
      <c r="F3" s="18"/>
      <c r="G3" s="19"/>
      <c r="H3" s="20" t="s">
        <v>52</v>
      </c>
      <c r="I3" s="148" t="s">
        <v>139</v>
      </c>
      <c r="J3" s="148"/>
      <c r="K3" s="148"/>
      <c r="L3" s="148"/>
      <c r="M3" s="148"/>
      <c r="N3" s="148"/>
      <c r="O3" s="148"/>
      <c r="P3" s="148"/>
      <c r="Q3" s="148"/>
      <c r="R3" s="24"/>
      <c r="S3" s="24"/>
      <c r="T3" s="24"/>
      <c r="U3" s="24"/>
      <c r="V3" s="24"/>
      <c r="W3" s="24"/>
      <c r="X3" s="24"/>
      <c r="Y3"/>
      <c r="Z3"/>
      <c r="AA3"/>
      <c r="AB3"/>
      <c r="AE3" t="s">
        <v>54</v>
      </c>
      <c r="AF3" t="s">
        <v>55</v>
      </c>
    </row>
    <row r="4" spans="1:32" ht="18" x14ac:dyDescent="0.25">
      <c r="A4" s="139" t="s">
        <v>56</v>
      </c>
      <c r="B4" s="140"/>
      <c r="C4" s="141">
        <v>43310</v>
      </c>
      <c r="D4" s="142"/>
      <c r="E4" s="142"/>
      <c r="F4" s="18"/>
      <c r="G4" s="25"/>
      <c r="H4" s="20" t="s">
        <v>57</v>
      </c>
      <c r="I4" s="143" t="s">
        <v>58</v>
      </c>
      <c r="J4" s="143"/>
      <c r="K4" s="143"/>
      <c r="L4" s="143"/>
      <c r="M4" s="143"/>
      <c r="N4" s="143"/>
      <c r="O4" s="143"/>
      <c r="P4" s="143"/>
      <c r="Q4" s="143"/>
      <c r="R4" s="26"/>
      <c r="S4" s="26"/>
      <c r="T4" s="26"/>
      <c r="U4" s="26"/>
      <c r="V4" s="26"/>
      <c r="W4" s="26"/>
      <c r="X4" s="26"/>
      <c r="Y4" t="s">
        <v>59</v>
      </c>
      <c r="Z4">
        <v>125</v>
      </c>
      <c r="AA4"/>
      <c r="AB4"/>
    </row>
    <row r="5" spans="1:32" ht="18" customHeight="1" thickBot="1" x14ac:dyDescent="0.3">
      <c r="A5" s="27"/>
      <c r="B5" s="28"/>
      <c r="C5" s="28"/>
      <c r="D5" s="29"/>
      <c r="E5" s="30"/>
      <c r="F5" s="30"/>
      <c r="G5" s="31"/>
      <c r="H5" s="31"/>
      <c r="I5" s="31"/>
      <c r="J5" s="31"/>
      <c r="K5" s="144"/>
      <c r="L5" s="144"/>
      <c r="M5" s="144"/>
      <c r="N5" s="144"/>
      <c r="O5" s="144"/>
      <c r="P5" s="144"/>
      <c r="Q5" s="144"/>
      <c r="R5" s="144"/>
      <c r="S5" s="32"/>
      <c r="T5" s="33"/>
      <c r="U5" s="34"/>
      <c r="V5" s="35"/>
      <c r="W5" s="36"/>
      <c r="X5" s="37"/>
      <c r="Y5" t="s">
        <v>60</v>
      </c>
      <c r="Z5">
        <v>100</v>
      </c>
      <c r="AA5"/>
      <c r="AB5"/>
    </row>
    <row r="6" spans="1:32" ht="51.75" thickBot="1" x14ac:dyDescent="0.3">
      <c r="A6" s="38" t="s">
        <v>61</v>
      </c>
      <c r="B6" s="39" t="s">
        <v>62</v>
      </c>
      <c r="C6" s="39" t="s">
        <v>63</v>
      </c>
      <c r="D6" s="38" t="s">
        <v>64</v>
      </c>
      <c r="E6" s="40" t="s">
        <v>65</v>
      </c>
      <c r="F6" s="40" t="s">
        <v>66</v>
      </c>
      <c r="G6" s="41" t="s">
        <v>67</v>
      </c>
      <c r="H6" s="41" t="s">
        <v>68</v>
      </c>
      <c r="I6" s="42" t="s">
        <v>69</v>
      </c>
      <c r="J6" s="39" t="s">
        <v>70</v>
      </c>
      <c r="K6" s="43" t="s">
        <v>71</v>
      </c>
      <c r="L6" s="44" t="s">
        <v>72</v>
      </c>
      <c r="M6" s="45" t="s">
        <v>73</v>
      </c>
      <c r="N6" s="44" t="s">
        <v>74</v>
      </c>
      <c r="O6" s="46" t="s">
        <v>75</v>
      </c>
      <c r="P6" s="46" t="s">
        <v>76</v>
      </c>
      <c r="Q6" s="38" t="s">
        <v>77</v>
      </c>
      <c r="R6" s="47" t="s">
        <v>78</v>
      </c>
      <c r="S6" s="47" t="s">
        <v>79</v>
      </c>
      <c r="T6" s="47" t="s">
        <v>80</v>
      </c>
      <c r="U6" s="48" t="s">
        <v>81</v>
      </c>
      <c r="V6" s="49" t="s">
        <v>82</v>
      </c>
      <c r="W6" s="50" t="s">
        <v>83</v>
      </c>
      <c r="X6" s="50" t="s">
        <v>84</v>
      </c>
      <c r="Y6" s="51" t="s">
        <v>85</v>
      </c>
      <c r="Z6" s="40" t="s">
        <v>86</v>
      </c>
      <c r="AA6" s="40" t="s">
        <v>87</v>
      </c>
      <c r="AB6" s="52" t="s">
        <v>88</v>
      </c>
    </row>
    <row r="7" spans="1:32" hidden="1" x14ac:dyDescent="0.25">
      <c r="A7" s="53">
        <v>1</v>
      </c>
      <c r="B7" s="54"/>
      <c r="C7" s="54"/>
      <c r="D7" s="55" t="s">
        <v>89</v>
      </c>
      <c r="E7" s="56">
        <v>0</v>
      </c>
      <c r="F7" s="56">
        <v>15.426</v>
      </c>
      <c r="G7" s="56"/>
      <c r="H7" s="56"/>
      <c r="I7" s="57"/>
      <c r="J7" s="57"/>
      <c r="K7" s="58"/>
      <c r="L7" s="59"/>
      <c r="M7" s="60"/>
      <c r="N7" s="59"/>
      <c r="O7" s="61"/>
      <c r="P7" s="61"/>
      <c r="Q7" s="62"/>
      <c r="R7" s="63"/>
      <c r="S7" s="64"/>
      <c r="T7" s="65">
        <v>3.96</v>
      </c>
      <c r="U7" s="66"/>
      <c r="V7" s="67"/>
      <c r="W7" s="68"/>
      <c r="X7" s="69"/>
      <c r="Y7" s="56"/>
      <c r="Z7" s="63">
        <v>0</v>
      </c>
      <c r="AA7" s="63">
        <v>799.96199999999999</v>
      </c>
      <c r="AB7" s="70"/>
    </row>
    <row r="8" spans="1:32" hidden="1" x14ac:dyDescent="0.25">
      <c r="A8" s="71">
        <v>1</v>
      </c>
      <c r="B8" s="72">
        <v>1</v>
      </c>
      <c r="C8" s="72"/>
      <c r="D8" s="73" t="s">
        <v>90</v>
      </c>
      <c r="E8" s="74">
        <v>0</v>
      </c>
      <c r="F8" s="74">
        <v>15.426</v>
      </c>
      <c r="G8" s="74">
        <v>0</v>
      </c>
      <c r="H8" s="74">
        <v>15.426</v>
      </c>
      <c r="I8" s="75"/>
      <c r="J8" s="75"/>
      <c r="K8" s="76"/>
      <c r="L8" s="77"/>
      <c r="M8" s="78"/>
      <c r="N8" s="77"/>
      <c r="O8" s="79"/>
      <c r="P8" s="79"/>
      <c r="Q8" s="80"/>
      <c r="R8" s="81"/>
      <c r="S8" s="82"/>
      <c r="T8" s="83">
        <v>3.96</v>
      </c>
      <c r="U8" s="84"/>
      <c r="V8" s="85"/>
      <c r="W8" s="86">
        <v>54.911552</v>
      </c>
      <c r="X8" s="87">
        <v>117.70617900000001</v>
      </c>
      <c r="Y8" s="74">
        <v>0</v>
      </c>
      <c r="Z8" s="81">
        <v>0</v>
      </c>
      <c r="AA8" s="81">
        <v>799.96199999999999</v>
      </c>
      <c r="AB8" s="88" t="s">
        <v>91</v>
      </c>
    </row>
    <row r="9" spans="1:32" hidden="1" x14ac:dyDescent="0.25">
      <c r="A9" s="71">
        <v>1</v>
      </c>
      <c r="B9" s="72">
        <v>2</v>
      </c>
      <c r="C9" s="72"/>
      <c r="D9" s="73" t="s">
        <v>92</v>
      </c>
      <c r="E9" s="74">
        <v>1.536</v>
      </c>
      <c r="F9" s="74">
        <v>15.426</v>
      </c>
      <c r="G9" s="74">
        <v>1.536</v>
      </c>
      <c r="H9" s="74">
        <v>13.89</v>
      </c>
      <c r="I9" s="75"/>
      <c r="J9" s="75"/>
      <c r="K9" s="76"/>
      <c r="L9" s="77"/>
      <c r="M9" s="78"/>
      <c r="N9" s="77"/>
      <c r="O9" s="79"/>
      <c r="P9" s="79"/>
      <c r="Q9" s="80"/>
      <c r="R9" s="81"/>
      <c r="S9" s="82"/>
      <c r="T9" s="83">
        <v>3.96</v>
      </c>
      <c r="U9" s="84"/>
      <c r="V9" s="85"/>
      <c r="W9" s="86"/>
      <c r="X9" s="87"/>
      <c r="Y9" s="74"/>
      <c r="Z9" s="81">
        <v>0</v>
      </c>
      <c r="AA9" s="81">
        <v>799.96199999999999</v>
      </c>
      <c r="AB9" s="88" t="s">
        <v>93</v>
      </c>
    </row>
    <row r="10" spans="1:32" hidden="1" x14ac:dyDescent="0.25">
      <c r="A10" s="53">
        <v>2</v>
      </c>
      <c r="B10" s="54"/>
      <c r="C10" s="54"/>
      <c r="D10" s="55" t="s">
        <v>89</v>
      </c>
      <c r="E10" s="56">
        <v>15.426</v>
      </c>
      <c r="F10" s="56">
        <v>7.7140000000000004</v>
      </c>
      <c r="G10" s="56"/>
      <c r="H10" s="56"/>
      <c r="I10" s="57"/>
      <c r="J10" s="57"/>
      <c r="K10" s="58"/>
      <c r="L10" s="59"/>
      <c r="M10" s="60"/>
      <c r="N10" s="59"/>
      <c r="O10" s="61"/>
      <c r="P10" s="61"/>
      <c r="Q10" s="62"/>
      <c r="R10" s="63"/>
      <c r="S10" s="64"/>
      <c r="T10" s="65">
        <v>3.96</v>
      </c>
      <c r="U10" s="66"/>
      <c r="V10" s="67"/>
      <c r="W10" s="68"/>
      <c r="X10" s="69"/>
      <c r="Y10" s="56"/>
      <c r="Z10" s="63">
        <v>15.426</v>
      </c>
      <c r="AA10" s="63">
        <v>784.53499999999997</v>
      </c>
      <c r="AB10" s="70"/>
    </row>
    <row r="11" spans="1:32" hidden="1" x14ac:dyDescent="0.25">
      <c r="A11" s="53">
        <v>3</v>
      </c>
      <c r="B11" s="54"/>
      <c r="C11" s="54"/>
      <c r="D11" s="55" t="s">
        <v>89</v>
      </c>
      <c r="E11" s="56">
        <v>23.14</v>
      </c>
      <c r="F11" s="56">
        <v>16.251999999999999</v>
      </c>
      <c r="G11" s="56"/>
      <c r="H11" s="56"/>
      <c r="I11" s="57"/>
      <c r="J11" s="57"/>
      <c r="K11" s="58"/>
      <c r="L11" s="59"/>
      <c r="M11" s="60"/>
      <c r="N11" s="59"/>
      <c r="O11" s="61"/>
      <c r="P11" s="61"/>
      <c r="Q11" s="62"/>
      <c r="R11" s="63"/>
      <c r="S11" s="64"/>
      <c r="T11" s="65">
        <v>3.96</v>
      </c>
      <c r="U11" s="66"/>
      <c r="V11" s="67"/>
      <c r="W11" s="68"/>
      <c r="X11" s="69"/>
      <c r="Y11" s="56"/>
      <c r="Z11" s="63">
        <v>23.14</v>
      </c>
      <c r="AA11" s="63">
        <v>776.822</v>
      </c>
      <c r="AB11" s="70"/>
    </row>
    <row r="12" spans="1:32" hidden="1" x14ac:dyDescent="0.25">
      <c r="A12" s="53">
        <v>4</v>
      </c>
      <c r="B12" s="54"/>
      <c r="C12" s="54"/>
      <c r="D12" s="55" t="s">
        <v>89</v>
      </c>
      <c r="E12" s="56">
        <v>39.392000000000003</v>
      </c>
      <c r="F12" s="56">
        <v>18.893999999999998</v>
      </c>
      <c r="G12" s="56"/>
      <c r="H12" s="56"/>
      <c r="I12" s="57"/>
      <c r="J12" s="57"/>
      <c r="K12" s="58"/>
      <c r="L12" s="59"/>
      <c r="M12" s="60"/>
      <c r="N12" s="59"/>
      <c r="O12" s="61"/>
      <c r="P12" s="61"/>
      <c r="Q12" s="62"/>
      <c r="R12" s="63"/>
      <c r="S12" s="64"/>
      <c r="T12" s="65">
        <v>3.96</v>
      </c>
      <c r="U12" s="66"/>
      <c r="V12" s="67"/>
      <c r="W12" s="68"/>
      <c r="X12" s="69"/>
      <c r="Y12" s="56"/>
      <c r="Z12" s="63">
        <v>39.392000000000003</v>
      </c>
      <c r="AA12" s="63">
        <v>760.56899999999996</v>
      </c>
      <c r="AB12" s="70"/>
    </row>
    <row r="13" spans="1:32" hidden="1" x14ac:dyDescent="0.25">
      <c r="A13" s="53">
        <v>5</v>
      </c>
      <c r="B13" s="54"/>
      <c r="C13" s="54"/>
      <c r="D13" s="55" t="s">
        <v>89</v>
      </c>
      <c r="E13" s="56">
        <v>58.286000000000001</v>
      </c>
      <c r="F13" s="56">
        <v>18.884</v>
      </c>
      <c r="G13" s="56"/>
      <c r="H13" s="56"/>
      <c r="I13" s="57"/>
      <c r="J13" s="57"/>
      <c r="K13" s="58"/>
      <c r="L13" s="59"/>
      <c r="M13" s="60"/>
      <c r="N13" s="59"/>
      <c r="O13" s="61"/>
      <c r="P13" s="61"/>
      <c r="Q13" s="62"/>
      <c r="R13" s="63"/>
      <c r="S13" s="64"/>
      <c r="T13" s="65">
        <v>3.96</v>
      </c>
      <c r="U13" s="66"/>
      <c r="V13" s="67"/>
      <c r="W13" s="68"/>
      <c r="X13" s="69"/>
      <c r="Y13" s="56"/>
      <c r="Z13" s="63">
        <v>58.286000000000001</v>
      </c>
      <c r="AA13" s="63">
        <v>741.67600000000004</v>
      </c>
      <c r="AB13" s="70"/>
    </row>
    <row r="14" spans="1:32" hidden="1" x14ac:dyDescent="0.25">
      <c r="A14" s="71">
        <v>5</v>
      </c>
      <c r="B14" s="72">
        <v>3</v>
      </c>
      <c r="C14" s="72"/>
      <c r="D14" s="73" t="s">
        <v>94</v>
      </c>
      <c r="E14" s="74">
        <v>61.988</v>
      </c>
      <c r="F14" s="74">
        <v>18.884</v>
      </c>
      <c r="G14" s="74">
        <v>3.702</v>
      </c>
      <c r="H14" s="74">
        <v>15.182</v>
      </c>
      <c r="I14" s="75">
        <v>8</v>
      </c>
      <c r="J14" s="75">
        <v>10</v>
      </c>
      <c r="K14" s="76">
        <v>0.31</v>
      </c>
      <c r="L14" s="77">
        <v>0</v>
      </c>
      <c r="M14" s="78"/>
      <c r="N14" s="77" t="str">
        <f>IF(L14=0,"",K14-L14)</f>
        <v/>
      </c>
      <c r="O14" s="79"/>
      <c r="P14" s="79"/>
      <c r="Q14" s="80" t="s">
        <v>95</v>
      </c>
      <c r="R14" s="81">
        <v>0.59399999999999997</v>
      </c>
      <c r="S14" s="82">
        <v>16723.900000000001</v>
      </c>
      <c r="T14" s="83">
        <v>3.96</v>
      </c>
      <c r="U14" s="89">
        <v>0.23750000000000002</v>
      </c>
      <c r="V14" s="85"/>
      <c r="W14" s="86"/>
      <c r="X14" s="87"/>
      <c r="Y14" s="74"/>
      <c r="Z14" s="81">
        <v>58.286000000000001</v>
      </c>
      <c r="AA14" s="81">
        <v>741.67600000000004</v>
      </c>
      <c r="AB14" s="88"/>
    </row>
    <row r="15" spans="1:32" hidden="1" x14ac:dyDescent="0.25">
      <c r="A15" s="71">
        <v>5</v>
      </c>
      <c r="B15" s="72">
        <v>4</v>
      </c>
      <c r="C15" s="72"/>
      <c r="D15" s="73" t="s">
        <v>94</v>
      </c>
      <c r="E15" s="74">
        <v>62.091999999999999</v>
      </c>
      <c r="F15" s="74">
        <v>18.884</v>
      </c>
      <c r="G15" s="74">
        <v>3.806</v>
      </c>
      <c r="H15" s="74">
        <v>15.077999999999999</v>
      </c>
      <c r="I15" s="75">
        <v>14</v>
      </c>
      <c r="J15" s="75">
        <v>10</v>
      </c>
      <c r="K15" s="76">
        <v>0.32</v>
      </c>
      <c r="L15" s="77">
        <v>0</v>
      </c>
      <c r="M15" s="78"/>
      <c r="N15" s="77" t="str">
        <f t="shared" ref="N15:N17" si="0">IF(L15=0,"",K15-L15)</f>
        <v/>
      </c>
      <c r="O15" s="79"/>
      <c r="P15" s="79"/>
      <c r="Q15" s="80" t="s">
        <v>95</v>
      </c>
      <c r="R15" s="81">
        <v>0.60599999999999998</v>
      </c>
      <c r="S15" s="82">
        <v>16399.599999999999</v>
      </c>
      <c r="T15" s="83">
        <v>3.96</v>
      </c>
      <c r="U15" s="89">
        <v>0.23750000000000002</v>
      </c>
      <c r="V15" s="85"/>
      <c r="W15" s="86"/>
      <c r="X15" s="87"/>
      <c r="Y15" s="74"/>
      <c r="Z15" s="81">
        <v>58.286000000000001</v>
      </c>
      <c r="AA15" s="81">
        <v>741.67600000000004</v>
      </c>
      <c r="AB15" s="88"/>
    </row>
    <row r="16" spans="1:32" hidden="1" x14ac:dyDescent="0.25">
      <c r="A16" s="71">
        <v>5</v>
      </c>
      <c r="B16" s="72">
        <v>5</v>
      </c>
      <c r="C16" s="72"/>
      <c r="D16" s="73" t="s">
        <v>94</v>
      </c>
      <c r="E16" s="74">
        <v>65.225999999999999</v>
      </c>
      <c r="F16" s="74">
        <v>18.884</v>
      </c>
      <c r="G16" s="74">
        <v>6.94</v>
      </c>
      <c r="H16" s="74">
        <v>11.944000000000001</v>
      </c>
      <c r="I16" s="75">
        <v>10</v>
      </c>
      <c r="J16" s="75">
        <v>10</v>
      </c>
      <c r="K16" s="76">
        <v>0.32</v>
      </c>
      <c r="L16" s="77">
        <v>0</v>
      </c>
      <c r="M16" s="78"/>
      <c r="N16" s="77" t="str">
        <f t="shared" si="0"/>
        <v/>
      </c>
      <c r="O16" s="79"/>
      <c r="P16" s="79"/>
      <c r="Q16" s="80" t="s">
        <v>95</v>
      </c>
      <c r="R16" s="81">
        <v>0.59699999999999998</v>
      </c>
      <c r="S16" s="82">
        <v>16623.3</v>
      </c>
      <c r="T16" s="83">
        <v>3.96</v>
      </c>
      <c r="U16" s="89">
        <v>0.21527777777777779</v>
      </c>
      <c r="V16" s="85"/>
      <c r="W16" s="86"/>
      <c r="X16" s="87"/>
      <c r="Y16" s="74"/>
      <c r="Z16" s="81">
        <v>58.286000000000001</v>
      </c>
      <c r="AA16" s="81">
        <v>741.67600000000004</v>
      </c>
      <c r="AB16" s="88"/>
    </row>
    <row r="17" spans="1:28" hidden="1" x14ac:dyDescent="0.25">
      <c r="A17" s="71">
        <v>5</v>
      </c>
      <c r="B17" s="72">
        <v>6</v>
      </c>
      <c r="C17" s="72">
        <v>7</v>
      </c>
      <c r="D17" s="73" t="s">
        <v>94</v>
      </c>
      <c r="E17" s="74">
        <v>73.739000000000004</v>
      </c>
      <c r="F17" s="74">
        <v>18.884</v>
      </c>
      <c r="G17" s="74">
        <v>15.452999999999999</v>
      </c>
      <c r="H17" s="74">
        <v>3.431</v>
      </c>
      <c r="I17" s="75">
        <v>8</v>
      </c>
      <c r="J17" s="75">
        <v>8</v>
      </c>
      <c r="K17" s="76">
        <v>0.34</v>
      </c>
      <c r="L17" s="77">
        <v>0</v>
      </c>
      <c r="M17" s="78"/>
      <c r="N17" s="77" t="str">
        <f t="shared" si="0"/>
        <v/>
      </c>
      <c r="O17" s="79"/>
      <c r="P17" s="79"/>
      <c r="Q17" s="80" t="s">
        <v>95</v>
      </c>
      <c r="R17" s="81">
        <v>0.59499999999999997</v>
      </c>
      <c r="S17" s="82">
        <v>16700.7</v>
      </c>
      <c r="T17" s="83">
        <v>3.96</v>
      </c>
      <c r="U17" s="89">
        <v>0.20902777777777778</v>
      </c>
      <c r="V17" s="85"/>
      <c r="W17" s="86"/>
      <c r="X17" s="87"/>
      <c r="Y17" s="74"/>
      <c r="Z17" s="81">
        <v>58.286000000000001</v>
      </c>
      <c r="AA17" s="81">
        <v>741.67600000000004</v>
      </c>
      <c r="AB17" s="88"/>
    </row>
    <row r="18" spans="1:28" hidden="1" x14ac:dyDescent="0.25">
      <c r="A18" s="71">
        <v>5</v>
      </c>
      <c r="B18" s="72">
        <v>7</v>
      </c>
      <c r="C18" s="72"/>
      <c r="D18" s="73" t="s">
        <v>96</v>
      </c>
      <c r="E18" s="74">
        <v>73.748000000000005</v>
      </c>
      <c r="F18" s="74">
        <v>18.884</v>
      </c>
      <c r="G18" s="74">
        <v>15.462</v>
      </c>
      <c r="H18" s="74">
        <v>3.4220000000000002</v>
      </c>
      <c r="I18" s="75">
        <v>25.9</v>
      </c>
      <c r="J18" s="75">
        <v>10.8612</v>
      </c>
      <c r="K18" s="76">
        <v>0.42</v>
      </c>
      <c r="L18" s="77">
        <v>0</v>
      </c>
      <c r="M18" s="78">
        <v>0</v>
      </c>
      <c r="N18" s="77">
        <v>0.42</v>
      </c>
      <c r="O18" s="79"/>
      <c r="P18" s="79"/>
      <c r="Q18" s="80" t="s">
        <v>95</v>
      </c>
      <c r="R18" s="81">
        <v>0.65800000000000003</v>
      </c>
      <c r="S18" s="82">
        <v>15084.8</v>
      </c>
      <c r="T18" s="83">
        <v>3.96</v>
      </c>
      <c r="U18" s="89">
        <v>0.2076388888888889</v>
      </c>
      <c r="V18" s="85"/>
      <c r="W18" s="86"/>
      <c r="X18" s="87"/>
      <c r="Y18" s="74"/>
      <c r="Z18" s="81">
        <v>58.286000000000001</v>
      </c>
      <c r="AA18" s="81">
        <v>741.67600000000004</v>
      </c>
      <c r="AB18" s="88"/>
    </row>
    <row r="19" spans="1:28" hidden="1" x14ac:dyDescent="0.25">
      <c r="A19" s="71">
        <v>5</v>
      </c>
      <c r="B19" s="72">
        <v>8</v>
      </c>
      <c r="C19" s="72">
        <v>7</v>
      </c>
      <c r="D19" s="73" t="s">
        <v>94</v>
      </c>
      <c r="E19" s="74">
        <v>73.757000000000005</v>
      </c>
      <c r="F19" s="74">
        <v>18.884</v>
      </c>
      <c r="G19" s="74">
        <v>15.471</v>
      </c>
      <c r="H19" s="74">
        <v>3.4129999999999998</v>
      </c>
      <c r="I19" s="75">
        <v>8</v>
      </c>
      <c r="J19" s="75">
        <v>10</v>
      </c>
      <c r="K19" s="76">
        <v>0.42</v>
      </c>
      <c r="L19" s="77">
        <v>0</v>
      </c>
      <c r="M19" s="78"/>
      <c r="N19" s="77" t="str">
        <f>IF(L19=0,"",K19-L19)</f>
        <v/>
      </c>
      <c r="O19" s="79"/>
      <c r="P19" s="79"/>
      <c r="Q19" s="80" t="s">
        <v>95</v>
      </c>
      <c r="R19" s="81">
        <v>0.59699999999999998</v>
      </c>
      <c r="S19" s="82">
        <v>16630.3</v>
      </c>
      <c r="T19" s="83">
        <v>3.96</v>
      </c>
      <c r="U19" s="89">
        <v>0.20694444444444446</v>
      </c>
      <c r="V19" s="85"/>
      <c r="W19" s="86"/>
      <c r="X19" s="87"/>
      <c r="Y19" s="74"/>
      <c r="Z19" s="81">
        <v>58.286000000000001</v>
      </c>
      <c r="AA19" s="81">
        <v>741.67600000000004</v>
      </c>
      <c r="AB19" s="88"/>
    </row>
    <row r="20" spans="1:28" hidden="1" x14ac:dyDescent="0.25">
      <c r="A20" s="53">
        <v>6</v>
      </c>
      <c r="B20" s="54"/>
      <c r="C20" s="54"/>
      <c r="D20" s="55" t="s">
        <v>89</v>
      </c>
      <c r="E20" s="56">
        <v>77.17</v>
      </c>
      <c r="F20" s="56">
        <v>18.885999999999999</v>
      </c>
      <c r="G20" s="56"/>
      <c r="H20" s="56"/>
      <c r="I20" s="57"/>
      <c r="J20" s="57"/>
      <c r="K20" s="58"/>
      <c r="L20" s="59"/>
      <c r="M20" s="60"/>
      <c r="N20" s="59"/>
      <c r="O20" s="61"/>
      <c r="P20" s="61"/>
      <c r="Q20" s="62"/>
      <c r="R20" s="63"/>
      <c r="S20" s="64"/>
      <c r="T20" s="65">
        <v>3.96</v>
      </c>
      <c r="U20" s="66"/>
      <c r="V20" s="67"/>
      <c r="W20" s="68"/>
      <c r="X20" s="69"/>
      <c r="Y20" s="56"/>
      <c r="Z20" s="63">
        <v>77.17</v>
      </c>
      <c r="AA20" s="63">
        <v>722.79200000000003</v>
      </c>
      <c r="AB20" s="70"/>
    </row>
    <row r="21" spans="1:28" hidden="1" x14ac:dyDescent="0.25">
      <c r="A21" s="53">
        <v>7</v>
      </c>
      <c r="B21" s="54"/>
      <c r="C21" s="54"/>
      <c r="D21" s="55" t="s">
        <v>89</v>
      </c>
      <c r="E21" s="56">
        <v>96.055999999999997</v>
      </c>
      <c r="F21" s="56">
        <v>18.891999999999999</v>
      </c>
      <c r="G21" s="56"/>
      <c r="H21" s="56"/>
      <c r="I21" s="57"/>
      <c r="J21" s="57"/>
      <c r="K21" s="58"/>
      <c r="L21" s="59"/>
      <c r="M21" s="60"/>
      <c r="N21" s="59"/>
      <c r="O21" s="61"/>
      <c r="P21" s="61"/>
      <c r="Q21" s="62"/>
      <c r="R21" s="63"/>
      <c r="S21" s="64"/>
      <c r="T21" s="65">
        <v>3.96</v>
      </c>
      <c r="U21" s="66"/>
      <c r="V21" s="67"/>
      <c r="W21" s="68"/>
      <c r="X21" s="69"/>
      <c r="Y21" s="56"/>
      <c r="Z21" s="63">
        <v>96.055999999999997</v>
      </c>
      <c r="AA21" s="63">
        <v>703.90499999999997</v>
      </c>
      <c r="AB21" s="70"/>
    </row>
    <row r="22" spans="1:28" hidden="1" x14ac:dyDescent="0.25">
      <c r="A22" s="53">
        <v>8</v>
      </c>
      <c r="B22" s="54"/>
      <c r="C22" s="54"/>
      <c r="D22" s="55" t="s">
        <v>89</v>
      </c>
      <c r="E22" s="56">
        <v>114.94799999999999</v>
      </c>
      <c r="F22" s="56">
        <v>18.878</v>
      </c>
      <c r="G22" s="56"/>
      <c r="H22" s="56"/>
      <c r="I22" s="57"/>
      <c r="J22" s="57"/>
      <c r="K22" s="58"/>
      <c r="L22" s="59"/>
      <c r="M22" s="60"/>
      <c r="N22" s="59"/>
      <c r="O22" s="61"/>
      <c r="P22" s="61"/>
      <c r="Q22" s="62"/>
      <c r="R22" s="63"/>
      <c r="S22" s="64"/>
      <c r="T22" s="65">
        <v>3.96</v>
      </c>
      <c r="U22" s="66"/>
      <c r="V22" s="67"/>
      <c r="W22" s="68"/>
      <c r="X22" s="69"/>
      <c r="Y22" s="56"/>
      <c r="Z22" s="63">
        <v>114.94799999999999</v>
      </c>
      <c r="AA22" s="63">
        <v>685.01400000000001</v>
      </c>
      <c r="AB22" s="70"/>
    </row>
    <row r="23" spans="1:28" hidden="1" x14ac:dyDescent="0.25">
      <c r="A23" s="53">
        <v>9</v>
      </c>
      <c r="B23" s="54"/>
      <c r="C23" s="54"/>
      <c r="D23" s="55" t="s">
        <v>89</v>
      </c>
      <c r="E23" s="56">
        <v>133.82599999999999</v>
      </c>
      <c r="F23" s="56">
        <v>18.920000000000002</v>
      </c>
      <c r="G23" s="56"/>
      <c r="H23" s="56"/>
      <c r="I23" s="57"/>
      <c r="J23" s="57"/>
      <c r="K23" s="58"/>
      <c r="L23" s="59"/>
      <c r="M23" s="60"/>
      <c r="N23" s="59"/>
      <c r="O23" s="61"/>
      <c r="P23" s="61"/>
      <c r="Q23" s="62"/>
      <c r="R23" s="63"/>
      <c r="S23" s="64"/>
      <c r="T23" s="65">
        <v>3.96</v>
      </c>
      <c r="U23" s="66"/>
      <c r="V23" s="67"/>
      <c r="W23" s="68"/>
      <c r="X23" s="69"/>
      <c r="Y23" s="56"/>
      <c r="Z23" s="63">
        <v>133.82599999999999</v>
      </c>
      <c r="AA23" s="63">
        <v>666.13499999999999</v>
      </c>
      <c r="AB23" s="70"/>
    </row>
    <row r="24" spans="1:28" hidden="1" x14ac:dyDescent="0.25">
      <c r="A24" s="71">
        <v>9</v>
      </c>
      <c r="B24" s="72">
        <v>9</v>
      </c>
      <c r="C24" s="72"/>
      <c r="D24" s="73" t="s">
        <v>94</v>
      </c>
      <c r="E24" s="74">
        <v>136.54400000000001</v>
      </c>
      <c r="F24" s="74">
        <v>18.920000000000002</v>
      </c>
      <c r="G24" s="74">
        <v>2.718</v>
      </c>
      <c r="H24" s="74">
        <v>16.202000000000002</v>
      </c>
      <c r="I24" s="75">
        <v>4</v>
      </c>
      <c r="J24" s="75">
        <v>8</v>
      </c>
      <c r="K24" s="76">
        <v>0.39</v>
      </c>
      <c r="L24" s="77">
        <v>0</v>
      </c>
      <c r="M24" s="78"/>
      <c r="N24" s="77" t="str">
        <f t="shared" ref="N24:N32" si="1">IF(L24=0,"",K24-L24)</f>
        <v/>
      </c>
      <c r="O24" s="79"/>
      <c r="P24" s="79"/>
      <c r="Q24" s="80" t="s">
        <v>95</v>
      </c>
      <c r="R24" s="81">
        <v>0.59</v>
      </c>
      <c r="S24" s="82">
        <v>16834.2</v>
      </c>
      <c r="T24" s="83">
        <v>3.96</v>
      </c>
      <c r="U24" s="89">
        <v>0.38125000000000003</v>
      </c>
      <c r="V24" s="85"/>
      <c r="W24" s="86"/>
      <c r="X24" s="87"/>
      <c r="Y24" s="74"/>
      <c r="Z24" s="81">
        <v>133.82599999999999</v>
      </c>
      <c r="AA24" s="81">
        <v>666.13499999999999</v>
      </c>
      <c r="AB24" s="88"/>
    </row>
    <row r="25" spans="1:28" hidden="1" x14ac:dyDescent="0.25">
      <c r="A25" s="71">
        <v>9</v>
      </c>
      <c r="B25" s="72">
        <v>10</v>
      </c>
      <c r="C25" s="72"/>
      <c r="D25" s="73" t="s">
        <v>94</v>
      </c>
      <c r="E25" s="74">
        <v>136.77199999999999</v>
      </c>
      <c r="F25" s="74">
        <v>18.920000000000002</v>
      </c>
      <c r="G25" s="74">
        <v>2.9460000000000002</v>
      </c>
      <c r="H25" s="74">
        <v>15.974</v>
      </c>
      <c r="I25" s="75">
        <v>8</v>
      </c>
      <c r="J25" s="75">
        <v>6</v>
      </c>
      <c r="K25" s="76">
        <v>0.27</v>
      </c>
      <c r="L25" s="77">
        <v>0</v>
      </c>
      <c r="M25" s="78"/>
      <c r="N25" s="77" t="str">
        <f t="shared" si="1"/>
        <v/>
      </c>
      <c r="O25" s="79"/>
      <c r="P25" s="79"/>
      <c r="Q25" s="80" t="s">
        <v>95</v>
      </c>
      <c r="R25" s="81">
        <v>0.59299999999999997</v>
      </c>
      <c r="S25" s="82">
        <v>16752.599999999999</v>
      </c>
      <c r="T25" s="83">
        <v>3.96</v>
      </c>
      <c r="U25" s="89">
        <v>0.3611111111111111</v>
      </c>
      <c r="V25" s="85"/>
      <c r="W25" s="86"/>
      <c r="X25" s="87"/>
      <c r="Y25" s="74"/>
      <c r="Z25" s="81">
        <v>133.82599999999999</v>
      </c>
      <c r="AA25" s="81">
        <v>666.13499999999999</v>
      </c>
      <c r="AB25" s="88"/>
    </row>
    <row r="26" spans="1:28" hidden="1" x14ac:dyDescent="0.25">
      <c r="A26" s="71">
        <v>9</v>
      </c>
      <c r="B26" s="72">
        <v>11</v>
      </c>
      <c r="C26" s="72"/>
      <c r="D26" s="73" t="s">
        <v>94</v>
      </c>
      <c r="E26" s="74">
        <v>136.947</v>
      </c>
      <c r="F26" s="74">
        <v>18.920000000000002</v>
      </c>
      <c r="G26" s="74">
        <v>3.121</v>
      </c>
      <c r="H26" s="74">
        <v>15.798999999999999</v>
      </c>
      <c r="I26" s="75">
        <v>10</v>
      </c>
      <c r="J26" s="75">
        <v>8</v>
      </c>
      <c r="K26" s="76">
        <v>0.25</v>
      </c>
      <c r="L26" s="77">
        <v>0</v>
      </c>
      <c r="M26" s="78"/>
      <c r="N26" s="77" t="str">
        <f t="shared" si="1"/>
        <v/>
      </c>
      <c r="O26" s="79"/>
      <c r="P26" s="79"/>
      <c r="Q26" s="80" t="s">
        <v>95</v>
      </c>
      <c r="R26" s="81">
        <v>0.59499999999999997</v>
      </c>
      <c r="S26" s="82">
        <v>16698.3</v>
      </c>
      <c r="T26" s="83">
        <v>3.96</v>
      </c>
      <c r="U26" s="89">
        <v>0.37291666666666662</v>
      </c>
      <c r="V26" s="85"/>
      <c r="W26" s="86"/>
      <c r="X26" s="87"/>
      <c r="Y26" s="74"/>
      <c r="Z26" s="81">
        <v>133.82599999999999</v>
      </c>
      <c r="AA26" s="81">
        <v>666.13499999999999</v>
      </c>
      <c r="AB26" s="88"/>
    </row>
    <row r="27" spans="1:28" hidden="1" x14ac:dyDescent="0.25">
      <c r="A27" s="71">
        <v>9</v>
      </c>
      <c r="B27" s="72">
        <v>12</v>
      </c>
      <c r="C27" s="72"/>
      <c r="D27" s="73" t="s">
        <v>94</v>
      </c>
      <c r="E27" s="74">
        <v>137.011</v>
      </c>
      <c r="F27" s="74">
        <v>18.920000000000002</v>
      </c>
      <c r="G27" s="74">
        <v>3.1850000000000001</v>
      </c>
      <c r="H27" s="74">
        <v>15.734999999999999</v>
      </c>
      <c r="I27" s="75">
        <v>4</v>
      </c>
      <c r="J27" s="75">
        <v>7</v>
      </c>
      <c r="K27" s="76">
        <v>0.46</v>
      </c>
      <c r="L27" s="77">
        <v>0</v>
      </c>
      <c r="M27" s="78"/>
      <c r="N27" s="77" t="str">
        <f t="shared" si="1"/>
        <v/>
      </c>
      <c r="O27" s="79"/>
      <c r="P27" s="79"/>
      <c r="Q27" s="80" t="s">
        <v>95</v>
      </c>
      <c r="R27" s="81">
        <v>0.59099999999999997</v>
      </c>
      <c r="S27" s="82">
        <v>16816</v>
      </c>
      <c r="T27" s="83">
        <v>3.96</v>
      </c>
      <c r="U27" s="89">
        <v>0.33819444444444446</v>
      </c>
      <c r="V27" s="85"/>
      <c r="W27" s="86"/>
      <c r="X27" s="87"/>
      <c r="Y27" s="74"/>
      <c r="Z27" s="81">
        <v>133.82599999999999</v>
      </c>
      <c r="AA27" s="81">
        <v>666.13499999999999</v>
      </c>
      <c r="AB27" s="88"/>
    </row>
    <row r="28" spans="1:28" hidden="1" x14ac:dyDescent="0.25">
      <c r="A28" s="71">
        <v>9</v>
      </c>
      <c r="B28" s="72">
        <v>13</v>
      </c>
      <c r="C28" s="72"/>
      <c r="D28" s="73" t="s">
        <v>94</v>
      </c>
      <c r="E28" s="74">
        <v>137.30500000000001</v>
      </c>
      <c r="F28" s="74">
        <v>18.920000000000002</v>
      </c>
      <c r="G28" s="74">
        <v>3.4790000000000001</v>
      </c>
      <c r="H28" s="74">
        <v>15.44</v>
      </c>
      <c r="I28" s="75">
        <v>8</v>
      </c>
      <c r="J28" s="75">
        <v>10</v>
      </c>
      <c r="K28" s="76">
        <v>0.33</v>
      </c>
      <c r="L28" s="77">
        <v>0</v>
      </c>
      <c r="M28" s="78"/>
      <c r="N28" s="77" t="str">
        <f t="shared" si="1"/>
        <v/>
      </c>
      <c r="O28" s="79"/>
      <c r="P28" s="79"/>
      <c r="Q28" s="80" t="s">
        <v>95</v>
      </c>
      <c r="R28" s="81">
        <v>0.59399999999999997</v>
      </c>
      <c r="S28" s="82">
        <v>16708.599999999999</v>
      </c>
      <c r="T28" s="83">
        <v>3.96</v>
      </c>
      <c r="U28" s="89">
        <v>0.37708333333333338</v>
      </c>
      <c r="V28" s="85"/>
      <c r="W28" s="86"/>
      <c r="X28" s="87"/>
      <c r="Y28" s="74"/>
      <c r="Z28" s="81">
        <v>133.82599999999999</v>
      </c>
      <c r="AA28" s="81">
        <v>666.13499999999999</v>
      </c>
      <c r="AB28" s="88"/>
    </row>
    <row r="29" spans="1:28" hidden="1" x14ac:dyDescent="0.25">
      <c r="A29" s="71">
        <v>9</v>
      </c>
      <c r="B29" s="72">
        <v>14</v>
      </c>
      <c r="C29" s="72"/>
      <c r="D29" s="73" t="s">
        <v>94</v>
      </c>
      <c r="E29" s="74">
        <v>137.864</v>
      </c>
      <c r="F29" s="74">
        <v>18.920000000000002</v>
      </c>
      <c r="G29" s="74">
        <v>4.0380000000000003</v>
      </c>
      <c r="H29" s="74">
        <v>14.881</v>
      </c>
      <c r="I29" s="75">
        <v>8</v>
      </c>
      <c r="J29" s="75">
        <v>10</v>
      </c>
      <c r="K29" s="76">
        <v>0.27</v>
      </c>
      <c r="L29" s="77">
        <v>0</v>
      </c>
      <c r="M29" s="78"/>
      <c r="N29" s="77" t="str">
        <f t="shared" si="1"/>
        <v/>
      </c>
      <c r="O29" s="79"/>
      <c r="P29" s="79"/>
      <c r="Q29" s="80" t="s">
        <v>95</v>
      </c>
      <c r="R29" s="81">
        <v>0.59299999999999997</v>
      </c>
      <c r="S29" s="82">
        <v>16752.599999999999</v>
      </c>
      <c r="T29" s="83">
        <v>3.96</v>
      </c>
      <c r="U29" s="89">
        <v>0.39374999999999999</v>
      </c>
      <c r="V29" s="85"/>
      <c r="W29" s="86"/>
      <c r="X29" s="87"/>
      <c r="Y29" s="74"/>
      <c r="Z29" s="81">
        <v>133.82599999999999</v>
      </c>
      <c r="AA29" s="81">
        <v>666.13499999999999</v>
      </c>
      <c r="AB29" s="88"/>
    </row>
    <row r="30" spans="1:28" hidden="1" x14ac:dyDescent="0.25">
      <c r="A30" s="71">
        <v>9</v>
      </c>
      <c r="B30" s="72">
        <v>15</v>
      </c>
      <c r="C30" s="72"/>
      <c r="D30" s="73" t="s">
        <v>94</v>
      </c>
      <c r="E30" s="74">
        <v>139.209</v>
      </c>
      <c r="F30" s="74">
        <v>18.920000000000002</v>
      </c>
      <c r="G30" s="74">
        <v>5.383</v>
      </c>
      <c r="H30" s="74">
        <v>13.536</v>
      </c>
      <c r="I30" s="75">
        <v>10</v>
      </c>
      <c r="J30" s="75">
        <v>10</v>
      </c>
      <c r="K30" s="76">
        <v>0.28999999999999998</v>
      </c>
      <c r="L30" s="77">
        <v>0</v>
      </c>
      <c r="M30" s="78"/>
      <c r="N30" s="77" t="str">
        <f t="shared" si="1"/>
        <v/>
      </c>
      <c r="O30" s="79"/>
      <c r="P30" s="79"/>
      <c r="Q30" s="80" t="s">
        <v>95</v>
      </c>
      <c r="R30" s="81">
        <v>0.59599999999999997</v>
      </c>
      <c r="S30" s="82">
        <v>16656.8</v>
      </c>
      <c r="T30" s="83">
        <v>3.96</v>
      </c>
      <c r="U30" s="89">
        <v>0.16111111111111112</v>
      </c>
      <c r="V30" s="85"/>
      <c r="W30" s="86"/>
      <c r="X30" s="87"/>
      <c r="Y30" s="74"/>
      <c r="Z30" s="81">
        <v>133.82599999999999</v>
      </c>
      <c r="AA30" s="81">
        <v>666.13499999999999</v>
      </c>
      <c r="AB30" s="88"/>
    </row>
    <row r="31" spans="1:28" hidden="1" x14ac:dyDescent="0.25">
      <c r="A31" s="71">
        <v>9</v>
      </c>
      <c r="B31" s="72">
        <v>16</v>
      </c>
      <c r="C31" s="72"/>
      <c r="D31" s="73" t="s">
        <v>94</v>
      </c>
      <c r="E31" s="74">
        <v>139.386</v>
      </c>
      <c r="F31" s="74">
        <v>18.920000000000002</v>
      </c>
      <c r="G31" s="74">
        <v>5.56</v>
      </c>
      <c r="H31" s="74">
        <v>13.36</v>
      </c>
      <c r="I31" s="75">
        <v>16</v>
      </c>
      <c r="J31" s="75">
        <v>13</v>
      </c>
      <c r="K31" s="76">
        <v>0.27</v>
      </c>
      <c r="L31" s="77">
        <v>0</v>
      </c>
      <c r="M31" s="78"/>
      <c r="N31" s="77" t="str">
        <f t="shared" si="1"/>
        <v/>
      </c>
      <c r="O31" s="79"/>
      <c r="P31" s="79"/>
      <c r="Q31" s="80" t="s">
        <v>95</v>
      </c>
      <c r="R31" s="81">
        <v>0.60599999999999998</v>
      </c>
      <c r="S31" s="82">
        <v>16397.400000000001</v>
      </c>
      <c r="T31" s="83">
        <v>3.96</v>
      </c>
      <c r="U31" s="89">
        <v>0.24861111111111112</v>
      </c>
      <c r="V31" s="85"/>
      <c r="W31" s="86"/>
      <c r="X31" s="87"/>
      <c r="Y31" s="74"/>
      <c r="Z31" s="81">
        <v>133.82599999999999</v>
      </c>
      <c r="AA31" s="81">
        <v>666.13499999999999</v>
      </c>
      <c r="AB31" s="88"/>
    </row>
    <row r="32" spans="1:28" hidden="1" x14ac:dyDescent="0.25">
      <c r="A32" s="71">
        <v>9</v>
      </c>
      <c r="B32" s="72">
        <v>17</v>
      </c>
      <c r="C32" s="72">
        <v>18</v>
      </c>
      <c r="D32" s="73" t="s">
        <v>94</v>
      </c>
      <c r="E32" s="74">
        <v>140.035</v>
      </c>
      <c r="F32" s="74">
        <v>18.920000000000002</v>
      </c>
      <c r="G32" s="74">
        <v>6.2089999999999996</v>
      </c>
      <c r="H32" s="74">
        <v>12.711</v>
      </c>
      <c r="I32" s="75">
        <v>8</v>
      </c>
      <c r="J32" s="75">
        <v>10</v>
      </c>
      <c r="K32" s="76">
        <v>0.25</v>
      </c>
      <c r="L32" s="77">
        <v>0</v>
      </c>
      <c r="M32" s="78"/>
      <c r="N32" s="77" t="str">
        <f t="shared" si="1"/>
        <v/>
      </c>
      <c r="O32" s="79"/>
      <c r="P32" s="79"/>
      <c r="Q32" s="80" t="s">
        <v>95</v>
      </c>
      <c r="R32" s="81">
        <v>0.59199999999999997</v>
      </c>
      <c r="S32" s="82">
        <v>16766</v>
      </c>
      <c r="T32" s="83">
        <v>3.96</v>
      </c>
      <c r="U32" s="89">
        <v>0.18611111111111112</v>
      </c>
      <c r="V32" s="85"/>
      <c r="W32" s="86"/>
      <c r="X32" s="87"/>
      <c r="Y32" s="74"/>
      <c r="Z32" s="81">
        <v>133.82599999999999</v>
      </c>
      <c r="AA32" s="81">
        <v>666.13499999999999</v>
      </c>
      <c r="AB32" s="88"/>
    </row>
    <row r="33" spans="1:28" hidden="1" x14ac:dyDescent="0.25">
      <c r="A33" s="71">
        <v>9</v>
      </c>
      <c r="B33" s="72">
        <v>18</v>
      </c>
      <c r="C33" s="72"/>
      <c r="D33" s="73" t="s">
        <v>96</v>
      </c>
      <c r="E33" s="74">
        <v>140.04499999999999</v>
      </c>
      <c r="F33" s="74">
        <v>18.920000000000002</v>
      </c>
      <c r="G33" s="74">
        <v>6.2190000000000003</v>
      </c>
      <c r="H33" s="74">
        <v>12.701000000000001</v>
      </c>
      <c r="I33" s="75">
        <v>27.1</v>
      </c>
      <c r="J33" s="75">
        <v>13.2142</v>
      </c>
      <c r="K33" s="76">
        <v>0.27</v>
      </c>
      <c r="L33" s="77">
        <v>0</v>
      </c>
      <c r="M33" s="78">
        <v>0</v>
      </c>
      <c r="N33" s="77">
        <v>0.27</v>
      </c>
      <c r="O33" s="79"/>
      <c r="P33" s="79"/>
      <c r="Q33" s="80" t="s">
        <v>95</v>
      </c>
      <c r="R33" s="81">
        <v>0.628</v>
      </c>
      <c r="S33" s="82">
        <v>15812.3</v>
      </c>
      <c r="T33" s="83">
        <v>3.96</v>
      </c>
      <c r="U33" s="89">
        <v>0.18819444444444444</v>
      </c>
      <c r="V33" s="85"/>
      <c r="W33" s="86"/>
      <c r="X33" s="87"/>
      <c r="Y33" s="74"/>
      <c r="Z33" s="81">
        <v>133.82599999999999</v>
      </c>
      <c r="AA33" s="81">
        <v>666.13499999999999</v>
      </c>
      <c r="AB33" s="88"/>
    </row>
    <row r="34" spans="1:28" hidden="1" x14ac:dyDescent="0.25">
      <c r="A34" s="71">
        <v>9</v>
      </c>
      <c r="B34" s="72">
        <v>19</v>
      </c>
      <c r="C34" s="72">
        <v>18</v>
      </c>
      <c r="D34" s="73" t="s">
        <v>94</v>
      </c>
      <c r="E34" s="74">
        <v>140.053</v>
      </c>
      <c r="F34" s="74">
        <v>18.920000000000002</v>
      </c>
      <c r="G34" s="74">
        <v>6.2270000000000003</v>
      </c>
      <c r="H34" s="74">
        <v>12.693</v>
      </c>
      <c r="I34" s="75">
        <v>10</v>
      </c>
      <c r="J34" s="75">
        <v>8</v>
      </c>
      <c r="K34" s="76">
        <v>0.27</v>
      </c>
      <c r="L34" s="77">
        <v>0</v>
      </c>
      <c r="M34" s="78"/>
      <c r="N34" s="77" t="str">
        <f t="shared" ref="N34:N44" si="2">IF(L34=0,"",K34-L34)</f>
        <v/>
      </c>
      <c r="O34" s="79"/>
      <c r="P34" s="79"/>
      <c r="Q34" s="80" t="s">
        <v>95</v>
      </c>
      <c r="R34" s="81">
        <v>0.59499999999999997</v>
      </c>
      <c r="S34" s="82">
        <v>16678</v>
      </c>
      <c r="T34" s="83">
        <v>3.96</v>
      </c>
      <c r="U34" s="89">
        <v>0.19027777777777777</v>
      </c>
      <c r="V34" s="85"/>
      <c r="W34" s="86"/>
      <c r="X34" s="87"/>
      <c r="Y34" s="74"/>
      <c r="Z34" s="81">
        <v>133.82599999999999</v>
      </c>
      <c r="AA34" s="81">
        <v>666.13499999999999</v>
      </c>
      <c r="AB34" s="88"/>
    </row>
    <row r="35" spans="1:28" hidden="1" x14ac:dyDescent="0.25">
      <c r="A35" s="71">
        <v>9</v>
      </c>
      <c r="B35" s="72">
        <v>20</v>
      </c>
      <c r="C35" s="72"/>
      <c r="D35" s="73" t="s">
        <v>94</v>
      </c>
      <c r="E35" s="74">
        <v>140.33600000000001</v>
      </c>
      <c r="F35" s="74">
        <v>18.920000000000002</v>
      </c>
      <c r="G35" s="74">
        <v>6.51</v>
      </c>
      <c r="H35" s="74">
        <v>12.41</v>
      </c>
      <c r="I35" s="75">
        <v>8</v>
      </c>
      <c r="J35" s="75">
        <v>8</v>
      </c>
      <c r="K35" s="76">
        <v>0.26</v>
      </c>
      <c r="L35" s="77">
        <v>0</v>
      </c>
      <c r="M35" s="78"/>
      <c r="N35" s="77" t="str">
        <f t="shared" si="2"/>
        <v/>
      </c>
      <c r="O35" s="79"/>
      <c r="P35" s="79"/>
      <c r="Q35" s="80" t="s">
        <v>95</v>
      </c>
      <c r="R35" s="81">
        <v>0.59299999999999997</v>
      </c>
      <c r="S35" s="82">
        <v>16759.3</v>
      </c>
      <c r="T35" s="83">
        <v>3.96</v>
      </c>
      <c r="U35" s="89">
        <v>0.18263888888888891</v>
      </c>
      <c r="V35" s="85"/>
      <c r="W35" s="86"/>
      <c r="X35" s="87"/>
      <c r="Y35" s="74"/>
      <c r="Z35" s="81">
        <v>133.82599999999999</v>
      </c>
      <c r="AA35" s="81">
        <v>666.13499999999999</v>
      </c>
      <c r="AB35" s="88"/>
    </row>
    <row r="36" spans="1:28" hidden="1" x14ac:dyDescent="0.25">
      <c r="A36" s="71">
        <v>9</v>
      </c>
      <c r="B36" s="72">
        <v>21</v>
      </c>
      <c r="C36" s="72"/>
      <c r="D36" s="73" t="s">
        <v>94</v>
      </c>
      <c r="E36" s="74">
        <v>140.745</v>
      </c>
      <c r="F36" s="74">
        <v>18.920000000000002</v>
      </c>
      <c r="G36" s="74">
        <v>6.9189999999999996</v>
      </c>
      <c r="H36" s="74">
        <v>12.000999999999999</v>
      </c>
      <c r="I36" s="75">
        <v>8</v>
      </c>
      <c r="J36" s="75">
        <v>10</v>
      </c>
      <c r="K36" s="76">
        <v>0.33</v>
      </c>
      <c r="L36" s="77">
        <v>0</v>
      </c>
      <c r="M36" s="78"/>
      <c r="N36" s="77" t="str">
        <f t="shared" si="2"/>
        <v/>
      </c>
      <c r="O36" s="79"/>
      <c r="P36" s="79"/>
      <c r="Q36" s="80" t="s">
        <v>95</v>
      </c>
      <c r="R36" s="81">
        <v>0.59399999999999997</v>
      </c>
      <c r="S36" s="82">
        <v>16708.599999999999</v>
      </c>
      <c r="T36" s="83">
        <v>3.96</v>
      </c>
      <c r="U36" s="89">
        <v>0.17847222222222223</v>
      </c>
      <c r="V36" s="85"/>
      <c r="W36" s="86"/>
      <c r="X36" s="87"/>
      <c r="Y36" s="74"/>
      <c r="Z36" s="81">
        <v>133.82599999999999</v>
      </c>
      <c r="AA36" s="81">
        <v>666.13499999999999</v>
      </c>
      <c r="AB36" s="88"/>
    </row>
    <row r="37" spans="1:28" hidden="1" x14ac:dyDescent="0.25">
      <c r="A37" s="71">
        <v>9</v>
      </c>
      <c r="B37" s="72">
        <v>22</v>
      </c>
      <c r="C37" s="72"/>
      <c r="D37" s="73" t="s">
        <v>94</v>
      </c>
      <c r="E37" s="74">
        <v>141.005</v>
      </c>
      <c r="F37" s="74">
        <v>18.920000000000002</v>
      </c>
      <c r="G37" s="74">
        <v>7.1790000000000003</v>
      </c>
      <c r="H37" s="74">
        <v>11.741</v>
      </c>
      <c r="I37" s="75">
        <v>12</v>
      </c>
      <c r="J37" s="75">
        <v>10</v>
      </c>
      <c r="K37" s="76">
        <v>0.26</v>
      </c>
      <c r="L37" s="77">
        <v>0</v>
      </c>
      <c r="M37" s="78"/>
      <c r="N37" s="77" t="str">
        <f t="shared" si="2"/>
        <v/>
      </c>
      <c r="O37" s="79"/>
      <c r="P37" s="79"/>
      <c r="Q37" s="80" t="s">
        <v>95</v>
      </c>
      <c r="R37" s="81">
        <v>0.59799999999999998</v>
      </c>
      <c r="S37" s="82">
        <v>16606.5</v>
      </c>
      <c r="T37" s="83">
        <v>3.96</v>
      </c>
      <c r="U37" s="89">
        <v>0.17847222222222223</v>
      </c>
      <c r="V37" s="85"/>
      <c r="W37" s="86"/>
      <c r="X37" s="87"/>
      <c r="Y37" s="74"/>
      <c r="Z37" s="81">
        <v>133.82599999999999</v>
      </c>
      <c r="AA37" s="81">
        <v>666.13499999999999</v>
      </c>
      <c r="AB37" s="88"/>
    </row>
    <row r="38" spans="1:28" hidden="1" x14ac:dyDescent="0.25">
      <c r="A38" s="71">
        <v>9</v>
      </c>
      <c r="B38" s="72">
        <v>23</v>
      </c>
      <c r="C38" s="72"/>
      <c r="D38" s="73" t="s">
        <v>94</v>
      </c>
      <c r="E38" s="74">
        <v>141.172</v>
      </c>
      <c r="F38" s="74">
        <v>18.920000000000002</v>
      </c>
      <c r="G38" s="74">
        <v>7.3460000000000001</v>
      </c>
      <c r="H38" s="74">
        <v>11.574</v>
      </c>
      <c r="I38" s="75">
        <v>8</v>
      </c>
      <c r="J38" s="75">
        <v>8</v>
      </c>
      <c r="K38" s="76">
        <v>0.22</v>
      </c>
      <c r="L38" s="77">
        <v>0</v>
      </c>
      <c r="M38" s="78"/>
      <c r="N38" s="77" t="str">
        <f t="shared" si="2"/>
        <v/>
      </c>
      <c r="O38" s="79"/>
      <c r="P38" s="79"/>
      <c r="Q38" s="80" t="s">
        <v>95</v>
      </c>
      <c r="R38" s="81">
        <v>0.59199999999999997</v>
      </c>
      <c r="S38" s="82">
        <v>16785.099999999999</v>
      </c>
      <c r="T38" s="83">
        <v>3.96</v>
      </c>
      <c r="U38" s="89">
        <v>0.18263888888888891</v>
      </c>
      <c r="V38" s="85"/>
      <c r="W38" s="86"/>
      <c r="X38" s="87"/>
      <c r="Y38" s="74"/>
      <c r="Z38" s="81">
        <v>133.82599999999999</v>
      </c>
      <c r="AA38" s="81">
        <v>666.13499999999999</v>
      </c>
      <c r="AB38" s="88"/>
    </row>
    <row r="39" spans="1:28" hidden="1" x14ac:dyDescent="0.25">
      <c r="A39" s="71">
        <v>9</v>
      </c>
      <c r="B39" s="72">
        <v>24</v>
      </c>
      <c r="C39" s="72"/>
      <c r="D39" s="73" t="s">
        <v>94</v>
      </c>
      <c r="E39" s="74">
        <v>141.22999999999999</v>
      </c>
      <c r="F39" s="74">
        <v>18.920000000000002</v>
      </c>
      <c r="G39" s="74">
        <v>7.4039999999999999</v>
      </c>
      <c r="H39" s="74">
        <v>11.516</v>
      </c>
      <c r="I39" s="75">
        <v>8</v>
      </c>
      <c r="J39" s="75">
        <v>10</v>
      </c>
      <c r="K39" s="76">
        <v>0.25</v>
      </c>
      <c r="L39" s="77">
        <v>0</v>
      </c>
      <c r="M39" s="78"/>
      <c r="N39" s="77" t="str">
        <f t="shared" si="2"/>
        <v/>
      </c>
      <c r="O39" s="79"/>
      <c r="P39" s="79"/>
      <c r="Q39" s="80" t="s">
        <v>95</v>
      </c>
      <c r="R39" s="81">
        <v>0.59199999999999997</v>
      </c>
      <c r="S39" s="82">
        <v>16766</v>
      </c>
      <c r="T39" s="83">
        <v>3.96</v>
      </c>
      <c r="U39" s="89">
        <v>0.18680555555555556</v>
      </c>
      <c r="V39" s="85"/>
      <c r="W39" s="86"/>
      <c r="X39" s="87"/>
      <c r="Y39" s="74"/>
      <c r="Z39" s="81">
        <v>133.82599999999999</v>
      </c>
      <c r="AA39" s="81">
        <v>666.13499999999999</v>
      </c>
      <c r="AB39" s="88"/>
    </row>
    <row r="40" spans="1:28" hidden="1" x14ac:dyDescent="0.25">
      <c r="A40" s="71">
        <v>9</v>
      </c>
      <c r="B40" s="72">
        <v>25</v>
      </c>
      <c r="C40" s="72"/>
      <c r="D40" s="73" t="s">
        <v>94</v>
      </c>
      <c r="E40" s="74">
        <v>141.28</v>
      </c>
      <c r="F40" s="74">
        <v>18.920000000000002</v>
      </c>
      <c r="G40" s="74">
        <v>7.4539999999999997</v>
      </c>
      <c r="H40" s="74">
        <v>11.465999999999999</v>
      </c>
      <c r="I40" s="75">
        <v>8</v>
      </c>
      <c r="J40" s="75">
        <v>8</v>
      </c>
      <c r="K40" s="76">
        <v>0.33</v>
      </c>
      <c r="L40" s="77">
        <v>0</v>
      </c>
      <c r="M40" s="78"/>
      <c r="N40" s="77" t="str">
        <f t="shared" si="2"/>
        <v/>
      </c>
      <c r="O40" s="79"/>
      <c r="P40" s="79"/>
      <c r="Q40" s="80" t="s">
        <v>95</v>
      </c>
      <c r="R40" s="81">
        <v>0.59399999999999997</v>
      </c>
      <c r="S40" s="82">
        <v>16708.599999999999</v>
      </c>
      <c r="T40" s="83">
        <v>3.96</v>
      </c>
      <c r="U40" s="89">
        <v>0.19097222222222221</v>
      </c>
      <c r="V40" s="85"/>
      <c r="W40" s="86"/>
      <c r="X40" s="87"/>
      <c r="Y40" s="74"/>
      <c r="Z40" s="81">
        <v>133.82599999999999</v>
      </c>
      <c r="AA40" s="81">
        <v>666.13499999999999</v>
      </c>
      <c r="AB40" s="88"/>
    </row>
    <row r="41" spans="1:28" hidden="1" x14ac:dyDescent="0.25">
      <c r="A41" s="71">
        <v>9</v>
      </c>
      <c r="B41" s="72">
        <v>26</v>
      </c>
      <c r="C41" s="72"/>
      <c r="D41" s="73" t="s">
        <v>94</v>
      </c>
      <c r="E41" s="74">
        <v>141.44399999999999</v>
      </c>
      <c r="F41" s="74">
        <v>18.920000000000002</v>
      </c>
      <c r="G41" s="74">
        <v>7.6180000000000003</v>
      </c>
      <c r="H41" s="74">
        <v>11.302</v>
      </c>
      <c r="I41" s="75">
        <v>10</v>
      </c>
      <c r="J41" s="75">
        <v>10</v>
      </c>
      <c r="K41" s="76">
        <v>0.26</v>
      </c>
      <c r="L41" s="77">
        <v>0</v>
      </c>
      <c r="M41" s="78"/>
      <c r="N41" s="77" t="str">
        <f t="shared" si="2"/>
        <v/>
      </c>
      <c r="O41" s="79"/>
      <c r="P41" s="79"/>
      <c r="Q41" s="80" t="s">
        <v>95</v>
      </c>
      <c r="R41" s="81">
        <v>0.59499999999999997</v>
      </c>
      <c r="S41" s="82">
        <v>16688.2</v>
      </c>
      <c r="T41" s="83">
        <v>3.96</v>
      </c>
      <c r="U41" s="89">
        <v>0.17847222222222223</v>
      </c>
      <c r="V41" s="85"/>
      <c r="W41" s="86"/>
      <c r="X41" s="87"/>
      <c r="Y41" s="74"/>
      <c r="Z41" s="81">
        <v>133.82599999999999</v>
      </c>
      <c r="AA41" s="81">
        <v>666.13499999999999</v>
      </c>
      <c r="AB41" s="88"/>
    </row>
    <row r="42" spans="1:28" hidden="1" x14ac:dyDescent="0.25">
      <c r="A42" s="71">
        <v>9</v>
      </c>
      <c r="B42" s="72">
        <v>27</v>
      </c>
      <c r="C42" s="72"/>
      <c r="D42" s="73" t="s">
        <v>94</v>
      </c>
      <c r="E42" s="74">
        <v>143.41</v>
      </c>
      <c r="F42" s="74">
        <v>18.920000000000002</v>
      </c>
      <c r="G42" s="74">
        <v>9.5839999999999996</v>
      </c>
      <c r="H42" s="74">
        <v>9.3350000000000009</v>
      </c>
      <c r="I42" s="75">
        <v>20</v>
      </c>
      <c r="J42" s="75">
        <v>10</v>
      </c>
      <c r="K42" s="76">
        <v>0.35</v>
      </c>
      <c r="L42" s="77">
        <v>0</v>
      </c>
      <c r="M42" s="78"/>
      <c r="N42" s="77" t="str">
        <f t="shared" si="2"/>
        <v/>
      </c>
      <c r="O42" s="79"/>
      <c r="P42" s="79"/>
      <c r="Q42" s="80" t="s">
        <v>95</v>
      </c>
      <c r="R42" s="81">
        <v>0.624</v>
      </c>
      <c r="S42" s="82">
        <v>15904.1</v>
      </c>
      <c r="T42" s="83">
        <v>3.96</v>
      </c>
      <c r="U42" s="89">
        <v>0.21388888888888891</v>
      </c>
      <c r="V42" s="85"/>
      <c r="W42" s="86"/>
      <c r="X42" s="87"/>
      <c r="Y42" s="74"/>
      <c r="Z42" s="81">
        <v>133.82599999999999</v>
      </c>
      <c r="AA42" s="81">
        <v>666.13499999999999</v>
      </c>
      <c r="AB42" s="88"/>
    </row>
    <row r="43" spans="1:28" hidden="1" x14ac:dyDescent="0.25">
      <c r="A43" s="71">
        <v>9</v>
      </c>
      <c r="B43" s="72">
        <v>28</v>
      </c>
      <c r="C43" s="72"/>
      <c r="D43" s="73" t="s">
        <v>94</v>
      </c>
      <c r="E43" s="74">
        <v>143.512</v>
      </c>
      <c r="F43" s="74">
        <v>18.920000000000002</v>
      </c>
      <c r="G43" s="74">
        <v>9.6859999999999999</v>
      </c>
      <c r="H43" s="74">
        <v>9.2330000000000005</v>
      </c>
      <c r="I43" s="75">
        <v>4</v>
      </c>
      <c r="J43" s="75">
        <v>8</v>
      </c>
      <c r="K43" s="76">
        <v>0.39</v>
      </c>
      <c r="L43" s="77">
        <v>0</v>
      </c>
      <c r="M43" s="78"/>
      <c r="N43" s="77" t="str">
        <f t="shared" si="2"/>
        <v/>
      </c>
      <c r="O43" s="79"/>
      <c r="P43" s="79"/>
      <c r="Q43" s="80" t="s">
        <v>95</v>
      </c>
      <c r="R43" s="81">
        <v>0.59</v>
      </c>
      <c r="S43" s="82">
        <v>16834.2</v>
      </c>
      <c r="T43" s="83">
        <v>3.96</v>
      </c>
      <c r="U43" s="89">
        <v>0.20972222222222223</v>
      </c>
      <c r="V43" s="85"/>
      <c r="W43" s="86"/>
      <c r="X43" s="87"/>
      <c r="Y43" s="74"/>
      <c r="Z43" s="81">
        <v>133.82599999999999</v>
      </c>
      <c r="AA43" s="81">
        <v>666.13499999999999</v>
      </c>
      <c r="AB43" s="88"/>
    </row>
    <row r="44" spans="1:28" hidden="1" x14ac:dyDescent="0.25">
      <c r="A44" s="71">
        <v>9</v>
      </c>
      <c r="B44" s="72">
        <v>29</v>
      </c>
      <c r="C44" s="72"/>
      <c r="D44" s="73" t="s">
        <v>94</v>
      </c>
      <c r="E44" s="74">
        <v>143.601</v>
      </c>
      <c r="F44" s="74">
        <v>18.920000000000002</v>
      </c>
      <c r="G44" s="74">
        <v>9.7750000000000004</v>
      </c>
      <c r="H44" s="74">
        <v>9.1449999999999996</v>
      </c>
      <c r="I44" s="75">
        <v>14</v>
      </c>
      <c r="J44" s="75">
        <v>10</v>
      </c>
      <c r="K44" s="76">
        <v>0.31</v>
      </c>
      <c r="L44" s="77">
        <v>0</v>
      </c>
      <c r="M44" s="78"/>
      <c r="N44" s="77" t="str">
        <f t="shared" si="2"/>
        <v/>
      </c>
      <c r="O44" s="79"/>
      <c r="P44" s="79"/>
      <c r="Q44" s="80" t="s">
        <v>95</v>
      </c>
      <c r="R44" s="81">
        <v>0.60499999999999998</v>
      </c>
      <c r="S44" s="82">
        <v>16420.099999999999</v>
      </c>
      <c r="T44" s="83">
        <v>3.96</v>
      </c>
      <c r="U44" s="89">
        <v>0.21388888888888891</v>
      </c>
      <c r="V44" s="85"/>
      <c r="W44" s="86"/>
      <c r="X44" s="87"/>
      <c r="Y44" s="74"/>
      <c r="Z44" s="81">
        <v>133.82599999999999</v>
      </c>
      <c r="AA44" s="81">
        <v>666.13499999999999</v>
      </c>
      <c r="AB44" s="88"/>
    </row>
    <row r="45" spans="1:28" hidden="1" x14ac:dyDescent="0.25">
      <c r="A45" s="53">
        <v>10</v>
      </c>
      <c r="B45" s="54"/>
      <c r="C45" s="54"/>
      <c r="D45" s="55" t="s">
        <v>89</v>
      </c>
      <c r="E45" s="56">
        <v>152.74600000000001</v>
      </c>
      <c r="F45" s="56">
        <v>18.867999999999999</v>
      </c>
      <c r="G45" s="56"/>
      <c r="H45" s="56"/>
      <c r="I45" s="57"/>
      <c r="J45" s="57"/>
      <c r="K45" s="58"/>
      <c r="L45" s="59"/>
      <c r="M45" s="60"/>
      <c r="N45" s="59"/>
      <c r="O45" s="61"/>
      <c r="P45" s="61"/>
      <c r="Q45" s="62"/>
      <c r="R45" s="63"/>
      <c r="S45" s="64"/>
      <c r="T45" s="65">
        <v>3.96</v>
      </c>
      <c r="U45" s="66"/>
      <c r="V45" s="67"/>
      <c r="W45" s="68"/>
      <c r="X45" s="69"/>
      <c r="Y45" s="56"/>
      <c r="Z45" s="63">
        <v>152.74600000000001</v>
      </c>
      <c r="AA45" s="63">
        <v>647.21600000000001</v>
      </c>
      <c r="AB45" s="70"/>
    </row>
    <row r="46" spans="1:28" hidden="1" x14ac:dyDescent="0.25">
      <c r="A46" s="53">
        <v>11</v>
      </c>
      <c r="B46" s="54"/>
      <c r="C46" s="54"/>
      <c r="D46" s="55" t="s">
        <v>89</v>
      </c>
      <c r="E46" s="56">
        <v>171.614</v>
      </c>
      <c r="F46" s="56">
        <v>18.898</v>
      </c>
      <c r="G46" s="56"/>
      <c r="H46" s="56"/>
      <c r="I46" s="57"/>
      <c r="J46" s="57"/>
      <c r="K46" s="58"/>
      <c r="L46" s="59"/>
      <c r="M46" s="60"/>
      <c r="N46" s="59"/>
      <c r="O46" s="61"/>
      <c r="P46" s="61"/>
      <c r="Q46" s="62"/>
      <c r="R46" s="63"/>
      <c r="S46" s="64"/>
      <c r="T46" s="65">
        <v>3.96</v>
      </c>
      <c r="U46" s="66"/>
      <c r="V46" s="67"/>
      <c r="W46" s="68"/>
      <c r="X46" s="69"/>
      <c r="Y46" s="56"/>
      <c r="Z46" s="63">
        <v>171.614</v>
      </c>
      <c r="AA46" s="63">
        <v>628.34699999999998</v>
      </c>
      <c r="AB46" s="70"/>
    </row>
    <row r="47" spans="1:28" hidden="1" x14ac:dyDescent="0.25">
      <c r="A47" s="71">
        <v>11</v>
      </c>
      <c r="B47" s="72">
        <v>30</v>
      </c>
      <c r="C47" s="72"/>
      <c r="D47" s="73" t="s">
        <v>94</v>
      </c>
      <c r="E47" s="74">
        <v>187.77500000000001</v>
      </c>
      <c r="F47" s="74">
        <v>18.898</v>
      </c>
      <c r="G47" s="74">
        <v>16.161000000000001</v>
      </c>
      <c r="H47" s="74">
        <v>2.7370000000000001</v>
      </c>
      <c r="I47" s="75">
        <v>22</v>
      </c>
      <c r="J47" s="75">
        <v>18</v>
      </c>
      <c r="K47" s="76">
        <v>0.25</v>
      </c>
      <c r="L47" s="77">
        <v>0</v>
      </c>
      <c r="M47" s="78"/>
      <c r="N47" s="77" t="str">
        <f t="shared" ref="N47:N55" si="3">IF(L47=0,"",K47-L47)</f>
        <v/>
      </c>
      <c r="O47" s="79"/>
      <c r="P47" s="79"/>
      <c r="Q47" s="80" t="s">
        <v>95</v>
      </c>
      <c r="R47" s="81">
        <v>0.61499999999999999</v>
      </c>
      <c r="S47" s="82">
        <v>16152.5</v>
      </c>
      <c r="T47" s="83">
        <v>3.96</v>
      </c>
      <c r="U47" s="89">
        <v>0.54027777777777775</v>
      </c>
      <c r="V47" s="85"/>
      <c r="W47" s="86"/>
      <c r="X47" s="87"/>
      <c r="Y47" s="74"/>
      <c r="Z47" s="81">
        <v>171.614</v>
      </c>
      <c r="AA47" s="81">
        <v>628.34699999999998</v>
      </c>
      <c r="AB47" s="88"/>
    </row>
    <row r="48" spans="1:28" hidden="1" x14ac:dyDescent="0.25">
      <c r="A48" s="71">
        <v>11</v>
      </c>
      <c r="B48" s="72">
        <v>31</v>
      </c>
      <c r="C48" s="72"/>
      <c r="D48" s="73" t="s">
        <v>94</v>
      </c>
      <c r="E48" s="74">
        <v>187.87200000000001</v>
      </c>
      <c r="F48" s="74">
        <v>18.898</v>
      </c>
      <c r="G48" s="74">
        <v>16.257999999999999</v>
      </c>
      <c r="H48" s="74">
        <v>2.64</v>
      </c>
      <c r="I48" s="75">
        <v>38</v>
      </c>
      <c r="J48" s="75">
        <v>15</v>
      </c>
      <c r="K48" s="76">
        <v>0.23</v>
      </c>
      <c r="L48" s="77">
        <v>0</v>
      </c>
      <c r="M48" s="78"/>
      <c r="N48" s="77" t="str">
        <f t="shared" si="3"/>
        <v/>
      </c>
      <c r="O48" s="79"/>
      <c r="P48" s="79"/>
      <c r="Q48" s="80" t="s">
        <v>95</v>
      </c>
      <c r="R48" s="81">
        <v>0.63700000000000001</v>
      </c>
      <c r="S48" s="82">
        <v>15583.1</v>
      </c>
      <c r="T48" s="83">
        <v>3.96</v>
      </c>
      <c r="U48" s="89">
        <v>0.53611111111111109</v>
      </c>
      <c r="V48" s="85"/>
      <c r="W48" s="86"/>
      <c r="X48" s="87"/>
      <c r="Y48" s="74"/>
      <c r="Z48" s="81">
        <v>171.614</v>
      </c>
      <c r="AA48" s="81">
        <v>628.34699999999998</v>
      </c>
      <c r="AB48" s="88"/>
    </row>
    <row r="49" spans="1:28" hidden="1" x14ac:dyDescent="0.25">
      <c r="A49" s="71">
        <v>11</v>
      </c>
      <c r="B49" s="72">
        <v>32</v>
      </c>
      <c r="C49" s="72"/>
      <c r="D49" s="73" t="s">
        <v>94</v>
      </c>
      <c r="E49" s="74">
        <v>187.94399999999999</v>
      </c>
      <c r="F49" s="74">
        <v>18.898</v>
      </c>
      <c r="G49" s="74">
        <v>16.329000000000001</v>
      </c>
      <c r="H49" s="74">
        <v>2.569</v>
      </c>
      <c r="I49" s="75">
        <v>54</v>
      </c>
      <c r="J49" s="75">
        <v>15</v>
      </c>
      <c r="K49" s="76">
        <v>0.31</v>
      </c>
      <c r="L49" s="77">
        <v>0</v>
      </c>
      <c r="M49" s="78"/>
      <c r="N49" s="77" t="str">
        <f t="shared" si="3"/>
        <v/>
      </c>
      <c r="O49" s="79"/>
      <c r="P49" s="79"/>
      <c r="Q49" s="80" t="s">
        <v>95</v>
      </c>
      <c r="R49" s="81">
        <v>0.68799999999999994</v>
      </c>
      <c r="S49" s="82">
        <v>14425.4</v>
      </c>
      <c r="T49" s="83">
        <v>3.96</v>
      </c>
      <c r="U49" s="89">
        <v>0.53611111111111109</v>
      </c>
      <c r="V49" s="85"/>
      <c r="W49" s="86"/>
      <c r="X49" s="87"/>
      <c r="Y49" s="74"/>
      <c r="Z49" s="81">
        <v>171.614</v>
      </c>
      <c r="AA49" s="81">
        <v>628.34699999999998</v>
      </c>
      <c r="AB49" s="88"/>
    </row>
    <row r="50" spans="1:28" hidden="1" x14ac:dyDescent="0.25">
      <c r="A50" s="71">
        <v>11</v>
      </c>
      <c r="B50" s="72">
        <v>33</v>
      </c>
      <c r="C50" s="72"/>
      <c r="D50" s="73" t="s">
        <v>94</v>
      </c>
      <c r="E50" s="74">
        <v>188.00399999999999</v>
      </c>
      <c r="F50" s="74">
        <v>18.898</v>
      </c>
      <c r="G50" s="74">
        <v>16.39</v>
      </c>
      <c r="H50" s="74">
        <v>2.5089999999999999</v>
      </c>
      <c r="I50" s="75">
        <v>8</v>
      </c>
      <c r="J50" s="75">
        <v>18</v>
      </c>
      <c r="K50" s="76">
        <v>0.24</v>
      </c>
      <c r="L50" s="77">
        <v>0</v>
      </c>
      <c r="M50" s="78"/>
      <c r="N50" s="77" t="str">
        <f t="shared" si="3"/>
        <v/>
      </c>
      <c r="O50" s="79"/>
      <c r="P50" s="79"/>
      <c r="Q50" s="80" t="s">
        <v>95</v>
      </c>
      <c r="R50" s="81">
        <v>0.59199999999999997</v>
      </c>
      <c r="S50" s="82">
        <v>16772.5</v>
      </c>
      <c r="T50" s="83">
        <v>3.96</v>
      </c>
      <c r="U50" s="89">
        <v>0.53194444444444444</v>
      </c>
      <c r="V50" s="85"/>
      <c r="W50" s="86"/>
      <c r="X50" s="87"/>
      <c r="Y50" s="74"/>
      <c r="Z50" s="81">
        <v>171.614</v>
      </c>
      <c r="AA50" s="81">
        <v>628.34699999999998</v>
      </c>
      <c r="AB50" s="88"/>
    </row>
    <row r="51" spans="1:28" hidden="1" x14ac:dyDescent="0.25">
      <c r="A51" s="71">
        <v>11</v>
      </c>
      <c r="B51" s="72">
        <v>34</v>
      </c>
      <c r="C51" s="72"/>
      <c r="D51" s="73" t="s">
        <v>94</v>
      </c>
      <c r="E51" s="74">
        <v>188.07</v>
      </c>
      <c r="F51" s="74">
        <v>18.898</v>
      </c>
      <c r="G51" s="74">
        <v>16.456</v>
      </c>
      <c r="H51" s="74">
        <v>2.4430000000000001</v>
      </c>
      <c r="I51" s="75">
        <v>14</v>
      </c>
      <c r="J51" s="75">
        <v>21</v>
      </c>
      <c r="K51" s="76">
        <v>0.24</v>
      </c>
      <c r="L51" s="77">
        <v>0</v>
      </c>
      <c r="M51" s="78"/>
      <c r="N51" s="77" t="str">
        <f t="shared" si="3"/>
        <v/>
      </c>
      <c r="O51" s="79"/>
      <c r="P51" s="79"/>
      <c r="Q51" s="80" t="s">
        <v>95</v>
      </c>
      <c r="R51" s="81">
        <v>0.6</v>
      </c>
      <c r="S51" s="82">
        <v>16552.400000000001</v>
      </c>
      <c r="T51" s="83">
        <v>3.96</v>
      </c>
      <c r="U51" s="89">
        <v>4.4444444444444446E-2</v>
      </c>
      <c r="V51" s="85"/>
      <c r="W51" s="86"/>
      <c r="X51" s="87"/>
      <c r="Y51" s="74"/>
      <c r="Z51" s="81">
        <v>171.614</v>
      </c>
      <c r="AA51" s="81">
        <v>628.34699999999998</v>
      </c>
      <c r="AB51" s="88"/>
    </row>
    <row r="52" spans="1:28" hidden="1" x14ac:dyDescent="0.25">
      <c r="A52" s="71">
        <v>11</v>
      </c>
      <c r="B52" s="72">
        <v>35</v>
      </c>
      <c r="C52" s="72"/>
      <c r="D52" s="73" t="s">
        <v>94</v>
      </c>
      <c r="E52" s="74">
        <v>188.137</v>
      </c>
      <c r="F52" s="74">
        <v>18.898</v>
      </c>
      <c r="G52" s="74">
        <v>16.523</v>
      </c>
      <c r="H52" s="74">
        <v>2.375</v>
      </c>
      <c r="I52" s="75">
        <v>10</v>
      </c>
      <c r="J52" s="75">
        <v>21</v>
      </c>
      <c r="K52" s="76">
        <v>0.23</v>
      </c>
      <c r="L52" s="77">
        <v>0</v>
      </c>
      <c r="M52" s="78"/>
      <c r="N52" s="77" t="str">
        <f t="shared" si="3"/>
        <v/>
      </c>
      <c r="O52" s="79"/>
      <c r="P52" s="79"/>
      <c r="Q52" s="80" t="s">
        <v>95</v>
      </c>
      <c r="R52" s="81">
        <v>0.59399999999999997</v>
      </c>
      <c r="S52" s="82">
        <v>16717.8</v>
      </c>
      <c r="T52" s="83">
        <v>3.96</v>
      </c>
      <c r="U52" s="89">
        <v>4.4444444444444446E-2</v>
      </c>
      <c r="V52" s="85"/>
      <c r="W52" s="86"/>
      <c r="X52" s="87"/>
      <c r="Y52" s="74"/>
      <c r="Z52" s="81">
        <v>171.614</v>
      </c>
      <c r="AA52" s="81">
        <v>628.34699999999998</v>
      </c>
      <c r="AB52" s="88"/>
    </row>
    <row r="53" spans="1:28" hidden="1" x14ac:dyDescent="0.25">
      <c r="A53" s="71">
        <v>11</v>
      </c>
      <c r="B53" s="72">
        <v>36</v>
      </c>
      <c r="C53" s="72"/>
      <c r="D53" s="73" t="s">
        <v>94</v>
      </c>
      <c r="E53" s="74">
        <v>188.209</v>
      </c>
      <c r="F53" s="74">
        <v>18.898</v>
      </c>
      <c r="G53" s="74">
        <v>16.594999999999999</v>
      </c>
      <c r="H53" s="74">
        <v>2.3029999999999999</v>
      </c>
      <c r="I53" s="75">
        <v>6</v>
      </c>
      <c r="J53" s="75">
        <v>21</v>
      </c>
      <c r="K53" s="76">
        <v>0.27</v>
      </c>
      <c r="L53" s="77">
        <v>0</v>
      </c>
      <c r="M53" s="78"/>
      <c r="N53" s="77" t="str">
        <f t="shared" si="3"/>
        <v/>
      </c>
      <c r="O53" s="79"/>
      <c r="P53" s="79"/>
      <c r="Q53" s="80" t="s">
        <v>95</v>
      </c>
      <c r="R53" s="81">
        <v>0.59099999999999997</v>
      </c>
      <c r="S53" s="82">
        <v>16813.599999999999</v>
      </c>
      <c r="T53" s="83">
        <v>3.96</v>
      </c>
      <c r="U53" s="89">
        <v>5.2777777777777778E-2</v>
      </c>
      <c r="V53" s="85"/>
      <c r="W53" s="86"/>
      <c r="X53" s="87"/>
      <c r="Y53" s="74"/>
      <c r="Z53" s="81">
        <v>171.614</v>
      </c>
      <c r="AA53" s="81">
        <v>628.34699999999998</v>
      </c>
      <c r="AB53" s="88"/>
    </row>
    <row r="54" spans="1:28" hidden="1" x14ac:dyDescent="0.25">
      <c r="A54" s="71">
        <v>11</v>
      </c>
      <c r="B54" s="72">
        <v>37</v>
      </c>
      <c r="C54" s="72"/>
      <c r="D54" s="73" t="s">
        <v>94</v>
      </c>
      <c r="E54" s="74">
        <v>188.28700000000001</v>
      </c>
      <c r="F54" s="74">
        <v>18.898</v>
      </c>
      <c r="G54" s="74">
        <v>16.672999999999998</v>
      </c>
      <c r="H54" s="74">
        <v>2.226</v>
      </c>
      <c r="I54" s="75">
        <v>10</v>
      </c>
      <c r="J54" s="75">
        <v>21</v>
      </c>
      <c r="K54" s="76">
        <v>0.28000000000000003</v>
      </c>
      <c r="L54" s="77">
        <v>0</v>
      </c>
      <c r="M54" s="78"/>
      <c r="N54" s="77" t="str">
        <f t="shared" si="3"/>
        <v/>
      </c>
      <c r="O54" s="79"/>
      <c r="P54" s="79"/>
      <c r="Q54" s="80" t="s">
        <v>95</v>
      </c>
      <c r="R54" s="81">
        <v>0.59599999999999997</v>
      </c>
      <c r="S54" s="82">
        <v>16667.5</v>
      </c>
      <c r="T54" s="83">
        <v>3.96</v>
      </c>
      <c r="U54" s="89">
        <v>5.2777777777777778E-2</v>
      </c>
      <c r="V54" s="85"/>
      <c r="W54" s="86"/>
      <c r="X54" s="87"/>
      <c r="Y54" s="74"/>
      <c r="Z54" s="81">
        <v>171.614</v>
      </c>
      <c r="AA54" s="81">
        <v>628.34699999999998</v>
      </c>
      <c r="AB54" s="88"/>
    </row>
    <row r="55" spans="1:28" hidden="1" x14ac:dyDescent="0.25">
      <c r="A55" s="71">
        <v>11</v>
      </c>
      <c r="B55" s="72">
        <v>38</v>
      </c>
      <c r="C55" s="72">
        <v>39</v>
      </c>
      <c r="D55" s="73" t="s">
        <v>94</v>
      </c>
      <c r="E55" s="74">
        <v>188.351</v>
      </c>
      <c r="F55" s="74">
        <v>18.898</v>
      </c>
      <c r="G55" s="74">
        <v>16.736999999999998</v>
      </c>
      <c r="H55" s="74">
        <v>2.1619999999999999</v>
      </c>
      <c r="I55" s="75">
        <v>54</v>
      </c>
      <c r="J55" s="75">
        <v>27</v>
      </c>
      <c r="K55" s="76">
        <v>0.26</v>
      </c>
      <c r="L55" s="77">
        <v>0</v>
      </c>
      <c r="M55" s="78"/>
      <c r="N55" s="77" t="str">
        <f t="shared" si="3"/>
        <v/>
      </c>
      <c r="O55" s="79"/>
      <c r="P55" s="79"/>
      <c r="Q55" s="80" t="s">
        <v>95</v>
      </c>
      <c r="R55" s="81">
        <v>0.66800000000000004</v>
      </c>
      <c r="S55" s="82">
        <v>14875.8</v>
      </c>
      <c r="T55" s="83">
        <v>3.96</v>
      </c>
      <c r="U55" s="89">
        <v>5.2777777777777778E-2</v>
      </c>
      <c r="V55" s="85"/>
      <c r="W55" s="86"/>
      <c r="X55" s="87"/>
      <c r="Y55" s="74"/>
      <c r="Z55" s="81">
        <v>171.614</v>
      </c>
      <c r="AA55" s="81">
        <v>628.34699999999998</v>
      </c>
      <c r="AB55" s="88"/>
    </row>
    <row r="56" spans="1:28" hidden="1" x14ac:dyDescent="0.25">
      <c r="A56" s="71">
        <v>11</v>
      </c>
      <c r="B56" s="72">
        <v>39</v>
      </c>
      <c r="C56" s="72"/>
      <c r="D56" s="73" t="s">
        <v>96</v>
      </c>
      <c r="E56" s="74">
        <v>188.35900000000001</v>
      </c>
      <c r="F56" s="74">
        <v>18.898</v>
      </c>
      <c r="G56" s="74">
        <v>16.745000000000001</v>
      </c>
      <c r="H56" s="74">
        <v>2.153</v>
      </c>
      <c r="I56" s="75">
        <v>72</v>
      </c>
      <c r="J56" s="75">
        <v>32.167299999999997</v>
      </c>
      <c r="K56" s="76">
        <v>0.26</v>
      </c>
      <c r="L56" s="77">
        <v>0</v>
      </c>
      <c r="M56" s="78">
        <v>0</v>
      </c>
      <c r="N56" s="77">
        <v>0.26</v>
      </c>
      <c r="O56" s="79"/>
      <c r="P56" s="79"/>
      <c r="Q56" s="80" t="s">
        <v>95</v>
      </c>
      <c r="R56" s="81">
        <v>0.68400000000000005</v>
      </c>
      <c r="S56" s="82">
        <v>14508</v>
      </c>
      <c r="T56" s="83">
        <v>3.96</v>
      </c>
      <c r="U56" s="89">
        <v>5.5555555555555552E-2</v>
      </c>
      <c r="V56" s="85"/>
      <c r="W56" s="86"/>
      <c r="X56" s="87"/>
      <c r="Y56" s="74"/>
      <c r="Z56" s="81">
        <v>171.614</v>
      </c>
      <c r="AA56" s="81">
        <v>628.34699999999998</v>
      </c>
      <c r="AB56" s="88"/>
    </row>
    <row r="57" spans="1:28" hidden="1" x14ac:dyDescent="0.25">
      <c r="A57" s="71">
        <v>11</v>
      </c>
      <c r="B57" s="72">
        <v>40</v>
      </c>
      <c r="C57" s="72">
        <v>39</v>
      </c>
      <c r="D57" s="73" t="s">
        <v>94</v>
      </c>
      <c r="E57" s="74">
        <v>188.38200000000001</v>
      </c>
      <c r="F57" s="74">
        <v>18.898</v>
      </c>
      <c r="G57" s="74">
        <v>16.768000000000001</v>
      </c>
      <c r="H57" s="74">
        <v>2.1309999999999998</v>
      </c>
      <c r="I57" s="75">
        <v>28</v>
      </c>
      <c r="J57" s="75">
        <v>29</v>
      </c>
      <c r="K57" s="76">
        <v>0.24</v>
      </c>
      <c r="L57" s="77">
        <v>0</v>
      </c>
      <c r="M57" s="78"/>
      <c r="N57" s="77" t="str">
        <f t="shared" ref="N57:N76" si="4">IF(L57=0,"",K57-L57)</f>
        <v/>
      </c>
      <c r="O57" s="79"/>
      <c r="P57" s="79"/>
      <c r="Q57" s="80" t="s">
        <v>95</v>
      </c>
      <c r="R57" s="81">
        <v>0.624</v>
      </c>
      <c r="S57" s="82">
        <v>15915.5</v>
      </c>
      <c r="T57" s="83">
        <v>3.96</v>
      </c>
      <c r="U57" s="89">
        <v>5.6944444444444443E-2</v>
      </c>
      <c r="V57" s="85"/>
      <c r="W57" s="86"/>
      <c r="X57" s="87"/>
      <c r="Y57" s="74"/>
      <c r="Z57" s="81">
        <v>171.614</v>
      </c>
      <c r="AA57" s="81">
        <v>628.34699999999998</v>
      </c>
      <c r="AB57" s="88"/>
    </row>
    <row r="58" spans="1:28" hidden="1" x14ac:dyDescent="0.25">
      <c r="A58" s="71">
        <v>11</v>
      </c>
      <c r="B58" s="72">
        <v>41</v>
      </c>
      <c r="C58" s="72"/>
      <c r="D58" s="73" t="s">
        <v>94</v>
      </c>
      <c r="E58" s="74">
        <v>188.447</v>
      </c>
      <c r="F58" s="74">
        <v>18.898</v>
      </c>
      <c r="G58" s="74">
        <v>16.832999999999998</v>
      </c>
      <c r="H58" s="74">
        <v>2.0649999999999999</v>
      </c>
      <c r="I58" s="75">
        <v>34</v>
      </c>
      <c r="J58" s="75">
        <v>27</v>
      </c>
      <c r="K58" s="76">
        <v>0.27</v>
      </c>
      <c r="L58" s="77">
        <v>0</v>
      </c>
      <c r="M58" s="78"/>
      <c r="N58" s="77" t="str">
        <f t="shared" si="4"/>
        <v/>
      </c>
      <c r="O58" s="79"/>
      <c r="P58" s="79"/>
      <c r="Q58" s="80" t="s">
        <v>95</v>
      </c>
      <c r="R58" s="81">
        <v>0.64100000000000001</v>
      </c>
      <c r="S58" s="82">
        <v>15483.6</v>
      </c>
      <c r="T58" s="83">
        <v>3.96</v>
      </c>
      <c r="U58" s="89">
        <v>5.2777777777777778E-2</v>
      </c>
      <c r="V58" s="85"/>
      <c r="W58" s="86"/>
      <c r="X58" s="87"/>
      <c r="Y58" s="74"/>
      <c r="Z58" s="81">
        <v>171.614</v>
      </c>
      <c r="AA58" s="81">
        <v>628.34699999999998</v>
      </c>
      <c r="AB58" s="88"/>
    </row>
    <row r="59" spans="1:28" hidden="1" x14ac:dyDescent="0.25">
      <c r="A59" s="71">
        <v>11</v>
      </c>
      <c r="B59" s="72">
        <v>42</v>
      </c>
      <c r="C59" s="72"/>
      <c r="D59" s="73" t="s">
        <v>94</v>
      </c>
      <c r="E59" s="74">
        <v>188.55</v>
      </c>
      <c r="F59" s="74">
        <v>18.898</v>
      </c>
      <c r="G59" s="74">
        <v>16.936</v>
      </c>
      <c r="H59" s="74">
        <v>1.962</v>
      </c>
      <c r="I59" s="75">
        <v>14</v>
      </c>
      <c r="J59" s="75">
        <v>21</v>
      </c>
      <c r="K59" s="76">
        <v>0.26</v>
      </c>
      <c r="L59" s="77">
        <v>0</v>
      </c>
      <c r="M59" s="78"/>
      <c r="N59" s="77" t="str">
        <f t="shared" si="4"/>
        <v/>
      </c>
      <c r="O59" s="79"/>
      <c r="P59" s="79"/>
      <c r="Q59" s="80" t="s">
        <v>95</v>
      </c>
      <c r="R59" s="81">
        <v>0.60099999999999998</v>
      </c>
      <c r="S59" s="82">
        <v>16516.5</v>
      </c>
      <c r="T59" s="83">
        <v>3.96</v>
      </c>
      <c r="U59" s="89">
        <v>0.53611111111111109</v>
      </c>
      <c r="V59" s="85"/>
      <c r="W59" s="86"/>
      <c r="X59" s="87"/>
      <c r="Y59" s="74"/>
      <c r="Z59" s="81">
        <v>171.614</v>
      </c>
      <c r="AA59" s="81">
        <v>628.34699999999998</v>
      </c>
      <c r="AB59" s="88"/>
    </row>
    <row r="60" spans="1:28" hidden="1" x14ac:dyDescent="0.25">
      <c r="A60" s="71">
        <v>11</v>
      </c>
      <c r="B60" s="72">
        <v>43</v>
      </c>
      <c r="C60" s="72"/>
      <c r="D60" s="73" t="s">
        <v>94</v>
      </c>
      <c r="E60" s="74">
        <v>188.59700000000001</v>
      </c>
      <c r="F60" s="74">
        <v>18.898</v>
      </c>
      <c r="G60" s="74">
        <v>16.983000000000001</v>
      </c>
      <c r="H60" s="74">
        <v>1.9159999999999999</v>
      </c>
      <c r="I60" s="75">
        <v>10</v>
      </c>
      <c r="J60" s="75">
        <v>21</v>
      </c>
      <c r="K60" s="76">
        <v>0.27</v>
      </c>
      <c r="L60" s="77">
        <v>0</v>
      </c>
      <c r="M60" s="78"/>
      <c r="N60" s="77" t="str">
        <f t="shared" si="4"/>
        <v/>
      </c>
      <c r="O60" s="79"/>
      <c r="P60" s="79"/>
      <c r="Q60" s="80" t="s">
        <v>95</v>
      </c>
      <c r="R60" s="81">
        <v>0.59499999999999997</v>
      </c>
      <c r="S60" s="82">
        <v>16678</v>
      </c>
      <c r="T60" s="83">
        <v>3.96</v>
      </c>
      <c r="U60" s="89">
        <v>4.4444444444444446E-2</v>
      </c>
      <c r="V60" s="85"/>
      <c r="W60" s="86"/>
      <c r="X60" s="87"/>
      <c r="Y60" s="74"/>
      <c r="Z60" s="81">
        <v>171.614</v>
      </c>
      <c r="AA60" s="81">
        <v>628.34699999999998</v>
      </c>
      <c r="AB60" s="88"/>
    </row>
    <row r="61" spans="1:28" hidden="1" x14ac:dyDescent="0.25">
      <c r="A61" s="71">
        <v>11</v>
      </c>
      <c r="B61" s="72">
        <v>44</v>
      </c>
      <c r="C61" s="72"/>
      <c r="D61" s="73" t="s">
        <v>94</v>
      </c>
      <c r="E61" s="74">
        <v>188.69200000000001</v>
      </c>
      <c r="F61" s="74">
        <v>18.898</v>
      </c>
      <c r="G61" s="74">
        <v>17.077999999999999</v>
      </c>
      <c r="H61" s="74">
        <v>1.821</v>
      </c>
      <c r="I61" s="75">
        <v>14</v>
      </c>
      <c r="J61" s="75">
        <v>29</v>
      </c>
      <c r="K61" s="76">
        <v>0.28000000000000003</v>
      </c>
      <c r="L61" s="77">
        <v>0</v>
      </c>
      <c r="M61" s="78"/>
      <c r="N61" s="77" t="str">
        <f t="shared" si="4"/>
        <v/>
      </c>
      <c r="O61" s="79"/>
      <c r="P61" s="79"/>
      <c r="Q61" s="80" t="s">
        <v>95</v>
      </c>
      <c r="R61" s="81">
        <v>0.60299999999999998</v>
      </c>
      <c r="S61" s="82">
        <v>16479</v>
      </c>
      <c r="T61" s="83">
        <v>3.96</v>
      </c>
      <c r="U61" s="89">
        <v>4.7916666666666663E-2</v>
      </c>
      <c r="V61" s="85"/>
      <c r="W61" s="86"/>
      <c r="X61" s="87"/>
      <c r="Y61" s="74"/>
      <c r="Z61" s="81">
        <v>171.614</v>
      </c>
      <c r="AA61" s="81">
        <v>628.34699999999998</v>
      </c>
      <c r="AB61" s="88"/>
    </row>
    <row r="62" spans="1:28" hidden="1" x14ac:dyDescent="0.25">
      <c r="A62" s="71">
        <v>11</v>
      </c>
      <c r="B62" s="72">
        <v>45</v>
      </c>
      <c r="C62" s="72"/>
      <c r="D62" s="73" t="s">
        <v>94</v>
      </c>
      <c r="E62" s="74">
        <v>188.721</v>
      </c>
      <c r="F62" s="74">
        <v>18.898</v>
      </c>
      <c r="G62" s="74">
        <v>17.106999999999999</v>
      </c>
      <c r="H62" s="74">
        <v>1.792</v>
      </c>
      <c r="I62" s="75">
        <v>10</v>
      </c>
      <c r="J62" s="75">
        <v>27</v>
      </c>
      <c r="K62" s="76">
        <v>0.32</v>
      </c>
      <c r="L62" s="77">
        <v>0</v>
      </c>
      <c r="M62" s="78"/>
      <c r="N62" s="77" t="str">
        <f t="shared" si="4"/>
        <v/>
      </c>
      <c r="O62" s="79"/>
      <c r="P62" s="79"/>
      <c r="Q62" s="80" t="s">
        <v>95</v>
      </c>
      <c r="R62" s="81">
        <v>0.59699999999999998</v>
      </c>
      <c r="S62" s="82">
        <v>16623.3</v>
      </c>
      <c r="T62" s="83">
        <v>3.96</v>
      </c>
      <c r="U62" s="89">
        <v>5.2083333333333336E-2</v>
      </c>
      <c r="V62" s="85"/>
      <c r="W62" s="86"/>
      <c r="X62" s="87"/>
      <c r="Y62" s="74"/>
      <c r="Z62" s="81">
        <v>171.614</v>
      </c>
      <c r="AA62" s="81">
        <v>628.34699999999998</v>
      </c>
      <c r="AB62" s="88"/>
    </row>
    <row r="63" spans="1:28" hidden="1" x14ac:dyDescent="0.25">
      <c r="A63" s="71">
        <v>11</v>
      </c>
      <c r="B63" s="72">
        <v>46</v>
      </c>
      <c r="C63" s="72"/>
      <c r="D63" s="73" t="s">
        <v>94</v>
      </c>
      <c r="E63" s="74">
        <v>188.80600000000001</v>
      </c>
      <c r="F63" s="74">
        <v>18.898</v>
      </c>
      <c r="G63" s="74">
        <v>17.192</v>
      </c>
      <c r="H63" s="74">
        <v>1.706</v>
      </c>
      <c r="I63" s="75">
        <v>14</v>
      </c>
      <c r="J63" s="75">
        <v>24</v>
      </c>
      <c r="K63" s="76">
        <v>0.27</v>
      </c>
      <c r="L63" s="77">
        <v>0</v>
      </c>
      <c r="M63" s="78"/>
      <c r="N63" s="77" t="str">
        <f t="shared" si="4"/>
        <v/>
      </c>
      <c r="O63" s="79"/>
      <c r="P63" s="79"/>
      <c r="Q63" s="80" t="s">
        <v>95</v>
      </c>
      <c r="R63" s="81">
        <v>0.60199999999999998</v>
      </c>
      <c r="S63" s="82">
        <v>16497.900000000001</v>
      </c>
      <c r="T63" s="83">
        <v>3.96</v>
      </c>
      <c r="U63" s="89">
        <v>4.7916666666666663E-2</v>
      </c>
      <c r="V63" s="85"/>
      <c r="W63" s="86"/>
      <c r="X63" s="87"/>
      <c r="Y63" s="74"/>
      <c r="Z63" s="81">
        <v>171.614</v>
      </c>
      <c r="AA63" s="81">
        <v>628.34699999999998</v>
      </c>
      <c r="AB63" s="88"/>
    </row>
    <row r="64" spans="1:28" hidden="1" x14ac:dyDescent="0.25">
      <c r="A64" s="71">
        <v>11</v>
      </c>
      <c r="B64" s="72">
        <v>47</v>
      </c>
      <c r="C64" s="72"/>
      <c r="D64" s="73" t="s">
        <v>94</v>
      </c>
      <c r="E64" s="74">
        <v>188.85499999999999</v>
      </c>
      <c r="F64" s="74">
        <v>18.898</v>
      </c>
      <c r="G64" s="74">
        <v>17.239999999999998</v>
      </c>
      <c r="H64" s="74">
        <v>1.6579999999999999</v>
      </c>
      <c r="I64" s="75">
        <v>14</v>
      </c>
      <c r="J64" s="75">
        <v>29</v>
      </c>
      <c r="K64" s="76">
        <v>0.26</v>
      </c>
      <c r="L64" s="77">
        <v>0</v>
      </c>
      <c r="M64" s="78"/>
      <c r="N64" s="77" t="str">
        <f t="shared" si="4"/>
        <v/>
      </c>
      <c r="O64" s="79"/>
      <c r="P64" s="79"/>
      <c r="Q64" s="80" t="s">
        <v>95</v>
      </c>
      <c r="R64" s="81">
        <v>0.60099999999999998</v>
      </c>
      <c r="S64" s="82">
        <v>16516.5</v>
      </c>
      <c r="T64" s="83">
        <v>3.96</v>
      </c>
      <c r="U64" s="89">
        <v>5.6250000000000001E-2</v>
      </c>
      <c r="V64" s="85"/>
      <c r="W64" s="86"/>
      <c r="X64" s="87"/>
      <c r="Y64" s="74"/>
      <c r="Z64" s="81">
        <v>171.614</v>
      </c>
      <c r="AA64" s="81">
        <v>628.34699999999998</v>
      </c>
      <c r="AB64" s="88"/>
    </row>
    <row r="65" spans="1:28" hidden="1" x14ac:dyDescent="0.25">
      <c r="A65" s="71">
        <v>11</v>
      </c>
      <c r="B65" s="72">
        <v>48</v>
      </c>
      <c r="C65" s="72"/>
      <c r="D65" s="73" t="s">
        <v>94</v>
      </c>
      <c r="E65" s="74">
        <v>188.905</v>
      </c>
      <c r="F65" s="74">
        <v>18.898</v>
      </c>
      <c r="G65" s="74">
        <v>17.291</v>
      </c>
      <c r="H65" s="74">
        <v>1.607</v>
      </c>
      <c r="I65" s="75">
        <v>12</v>
      </c>
      <c r="J65" s="75">
        <v>27</v>
      </c>
      <c r="K65" s="76">
        <v>0.28999999999999998</v>
      </c>
      <c r="L65" s="77">
        <v>0</v>
      </c>
      <c r="M65" s="78"/>
      <c r="N65" s="77" t="str">
        <f t="shared" si="4"/>
        <v/>
      </c>
      <c r="O65" s="79"/>
      <c r="P65" s="79"/>
      <c r="Q65" s="80" t="s">
        <v>95</v>
      </c>
      <c r="R65" s="81">
        <v>0.6</v>
      </c>
      <c r="S65" s="82">
        <v>16563</v>
      </c>
      <c r="T65" s="83">
        <v>3.96</v>
      </c>
      <c r="U65" s="89">
        <v>5.2083333333333336E-2</v>
      </c>
      <c r="V65" s="85"/>
      <c r="W65" s="86"/>
      <c r="X65" s="87"/>
      <c r="Y65" s="74"/>
      <c r="Z65" s="81">
        <v>171.614</v>
      </c>
      <c r="AA65" s="81">
        <v>628.34699999999998</v>
      </c>
      <c r="AB65" s="88"/>
    </row>
    <row r="66" spans="1:28" hidden="1" x14ac:dyDescent="0.25">
      <c r="A66" s="71">
        <v>11</v>
      </c>
      <c r="B66" s="72">
        <v>49</v>
      </c>
      <c r="C66" s="72"/>
      <c r="D66" s="73" t="s">
        <v>94</v>
      </c>
      <c r="E66" s="74">
        <v>188.98599999999999</v>
      </c>
      <c r="F66" s="74">
        <v>18.898</v>
      </c>
      <c r="G66" s="74">
        <v>17.372</v>
      </c>
      <c r="H66" s="74">
        <v>1.526</v>
      </c>
      <c r="I66" s="75">
        <v>6</v>
      </c>
      <c r="J66" s="75">
        <v>29</v>
      </c>
      <c r="K66" s="76">
        <v>0.37</v>
      </c>
      <c r="L66" s="77">
        <v>0</v>
      </c>
      <c r="M66" s="78"/>
      <c r="N66" s="77" t="str">
        <f t="shared" si="4"/>
        <v/>
      </c>
      <c r="O66" s="79"/>
      <c r="P66" s="79"/>
      <c r="Q66" s="80" t="s">
        <v>95</v>
      </c>
      <c r="R66" s="81">
        <v>0.59199999999999997</v>
      </c>
      <c r="S66" s="82">
        <v>16769.2</v>
      </c>
      <c r="T66" s="83">
        <v>3.96</v>
      </c>
      <c r="U66" s="89">
        <v>5.6250000000000001E-2</v>
      </c>
      <c r="V66" s="85"/>
      <c r="W66" s="86"/>
      <c r="X66" s="87"/>
      <c r="Y66" s="74"/>
      <c r="Z66" s="81">
        <v>171.614</v>
      </c>
      <c r="AA66" s="81">
        <v>628.34699999999998</v>
      </c>
      <c r="AB66" s="88"/>
    </row>
    <row r="67" spans="1:28" hidden="1" x14ac:dyDescent="0.25">
      <c r="A67" s="71">
        <v>11</v>
      </c>
      <c r="B67" s="72">
        <v>50</v>
      </c>
      <c r="C67" s="72"/>
      <c r="D67" s="73" t="s">
        <v>94</v>
      </c>
      <c r="E67" s="74">
        <v>189.035</v>
      </c>
      <c r="F67" s="74">
        <v>18.898</v>
      </c>
      <c r="G67" s="74">
        <v>17.420999999999999</v>
      </c>
      <c r="H67" s="74">
        <v>1.478</v>
      </c>
      <c r="I67" s="75">
        <v>10</v>
      </c>
      <c r="J67" s="75">
        <v>29</v>
      </c>
      <c r="K67" s="76">
        <v>0.28000000000000003</v>
      </c>
      <c r="L67" s="77">
        <v>0</v>
      </c>
      <c r="M67" s="78"/>
      <c r="N67" s="77" t="str">
        <f t="shared" si="4"/>
        <v/>
      </c>
      <c r="O67" s="79"/>
      <c r="P67" s="79"/>
      <c r="Q67" s="80" t="s">
        <v>95</v>
      </c>
      <c r="R67" s="81">
        <v>0.59599999999999997</v>
      </c>
      <c r="S67" s="82">
        <v>16667.5</v>
      </c>
      <c r="T67" s="83">
        <v>3.96</v>
      </c>
      <c r="U67" s="89">
        <v>5.6250000000000001E-2</v>
      </c>
      <c r="V67" s="85"/>
      <c r="W67" s="86"/>
      <c r="X67" s="87"/>
      <c r="Y67" s="74"/>
      <c r="Z67" s="81">
        <v>171.614</v>
      </c>
      <c r="AA67" s="81">
        <v>628.34699999999998</v>
      </c>
      <c r="AB67" s="88"/>
    </row>
    <row r="68" spans="1:28" hidden="1" x14ac:dyDescent="0.25">
      <c r="A68" s="71">
        <v>11</v>
      </c>
      <c r="B68" s="72">
        <v>51</v>
      </c>
      <c r="C68" s="72"/>
      <c r="D68" s="73" t="s">
        <v>94</v>
      </c>
      <c r="E68" s="74">
        <v>189.11</v>
      </c>
      <c r="F68" s="74">
        <v>18.898</v>
      </c>
      <c r="G68" s="74">
        <v>17.495999999999999</v>
      </c>
      <c r="H68" s="74">
        <v>1.4019999999999999</v>
      </c>
      <c r="I68" s="75">
        <v>32</v>
      </c>
      <c r="J68" s="75">
        <v>29</v>
      </c>
      <c r="K68" s="76">
        <v>0.25</v>
      </c>
      <c r="L68" s="77">
        <v>0</v>
      </c>
      <c r="M68" s="78"/>
      <c r="N68" s="77" t="str">
        <f t="shared" si="4"/>
        <v/>
      </c>
      <c r="O68" s="79"/>
      <c r="P68" s="79"/>
      <c r="Q68" s="80" t="s">
        <v>95</v>
      </c>
      <c r="R68" s="81">
        <v>0.63300000000000001</v>
      </c>
      <c r="S68" s="82">
        <v>15689.7</v>
      </c>
      <c r="T68" s="83">
        <v>3.96</v>
      </c>
      <c r="U68" s="89">
        <v>5.6250000000000001E-2</v>
      </c>
      <c r="V68" s="85"/>
      <c r="W68" s="86"/>
      <c r="X68" s="87"/>
      <c r="Y68" s="74"/>
      <c r="Z68" s="81">
        <v>171.614</v>
      </c>
      <c r="AA68" s="81">
        <v>628.34699999999998</v>
      </c>
      <c r="AB68" s="88"/>
    </row>
    <row r="69" spans="1:28" hidden="1" x14ac:dyDescent="0.25">
      <c r="A69" s="71">
        <v>11</v>
      </c>
      <c r="B69" s="72">
        <v>52</v>
      </c>
      <c r="C69" s="72"/>
      <c r="D69" s="73" t="s">
        <v>94</v>
      </c>
      <c r="E69" s="74">
        <v>189.15700000000001</v>
      </c>
      <c r="F69" s="74">
        <v>18.898</v>
      </c>
      <c r="G69" s="74">
        <v>17.542999999999999</v>
      </c>
      <c r="H69" s="74">
        <v>1.355</v>
      </c>
      <c r="I69" s="75">
        <v>10</v>
      </c>
      <c r="J69" s="75">
        <v>29</v>
      </c>
      <c r="K69" s="76">
        <v>0.28000000000000003</v>
      </c>
      <c r="L69" s="77">
        <v>0</v>
      </c>
      <c r="M69" s="78"/>
      <c r="N69" s="77" t="str">
        <f t="shared" si="4"/>
        <v/>
      </c>
      <c r="O69" s="79"/>
      <c r="P69" s="79"/>
      <c r="Q69" s="80" t="s">
        <v>95</v>
      </c>
      <c r="R69" s="81">
        <v>0.59599999999999997</v>
      </c>
      <c r="S69" s="82">
        <v>16667.5</v>
      </c>
      <c r="T69" s="83">
        <v>3.96</v>
      </c>
      <c r="U69" s="89">
        <v>5.6250000000000001E-2</v>
      </c>
      <c r="V69" s="85"/>
      <c r="W69" s="86"/>
      <c r="X69" s="87"/>
      <c r="Y69" s="74"/>
      <c r="Z69" s="81">
        <v>171.614</v>
      </c>
      <c r="AA69" s="81">
        <v>628.34699999999998</v>
      </c>
      <c r="AB69" s="88"/>
    </row>
    <row r="70" spans="1:28" hidden="1" x14ac:dyDescent="0.25">
      <c r="A70" s="71">
        <v>11</v>
      </c>
      <c r="B70" s="72">
        <v>53</v>
      </c>
      <c r="C70" s="72"/>
      <c r="D70" s="73" t="s">
        <v>94</v>
      </c>
      <c r="E70" s="74">
        <v>189.22300000000001</v>
      </c>
      <c r="F70" s="74">
        <v>18.898</v>
      </c>
      <c r="G70" s="74">
        <v>17.609000000000002</v>
      </c>
      <c r="H70" s="74">
        <v>1.29</v>
      </c>
      <c r="I70" s="75">
        <v>10</v>
      </c>
      <c r="J70" s="75">
        <v>29</v>
      </c>
      <c r="K70" s="76">
        <v>0.28000000000000003</v>
      </c>
      <c r="L70" s="77">
        <v>0</v>
      </c>
      <c r="M70" s="78"/>
      <c r="N70" s="77" t="str">
        <f t="shared" si="4"/>
        <v/>
      </c>
      <c r="O70" s="79"/>
      <c r="P70" s="79"/>
      <c r="Q70" s="80" t="s">
        <v>95</v>
      </c>
      <c r="R70" s="81">
        <v>0.59599999999999997</v>
      </c>
      <c r="S70" s="82">
        <v>16667.5</v>
      </c>
      <c r="T70" s="83">
        <v>3.96</v>
      </c>
      <c r="U70" s="89">
        <v>5.6250000000000001E-2</v>
      </c>
      <c r="V70" s="85"/>
      <c r="W70" s="86"/>
      <c r="X70" s="87"/>
      <c r="Y70" s="74"/>
      <c r="Z70" s="81">
        <v>171.614</v>
      </c>
      <c r="AA70" s="81">
        <v>628.34699999999998</v>
      </c>
      <c r="AB70" s="88"/>
    </row>
    <row r="71" spans="1:28" hidden="1" x14ac:dyDescent="0.25">
      <c r="A71" s="71">
        <v>11</v>
      </c>
      <c r="B71" s="72">
        <v>54</v>
      </c>
      <c r="C71" s="72"/>
      <c r="D71" s="73" t="s">
        <v>94</v>
      </c>
      <c r="E71" s="74">
        <v>189.28700000000001</v>
      </c>
      <c r="F71" s="74">
        <v>18.898</v>
      </c>
      <c r="G71" s="74">
        <v>17.672999999999998</v>
      </c>
      <c r="H71" s="74">
        <v>1.226</v>
      </c>
      <c r="I71" s="75">
        <v>12</v>
      </c>
      <c r="J71" s="75">
        <v>27</v>
      </c>
      <c r="K71" s="76">
        <v>0.24</v>
      </c>
      <c r="L71" s="77">
        <v>0</v>
      </c>
      <c r="M71" s="78"/>
      <c r="N71" s="77" t="str">
        <f t="shared" si="4"/>
        <v/>
      </c>
      <c r="O71" s="79"/>
      <c r="P71" s="79"/>
      <c r="Q71" s="80" t="s">
        <v>95</v>
      </c>
      <c r="R71" s="81">
        <v>0.59699999999999998</v>
      </c>
      <c r="S71" s="82">
        <v>16634.099999999999</v>
      </c>
      <c r="T71" s="83">
        <v>3.96</v>
      </c>
      <c r="U71" s="89">
        <v>5.2083333333333336E-2</v>
      </c>
      <c r="V71" s="85"/>
      <c r="W71" s="86"/>
      <c r="X71" s="87"/>
      <c r="Y71" s="74"/>
      <c r="Z71" s="81">
        <v>171.614</v>
      </c>
      <c r="AA71" s="81">
        <v>628.34699999999998</v>
      </c>
      <c r="AB71" s="88"/>
    </row>
    <row r="72" spans="1:28" hidden="1" x14ac:dyDescent="0.25">
      <c r="A72" s="71">
        <v>11</v>
      </c>
      <c r="B72" s="72">
        <v>55</v>
      </c>
      <c r="C72" s="72"/>
      <c r="D72" s="73" t="s">
        <v>94</v>
      </c>
      <c r="E72" s="74">
        <v>189.34899999999999</v>
      </c>
      <c r="F72" s="74">
        <v>18.898</v>
      </c>
      <c r="G72" s="74">
        <v>17.734999999999999</v>
      </c>
      <c r="H72" s="74">
        <v>1.163</v>
      </c>
      <c r="I72" s="75">
        <v>10</v>
      </c>
      <c r="J72" s="75">
        <v>27</v>
      </c>
      <c r="K72" s="76">
        <v>0.27</v>
      </c>
      <c r="L72" s="77">
        <v>0</v>
      </c>
      <c r="M72" s="78"/>
      <c r="N72" s="77" t="str">
        <f t="shared" si="4"/>
        <v/>
      </c>
      <c r="O72" s="79"/>
      <c r="P72" s="79"/>
      <c r="Q72" s="80" t="s">
        <v>95</v>
      </c>
      <c r="R72" s="81">
        <v>0.59499999999999997</v>
      </c>
      <c r="S72" s="82">
        <v>16678</v>
      </c>
      <c r="T72" s="83">
        <v>3.96</v>
      </c>
      <c r="U72" s="89">
        <v>5.2083333333333336E-2</v>
      </c>
      <c r="V72" s="85"/>
      <c r="W72" s="86"/>
      <c r="X72" s="87"/>
      <c r="Y72" s="74"/>
      <c r="Z72" s="81">
        <v>171.614</v>
      </c>
      <c r="AA72" s="81">
        <v>628.34699999999998</v>
      </c>
      <c r="AB72" s="88"/>
    </row>
    <row r="73" spans="1:28" hidden="1" x14ac:dyDescent="0.25">
      <c r="A73" s="71">
        <v>11</v>
      </c>
      <c r="B73" s="72">
        <v>56</v>
      </c>
      <c r="C73" s="72"/>
      <c r="D73" s="73" t="s">
        <v>94</v>
      </c>
      <c r="E73" s="74">
        <v>189.38</v>
      </c>
      <c r="F73" s="74">
        <v>18.898</v>
      </c>
      <c r="G73" s="74">
        <v>17.765999999999998</v>
      </c>
      <c r="H73" s="74">
        <v>1.1319999999999999</v>
      </c>
      <c r="I73" s="75">
        <v>14</v>
      </c>
      <c r="J73" s="75">
        <v>24</v>
      </c>
      <c r="K73" s="76">
        <v>0.32</v>
      </c>
      <c r="L73" s="77">
        <v>0</v>
      </c>
      <c r="M73" s="78"/>
      <c r="N73" s="77" t="str">
        <f t="shared" si="4"/>
        <v/>
      </c>
      <c r="O73" s="79"/>
      <c r="P73" s="79"/>
      <c r="Q73" s="80" t="s">
        <v>95</v>
      </c>
      <c r="R73" s="81">
        <v>0.60599999999999998</v>
      </c>
      <c r="S73" s="82">
        <v>16399.599999999999</v>
      </c>
      <c r="T73" s="83">
        <v>3.96</v>
      </c>
      <c r="U73" s="89">
        <v>4.7916666666666663E-2</v>
      </c>
      <c r="V73" s="85"/>
      <c r="W73" s="86"/>
      <c r="X73" s="87"/>
      <c r="Y73" s="74"/>
      <c r="Z73" s="81">
        <v>171.614</v>
      </c>
      <c r="AA73" s="81">
        <v>628.34699999999998</v>
      </c>
      <c r="AB73" s="88"/>
    </row>
    <row r="74" spans="1:28" hidden="1" x14ac:dyDescent="0.25">
      <c r="A74" s="71">
        <v>11</v>
      </c>
      <c r="B74" s="72">
        <v>57</v>
      </c>
      <c r="C74" s="72"/>
      <c r="D74" s="73" t="s">
        <v>94</v>
      </c>
      <c r="E74" s="74">
        <v>189.45</v>
      </c>
      <c r="F74" s="74">
        <v>18.898</v>
      </c>
      <c r="G74" s="74">
        <v>17.835000000000001</v>
      </c>
      <c r="H74" s="74">
        <v>1.0629999999999999</v>
      </c>
      <c r="I74" s="75">
        <v>8</v>
      </c>
      <c r="J74" s="75">
        <v>27</v>
      </c>
      <c r="K74" s="76">
        <v>0.34</v>
      </c>
      <c r="L74" s="77">
        <v>0</v>
      </c>
      <c r="M74" s="78"/>
      <c r="N74" s="77" t="str">
        <f t="shared" si="4"/>
        <v/>
      </c>
      <c r="O74" s="79"/>
      <c r="P74" s="79"/>
      <c r="Q74" s="80" t="s">
        <v>95</v>
      </c>
      <c r="R74" s="81">
        <v>0.59499999999999997</v>
      </c>
      <c r="S74" s="82">
        <v>16700.7</v>
      </c>
      <c r="T74" s="83">
        <v>3.96</v>
      </c>
      <c r="U74" s="89">
        <v>5.2083333333333336E-2</v>
      </c>
      <c r="V74" s="85"/>
      <c r="W74" s="86"/>
      <c r="X74" s="87"/>
      <c r="Y74" s="74"/>
      <c r="Z74" s="81">
        <v>171.614</v>
      </c>
      <c r="AA74" s="81">
        <v>628.34699999999998</v>
      </c>
      <c r="AB74" s="88"/>
    </row>
    <row r="75" spans="1:28" hidden="1" x14ac:dyDescent="0.25">
      <c r="A75" s="71">
        <v>11</v>
      </c>
      <c r="B75" s="72">
        <v>58</v>
      </c>
      <c r="C75" s="72"/>
      <c r="D75" s="73" t="s">
        <v>94</v>
      </c>
      <c r="E75" s="74">
        <v>189.53899999999999</v>
      </c>
      <c r="F75" s="74">
        <v>18.898</v>
      </c>
      <c r="G75" s="74">
        <v>17.925000000000001</v>
      </c>
      <c r="H75" s="74">
        <v>0.97399999999999998</v>
      </c>
      <c r="I75" s="75">
        <v>10</v>
      </c>
      <c r="J75" s="75">
        <v>10</v>
      </c>
      <c r="K75" s="76">
        <v>0.27</v>
      </c>
      <c r="L75" s="77">
        <v>0</v>
      </c>
      <c r="M75" s="78"/>
      <c r="N75" s="77" t="str">
        <f t="shared" si="4"/>
        <v/>
      </c>
      <c r="O75" s="79"/>
      <c r="P75" s="79"/>
      <c r="Q75" s="80" t="s">
        <v>95</v>
      </c>
      <c r="R75" s="81">
        <v>0.59499999999999997</v>
      </c>
      <c r="S75" s="82">
        <v>16678</v>
      </c>
      <c r="T75" s="83">
        <v>3.96</v>
      </c>
      <c r="U75" s="89">
        <v>0.52708333333333335</v>
      </c>
      <c r="V75" s="85"/>
      <c r="W75" s="86"/>
      <c r="X75" s="87"/>
      <c r="Y75" s="74"/>
      <c r="Z75" s="81">
        <v>171.614</v>
      </c>
      <c r="AA75" s="81">
        <v>628.34699999999998</v>
      </c>
      <c r="AB75" s="88"/>
    </row>
    <row r="76" spans="1:28" hidden="1" x14ac:dyDescent="0.25">
      <c r="A76" s="71">
        <v>11</v>
      </c>
      <c r="B76" s="72">
        <v>59</v>
      </c>
      <c r="C76" s="72"/>
      <c r="D76" s="73" t="s">
        <v>94</v>
      </c>
      <c r="E76" s="74">
        <v>189.58099999999999</v>
      </c>
      <c r="F76" s="74">
        <v>18.898</v>
      </c>
      <c r="G76" s="74">
        <v>17.966999999999999</v>
      </c>
      <c r="H76" s="74">
        <v>0.93100000000000005</v>
      </c>
      <c r="I76" s="75">
        <v>12</v>
      </c>
      <c r="J76" s="75">
        <v>24</v>
      </c>
      <c r="K76" s="76">
        <v>0.28999999999999998</v>
      </c>
      <c r="L76" s="77">
        <v>0</v>
      </c>
      <c r="M76" s="78"/>
      <c r="N76" s="77" t="str">
        <f t="shared" si="4"/>
        <v/>
      </c>
      <c r="O76" s="79"/>
      <c r="P76" s="79"/>
      <c r="Q76" s="80" t="s">
        <v>95</v>
      </c>
      <c r="R76" s="81">
        <v>0.6</v>
      </c>
      <c r="S76" s="82">
        <v>16563</v>
      </c>
      <c r="T76" s="83">
        <v>3.96</v>
      </c>
      <c r="U76" s="89">
        <v>4.7916666666666663E-2</v>
      </c>
      <c r="V76" s="85"/>
      <c r="W76" s="86"/>
      <c r="X76" s="87"/>
      <c r="Y76" s="74"/>
      <c r="Z76" s="81">
        <v>171.614</v>
      </c>
      <c r="AA76" s="81">
        <v>628.34699999999998</v>
      </c>
      <c r="AB76" s="88"/>
    </row>
    <row r="77" spans="1:28" hidden="1" x14ac:dyDescent="0.25">
      <c r="A77" s="53">
        <v>12</v>
      </c>
      <c r="B77" s="54"/>
      <c r="C77" s="54"/>
      <c r="D77" s="55" t="s">
        <v>89</v>
      </c>
      <c r="E77" s="56">
        <v>190.512</v>
      </c>
      <c r="F77" s="56">
        <v>18.856000000000002</v>
      </c>
      <c r="G77" s="56"/>
      <c r="H77" s="56"/>
      <c r="I77" s="57"/>
      <c r="J77" s="57"/>
      <c r="K77" s="58"/>
      <c r="L77" s="59"/>
      <c r="M77" s="60"/>
      <c r="N77" s="59"/>
      <c r="O77" s="61"/>
      <c r="P77" s="61"/>
      <c r="Q77" s="62"/>
      <c r="R77" s="63"/>
      <c r="S77" s="64"/>
      <c r="T77" s="65">
        <v>3.96</v>
      </c>
      <c r="U77" s="66"/>
      <c r="V77" s="67"/>
      <c r="W77" s="68"/>
      <c r="X77" s="69"/>
      <c r="Y77" s="56"/>
      <c r="Z77" s="63">
        <v>190.512</v>
      </c>
      <c r="AA77" s="63">
        <v>609.44899999999996</v>
      </c>
      <c r="AB77" s="70"/>
    </row>
    <row r="78" spans="1:28" hidden="1" x14ac:dyDescent="0.25">
      <c r="A78" s="53">
        <v>13</v>
      </c>
      <c r="B78" s="54"/>
      <c r="C78" s="54"/>
      <c r="D78" s="55" t="s">
        <v>89</v>
      </c>
      <c r="E78" s="56">
        <v>209.36799999999999</v>
      </c>
      <c r="F78" s="56">
        <v>18.884</v>
      </c>
      <c r="G78" s="56"/>
      <c r="H78" s="56"/>
      <c r="I78" s="57"/>
      <c r="J78" s="57"/>
      <c r="K78" s="58"/>
      <c r="L78" s="59"/>
      <c r="M78" s="60"/>
      <c r="N78" s="59"/>
      <c r="O78" s="61"/>
      <c r="P78" s="61"/>
      <c r="Q78" s="62"/>
      <c r="R78" s="63"/>
      <c r="S78" s="64"/>
      <c r="T78" s="65">
        <v>3.96</v>
      </c>
      <c r="U78" s="66"/>
      <c r="V78" s="67"/>
      <c r="W78" s="68"/>
      <c r="X78" s="69"/>
      <c r="Y78" s="56"/>
      <c r="Z78" s="63">
        <v>209.36799999999999</v>
      </c>
      <c r="AA78" s="63">
        <v>590.59299999999996</v>
      </c>
      <c r="AB78" s="70"/>
    </row>
    <row r="79" spans="1:28" hidden="1" x14ac:dyDescent="0.25">
      <c r="A79" s="53">
        <v>14</v>
      </c>
      <c r="B79" s="54"/>
      <c r="C79" s="54"/>
      <c r="D79" s="55" t="s">
        <v>89</v>
      </c>
      <c r="E79" s="56">
        <v>228.25200000000001</v>
      </c>
      <c r="F79" s="56">
        <v>18.866</v>
      </c>
      <c r="G79" s="56"/>
      <c r="H79" s="56"/>
      <c r="I79" s="57"/>
      <c r="J79" s="57"/>
      <c r="K79" s="58"/>
      <c r="L79" s="59"/>
      <c r="M79" s="60"/>
      <c r="N79" s="59"/>
      <c r="O79" s="61"/>
      <c r="P79" s="61"/>
      <c r="Q79" s="62"/>
      <c r="R79" s="63"/>
      <c r="S79" s="64"/>
      <c r="T79" s="65">
        <v>3.96</v>
      </c>
      <c r="U79" s="66"/>
      <c r="V79" s="67"/>
      <c r="W79" s="68"/>
      <c r="X79" s="69"/>
      <c r="Y79" s="56"/>
      <c r="Z79" s="63">
        <v>228.25200000000001</v>
      </c>
      <c r="AA79" s="63">
        <v>571.70899999999995</v>
      </c>
      <c r="AB79" s="70"/>
    </row>
    <row r="80" spans="1:28" hidden="1" x14ac:dyDescent="0.25">
      <c r="A80" s="53">
        <v>15</v>
      </c>
      <c r="B80" s="54"/>
      <c r="C80" s="54"/>
      <c r="D80" s="55" t="s">
        <v>89</v>
      </c>
      <c r="E80" s="56">
        <v>247.11799999999999</v>
      </c>
      <c r="F80" s="56">
        <v>18.891999999999999</v>
      </c>
      <c r="G80" s="56"/>
      <c r="H80" s="56"/>
      <c r="I80" s="57"/>
      <c r="J80" s="57"/>
      <c r="K80" s="58"/>
      <c r="L80" s="59"/>
      <c r="M80" s="60"/>
      <c r="N80" s="59"/>
      <c r="O80" s="61"/>
      <c r="P80" s="61"/>
      <c r="Q80" s="62"/>
      <c r="R80" s="63"/>
      <c r="S80" s="64"/>
      <c r="T80" s="65">
        <v>3.96</v>
      </c>
      <c r="U80" s="66"/>
      <c r="V80" s="67"/>
      <c r="W80" s="68"/>
      <c r="X80" s="69"/>
      <c r="Y80" s="56"/>
      <c r="Z80" s="63">
        <v>247.11799999999999</v>
      </c>
      <c r="AA80" s="63">
        <v>552.84299999999996</v>
      </c>
      <c r="AB80" s="70"/>
    </row>
    <row r="81" spans="1:28" hidden="1" x14ac:dyDescent="0.25">
      <c r="A81" s="53">
        <v>16</v>
      </c>
      <c r="B81" s="54"/>
      <c r="C81" s="54"/>
      <c r="D81" s="55" t="s">
        <v>89</v>
      </c>
      <c r="E81" s="56">
        <v>266.01</v>
      </c>
      <c r="F81" s="56">
        <v>18.832000000000001</v>
      </c>
      <c r="G81" s="56"/>
      <c r="H81" s="56"/>
      <c r="I81" s="57"/>
      <c r="J81" s="57"/>
      <c r="K81" s="58"/>
      <c r="L81" s="59"/>
      <c r="M81" s="60"/>
      <c r="N81" s="59"/>
      <c r="O81" s="61"/>
      <c r="P81" s="61"/>
      <c r="Q81" s="62"/>
      <c r="R81" s="63"/>
      <c r="S81" s="64"/>
      <c r="T81" s="65">
        <v>3.96</v>
      </c>
      <c r="U81" s="66"/>
      <c r="V81" s="67"/>
      <c r="W81" s="68"/>
      <c r="X81" s="69"/>
      <c r="Y81" s="56"/>
      <c r="Z81" s="63">
        <v>266.01</v>
      </c>
      <c r="AA81" s="63">
        <v>533.952</v>
      </c>
      <c r="AB81" s="70"/>
    </row>
    <row r="82" spans="1:28" hidden="1" x14ac:dyDescent="0.25">
      <c r="A82" s="53">
        <v>17</v>
      </c>
      <c r="B82" s="54"/>
      <c r="C82" s="54"/>
      <c r="D82" s="55" t="s">
        <v>89</v>
      </c>
      <c r="E82" s="56">
        <v>284.84199999999998</v>
      </c>
      <c r="F82" s="56">
        <v>18.943999999999999</v>
      </c>
      <c r="G82" s="56"/>
      <c r="H82" s="56"/>
      <c r="I82" s="57"/>
      <c r="J82" s="57"/>
      <c r="K82" s="58"/>
      <c r="L82" s="59"/>
      <c r="M82" s="60"/>
      <c r="N82" s="59"/>
      <c r="O82" s="61"/>
      <c r="P82" s="61"/>
      <c r="Q82" s="62"/>
      <c r="R82" s="63"/>
      <c r="S82" s="64"/>
      <c r="T82" s="65">
        <v>3.96</v>
      </c>
      <c r="U82" s="66"/>
      <c r="V82" s="67"/>
      <c r="W82" s="68"/>
      <c r="X82" s="69"/>
      <c r="Y82" s="56"/>
      <c r="Z82" s="63">
        <v>284.84199999999998</v>
      </c>
      <c r="AA82" s="63">
        <v>515.12</v>
      </c>
      <c r="AB82" s="70"/>
    </row>
    <row r="83" spans="1:28" hidden="1" x14ac:dyDescent="0.25">
      <c r="A83" s="71">
        <v>17</v>
      </c>
      <c r="B83" s="72">
        <v>60</v>
      </c>
      <c r="C83" s="72"/>
      <c r="D83" s="73" t="s">
        <v>94</v>
      </c>
      <c r="E83" s="74">
        <v>285.35500000000002</v>
      </c>
      <c r="F83" s="74">
        <v>18.943999999999999</v>
      </c>
      <c r="G83" s="74">
        <v>0.51300000000000001</v>
      </c>
      <c r="H83" s="74">
        <v>18.431000000000001</v>
      </c>
      <c r="I83" s="75">
        <v>8</v>
      </c>
      <c r="J83" s="75">
        <v>8</v>
      </c>
      <c r="K83" s="76">
        <v>0.27</v>
      </c>
      <c r="L83" s="77">
        <v>0</v>
      </c>
      <c r="M83" s="78"/>
      <c r="N83" s="77" t="str">
        <f>IF(L83=0,"",K83-L83)</f>
        <v/>
      </c>
      <c r="O83" s="79"/>
      <c r="P83" s="79"/>
      <c r="Q83" s="80" t="s">
        <v>95</v>
      </c>
      <c r="R83" s="81">
        <v>0.59299999999999997</v>
      </c>
      <c r="S83" s="82">
        <v>16752.599999999999</v>
      </c>
      <c r="T83" s="83">
        <v>3.96</v>
      </c>
      <c r="U83" s="89">
        <v>0.22291666666666665</v>
      </c>
      <c r="V83" s="85"/>
      <c r="W83" s="86"/>
      <c r="X83" s="87"/>
      <c r="Y83" s="74"/>
      <c r="Z83" s="81">
        <v>284.84199999999998</v>
      </c>
      <c r="AA83" s="81">
        <v>515.12</v>
      </c>
      <c r="AB83" s="88"/>
    </row>
    <row r="84" spans="1:28" hidden="1" x14ac:dyDescent="0.25">
      <c r="A84" s="53">
        <v>18</v>
      </c>
      <c r="B84" s="54"/>
      <c r="C84" s="54"/>
      <c r="D84" s="55" t="s">
        <v>89</v>
      </c>
      <c r="E84" s="56">
        <v>303.786</v>
      </c>
      <c r="F84" s="56">
        <v>16.692</v>
      </c>
      <c r="G84" s="56"/>
      <c r="H84" s="56"/>
      <c r="I84" s="57"/>
      <c r="J84" s="57"/>
      <c r="K84" s="58"/>
      <c r="L84" s="59"/>
      <c r="M84" s="60"/>
      <c r="N84" s="59"/>
      <c r="O84" s="61"/>
      <c r="P84" s="61"/>
      <c r="Q84" s="62"/>
      <c r="R84" s="63"/>
      <c r="S84" s="64"/>
      <c r="T84" s="65">
        <v>3.96</v>
      </c>
      <c r="U84" s="66"/>
      <c r="V84" s="67"/>
      <c r="W84" s="68"/>
      <c r="X84" s="69"/>
      <c r="Y84" s="56"/>
      <c r="Z84" s="63">
        <v>303.786</v>
      </c>
      <c r="AA84" s="63">
        <v>496.17500000000001</v>
      </c>
      <c r="AB84" s="70"/>
    </row>
    <row r="85" spans="1:28" hidden="1" x14ac:dyDescent="0.25">
      <c r="A85" s="71">
        <v>18</v>
      </c>
      <c r="B85" s="72">
        <v>61</v>
      </c>
      <c r="C85" s="72"/>
      <c r="D85" s="73" t="s">
        <v>94</v>
      </c>
      <c r="E85" s="74">
        <v>320.036</v>
      </c>
      <c r="F85" s="74">
        <v>16.692</v>
      </c>
      <c r="G85" s="74">
        <v>16.25</v>
      </c>
      <c r="H85" s="74">
        <v>0.442</v>
      </c>
      <c r="I85" s="75">
        <v>20</v>
      </c>
      <c r="J85" s="75">
        <v>13</v>
      </c>
      <c r="K85" s="76">
        <v>0.32</v>
      </c>
      <c r="L85" s="77">
        <v>0</v>
      </c>
      <c r="M85" s="78"/>
      <c r="N85" s="77" t="str">
        <f>IF(L85=0,"",K85-L85)</f>
        <v/>
      </c>
      <c r="O85" s="79"/>
      <c r="P85" s="79"/>
      <c r="Q85" s="80" t="s">
        <v>95</v>
      </c>
      <c r="R85" s="81">
        <v>0.62</v>
      </c>
      <c r="S85" s="82">
        <v>16014.9</v>
      </c>
      <c r="T85" s="83">
        <v>3.96</v>
      </c>
      <c r="U85" s="89">
        <v>0.25277777777777777</v>
      </c>
      <c r="V85" s="85"/>
      <c r="W85" s="86"/>
      <c r="X85" s="87"/>
      <c r="Y85" s="74"/>
      <c r="Z85" s="81">
        <v>303.786</v>
      </c>
      <c r="AA85" s="81">
        <v>496.17500000000001</v>
      </c>
      <c r="AB85" s="88"/>
    </row>
    <row r="86" spans="1:28" hidden="1" x14ac:dyDescent="0.25">
      <c r="A86" s="53">
        <v>19</v>
      </c>
      <c r="B86" s="54"/>
      <c r="C86" s="54"/>
      <c r="D86" s="55" t="s">
        <v>89</v>
      </c>
      <c r="E86" s="56">
        <v>320.47800000000001</v>
      </c>
      <c r="F86" s="56">
        <v>18.986000000000001</v>
      </c>
      <c r="G86" s="56"/>
      <c r="H86" s="56"/>
      <c r="I86" s="57"/>
      <c r="J86" s="57"/>
      <c r="K86" s="58"/>
      <c r="L86" s="59"/>
      <c r="M86" s="60"/>
      <c r="N86" s="59"/>
      <c r="O86" s="61"/>
      <c r="P86" s="61"/>
      <c r="Q86" s="62"/>
      <c r="R86" s="63"/>
      <c r="S86" s="64"/>
      <c r="T86" s="65">
        <v>3.96</v>
      </c>
      <c r="U86" s="66"/>
      <c r="V86" s="67"/>
      <c r="W86" s="68"/>
      <c r="X86" s="69"/>
      <c r="Y86" s="56"/>
      <c r="Z86" s="63">
        <v>320.47800000000001</v>
      </c>
      <c r="AA86" s="63">
        <v>479.483</v>
      </c>
      <c r="AB86" s="70"/>
    </row>
    <row r="87" spans="1:28" hidden="1" x14ac:dyDescent="0.25">
      <c r="A87" s="71">
        <v>19</v>
      </c>
      <c r="B87" s="72">
        <v>62</v>
      </c>
      <c r="C87" s="72"/>
      <c r="D87" s="73" t="s">
        <v>97</v>
      </c>
      <c r="E87" s="74">
        <v>327.471</v>
      </c>
      <c r="F87" s="74">
        <v>18.986000000000001</v>
      </c>
      <c r="G87" s="74">
        <v>6.9930000000000003</v>
      </c>
      <c r="H87" s="74">
        <v>11.993</v>
      </c>
      <c r="I87" s="75">
        <v>8608.1</v>
      </c>
      <c r="J87" s="75"/>
      <c r="K87" s="76"/>
      <c r="L87" s="77">
        <v>0</v>
      </c>
      <c r="M87" s="78">
        <v>0</v>
      </c>
      <c r="N87" s="77">
        <v>0</v>
      </c>
      <c r="O87" s="79"/>
      <c r="P87" s="79"/>
      <c r="Q87" s="80"/>
      <c r="R87" s="81"/>
      <c r="S87" s="82"/>
      <c r="T87" s="83">
        <v>3.96</v>
      </c>
      <c r="U87" s="84"/>
      <c r="V87" s="85"/>
      <c r="W87" s="86"/>
      <c r="X87" s="87"/>
      <c r="Y87" s="74"/>
      <c r="Z87" s="81">
        <v>320.47800000000001</v>
      </c>
      <c r="AA87" s="81">
        <v>479.483</v>
      </c>
      <c r="AB87" s="88" t="s">
        <v>98</v>
      </c>
    </row>
    <row r="88" spans="1:28" hidden="1" x14ac:dyDescent="0.25">
      <c r="A88" s="53">
        <v>20</v>
      </c>
      <c r="B88" s="54"/>
      <c r="C88" s="54"/>
      <c r="D88" s="55" t="s">
        <v>89</v>
      </c>
      <c r="E88" s="56">
        <v>339.464</v>
      </c>
      <c r="F88" s="56">
        <v>16.213999999999999</v>
      </c>
      <c r="G88" s="56"/>
      <c r="H88" s="56"/>
      <c r="I88" s="57"/>
      <c r="J88" s="57"/>
      <c r="K88" s="58"/>
      <c r="L88" s="59"/>
      <c r="M88" s="60"/>
      <c r="N88" s="59"/>
      <c r="O88" s="61"/>
      <c r="P88" s="61"/>
      <c r="Q88" s="62"/>
      <c r="R88" s="63"/>
      <c r="S88" s="64"/>
      <c r="T88" s="65">
        <v>3.96</v>
      </c>
      <c r="U88" s="66"/>
      <c r="V88" s="67"/>
      <c r="W88" s="68"/>
      <c r="X88" s="69"/>
      <c r="Y88" s="56"/>
      <c r="Z88" s="63">
        <v>339.464</v>
      </c>
      <c r="AA88" s="63">
        <v>460.49799999999999</v>
      </c>
      <c r="AB88" s="70"/>
    </row>
    <row r="89" spans="1:28" hidden="1" x14ac:dyDescent="0.25">
      <c r="A89" s="53">
        <v>21</v>
      </c>
      <c r="B89" s="54"/>
      <c r="C89" s="54"/>
      <c r="D89" s="55" t="s">
        <v>89</v>
      </c>
      <c r="E89" s="56">
        <v>355.678</v>
      </c>
      <c r="F89" s="56">
        <v>17.184000000000001</v>
      </c>
      <c r="G89" s="56"/>
      <c r="H89" s="56"/>
      <c r="I89" s="57"/>
      <c r="J89" s="57"/>
      <c r="K89" s="58"/>
      <c r="L89" s="59"/>
      <c r="M89" s="60"/>
      <c r="N89" s="59"/>
      <c r="O89" s="61"/>
      <c r="P89" s="61"/>
      <c r="Q89" s="62"/>
      <c r="R89" s="63"/>
      <c r="S89" s="64"/>
      <c r="T89" s="65">
        <v>3.96</v>
      </c>
      <c r="U89" s="66"/>
      <c r="V89" s="67"/>
      <c r="W89" s="68"/>
      <c r="X89" s="69"/>
      <c r="Y89" s="56"/>
      <c r="Z89" s="63">
        <v>355.678</v>
      </c>
      <c r="AA89" s="63">
        <v>444.28399999999999</v>
      </c>
      <c r="AB89" s="70"/>
    </row>
    <row r="90" spans="1:28" hidden="1" x14ac:dyDescent="0.25">
      <c r="A90" s="71">
        <v>21</v>
      </c>
      <c r="B90" s="72">
        <v>63</v>
      </c>
      <c r="C90" s="72"/>
      <c r="D90" s="73" t="s">
        <v>97</v>
      </c>
      <c r="E90" s="74">
        <v>362.08499999999998</v>
      </c>
      <c r="F90" s="74">
        <v>17.184000000000001</v>
      </c>
      <c r="G90" s="74">
        <v>6.407</v>
      </c>
      <c r="H90" s="74">
        <v>10.776999999999999</v>
      </c>
      <c r="I90" s="75">
        <v>6892.5</v>
      </c>
      <c r="J90" s="75"/>
      <c r="K90" s="76"/>
      <c r="L90" s="77">
        <v>0</v>
      </c>
      <c r="M90" s="78">
        <v>0</v>
      </c>
      <c r="N90" s="77">
        <v>0</v>
      </c>
      <c r="O90" s="79"/>
      <c r="P90" s="79"/>
      <c r="Q90" s="80"/>
      <c r="R90" s="81"/>
      <c r="S90" s="82"/>
      <c r="T90" s="83">
        <v>3.96</v>
      </c>
      <c r="U90" s="84"/>
      <c r="V90" s="85"/>
      <c r="W90" s="86"/>
      <c r="X90" s="87"/>
      <c r="Y90" s="74"/>
      <c r="Z90" s="81">
        <v>355.678</v>
      </c>
      <c r="AA90" s="81">
        <v>444.28399999999999</v>
      </c>
      <c r="AB90" s="88" t="s">
        <v>99</v>
      </c>
    </row>
    <row r="91" spans="1:28" hidden="1" x14ac:dyDescent="0.25">
      <c r="A91" s="53">
        <v>22</v>
      </c>
      <c r="B91" s="54"/>
      <c r="C91" s="54"/>
      <c r="D91" s="55" t="s">
        <v>89</v>
      </c>
      <c r="E91" s="56">
        <v>372.86200000000002</v>
      </c>
      <c r="F91" s="56">
        <v>3.4020000000000001</v>
      </c>
      <c r="G91" s="56"/>
      <c r="H91" s="56"/>
      <c r="I91" s="57"/>
      <c r="J91" s="57"/>
      <c r="K91" s="58"/>
      <c r="L91" s="59"/>
      <c r="M91" s="60"/>
      <c r="N91" s="59"/>
      <c r="O91" s="61"/>
      <c r="P91" s="61"/>
      <c r="Q91" s="62"/>
      <c r="R91" s="63"/>
      <c r="S91" s="64"/>
      <c r="T91" s="65">
        <v>3.96</v>
      </c>
      <c r="U91" s="66"/>
      <c r="V91" s="67"/>
      <c r="W91" s="68"/>
      <c r="X91" s="69"/>
      <c r="Y91" s="56"/>
      <c r="Z91" s="63">
        <v>372.86200000000002</v>
      </c>
      <c r="AA91" s="63">
        <v>427.09899999999999</v>
      </c>
      <c r="AB91" s="70"/>
    </row>
    <row r="92" spans="1:28" hidden="1" x14ac:dyDescent="0.25">
      <c r="A92" s="53">
        <v>23</v>
      </c>
      <c r="B92" s="54"/>
      <c r="C92" s="54"/>
      <c r="D92" s="55" t="s">
        <v>89</v>
      </c>
      <c r="E92" s="56">
        <v>376.26400000000001</v>
      </c>
      <c r="F92" s="56">
        <v>18.600000000000001</v>
      </c>
      <c r="G92" s="56"/>
      <c r="H92" s="56"/>
      <c r="I92" s="57"/>
      <c r="J92" s="57"/>
      <c r="K92" s="58"/>
      <c r="L92" s="59"/>
      <c r="M92" s="60"/>
      <c r="N92" s="59"/>
      <c r="O92" s="61"/>
      <c r="P92" s="61"/>
      <c r="Q92" s="62"/>
      <c r="R92" s="63"/>
      <c r="S92" s="64"/>
      <c r="T92" s="65">
        <v>3.96</v>
      </c>
      <c r="U92" s="66"/>
      <c r="V92" s="67"/>
      <c r="W92" s="68"/>
      <c r="X92" s="69"/>
      <c r="Y92" s="56"/>
      <c r="Z92" s="63">
        <v>376.26400000000001</v>
      </c>
      <c r="AA92" s="63">
        <v>423.697</v>
      </c>
      <c r="AB92" s="70"/>
    </row>
    <row r="93" spans="1:28" hidden="1" x14ac:dyDescent="0.25">
      <c r="A93" s="53">
        <v>24</v>
      </c>
      <c r="B93" s="54"/>
      <c r="C93" s="54"/>
      <c r="D93" s="55" t="s">
        <v>89</v>
      </c>
      <c r="E93" s="56">
        <v>394.86399999999998</v>
      </c>
      <c r="F93" s="56">
        <v>18.956</v>
      </c>
      <c r="G93" s="56"/>
      <c r="H93" s="56"/>
      <c r="I93" s="57"/>
      <c r="J93" s="57"/>
      <c r="K93" s="58"/>
      <c r="L93" s="59"/>
      <c r="M93" s="60"/>
      <c r="N93" s="59"/>
      <c r="O93" s="61"/>
      <c r="P93" s="61"/>
      <c r="Q93" s="62"/>
      <c r="R93" s="63"/>
      <c r="S93" s="64"/>
      <c r="T93" s="65">
        <v>3.96</v>
      </c>
      <c r="U93" s="66"/>
      <c r="V93" s="67"/>
      <c r="W93" s="68"/>
      <c r="X93" s="69"/>
      <c r="Y93" s="56"/>
      <c r="Z93" s="63">
        <v>394.86399999999998</v>
      </c>
      <c r="AA93" s="63">
        <v>405.09699999999998</v>
      </c>
      <c r="AB93" s="70"/>
    </row>
    <row r="94" spans="1:28" hidden="1" x14ac:dyDescent="0.25">
      <c r="A94" s="53">
        <v>25</v>
      </c>
      <c r="B94" s="54"/>
      <c r="C94" s="54"/>
      <c r="D94" s="55" t="s">
        <v>89</v>
      </c>
      <c r="E94" s="56">
        <v>413.82</v>
      </c>
      <c r="F94" s="56">
        <v>18.939</v>
      </c>
      <c r="G94" s="56"/>
      <c r="H94" s="56"/>
      <c r="I94" s="57"/>
      <c r="J94" s="57"/>
      <c r="K94" s="58"/>
      <c r="L94" s="59"/>
      <c r="M94" s="60"/>
      <c r="N94" s="59"/>
      <c r="O94" s="61"/>
      <c r="P94" s="61"/>
      <c r="Q94" s="62"/>
      <c r="R94" s="63"/>
      <c r="S94" s="64"/>
      <c r="T94" s="65">
        <v>3.96</v>
      </c>
      <c r="U94" s="66"/>
      <c r="V94" s="67"/>
      <c r="W94" s="68"/>
      <c r="X94" s="69"/>
      <c r="Y94" s="56"/>
      <c r="Z94" s="63">
        <v>413.82</v>
      </c>
      <c r="AA94" s="63">
        <v>386.142</v>
      </c>
      <c r="AB94" s="70"/>
    </row>
    <row r="95" spans="1:28" hidden="1" x14ac:dyDescent="0.25">
      <c r="A95" s="53">
        <v>26</v>
      </c>
      <c r="B95" s="54"/>
      <c r="C95" s="54"/>
      <c r="D95" s="55" t="s">
        <v>89</v>
      </c>
      <c r="E95" s="56">
        <v>432.75900000000001</v>
      </c>
      <c r="F95" s="56">
        <v>18.890999999999998</v>
      </c>
      <c r="G95" s="56"/>
      <c r="H95" s="56"/>
      <c r="I95" s="57"/>
      <c r="J95" s="57"/>
      <c r="K95" s="58"/>
      <c r="L95" s="59"/>
      <c r="M95" s="60"/>
      <c r="N95" s="59"/>
      <c r="O95" s="61"/>
      <c r="P95" s="61"/>
      <c r="Q95" s="62"/>
      <c r="R95" s="63"/>
      <c r="S95" s="64"/>
      <c r="T95" s="65">
        <v>3.96</v>
      </c>
      <c r="U95" s="66"/>
      <c r="V95" s="67"/>
      <c r="W95" s="68"/>
      <c r="X95" s="69"/>
      <c r="Y95" s="56"/>
      <c r="Z95" s="63">
        <v>432.75900000000001</v>
      </c>
      <c r="AA95" s="63">
        <v>367.20299999999997</v>
      </c>
      <c r="AB95" s="70"/>
    </row>
    <row r="96" spans="1:28" hidden="1" x14ac:dyDescent="0.25">
      <c r="A96" s="53">
        <v>27</v>
      </c>
      <c r="B96" s="54"/>
      <c r="C96" s="54"/>
      <c r="D96" s="55" t="s">
        <v>89</v>
      </c>
      <c r="E96" s="56">
        <v>451.65</v>
      </c>
      <c r="F96" s="56">
        <v>18.922000000000001</v>
      </c>
      <c r="G96" s="56"/>
      <c r="H96" s="56"/>
      <c r="I96" s="57"/>
      <c r="J96" s="57"/>
      <c r="K96" s="58"/>
      <c r="L96" s="59"/>
      <c r="M96" s="60"/>
      <c r="N96" s="59"/>
      <c r="O96" s="61"/>
      <c r="P96" s="61"/>
      <c r="Q96" s="62"/>
      <c r="R96" s="63"/>
      <c r="S96" s="64"/>
      <c r="T96" s="65">
        <v>3.96</v>
      </c>
      <c r="U96" s="66"/>
      <c r="V96" s="67"/>
      <c r="W96" s="68"/>
      <c r="X96" s="69"/>
      <c r="Y96" s="56"/>
      <c r="Z96" s="63">
        <v>451.65</v>
      </c>
      <c r="AA96" s="63">
        <v>348.31200000000001</v>
      </c>
      <c r="AB96" s="70"/>
    </row>
    <row r="97" spans="1:28" hidden="1" x14ac:dyDescent="0.25">
      <c r="A97" s="53">
        <v>28</v>
      </c>
      <c r="B97" s="54"/>
      <c r="C97" s="54"/>
      <c r="D97" s="55" t="s">
        <v>89</v>
      </c>
      <c r="E97" s="56">
        <v>470.572</v>
      </c>
      <c r="F97" s="56">
        <v>18.88</v>
      </c>
      <c r="G97" s="56"/>
      <c r="H97" s="56"/>
      <c r="I97" s="57"/>
      <c r="J97" s="57"/>
      <c r="K97" s="58"/>
      <c r="L97" s="59"/>
      <c r="M97" s="60"/>
      <c r="N97" s="59"/>
      <c r="O97" s="61"/>
      <c r="P97" s="61"/>
      <c r="Q97" s="62"/>
      <c r="R97" s="63"/>
      <c r="S97" s="64"/>
      <c r="T97" s="65">
        <v>3.96</v>
      </c>
      <c r="U97" s="66"/>
      <c r="V97" s="67"/>
      <c r="W97" s="68"/>
      <c r="X97" s="69"/>
      <c r="Y97" s="56"/>
      <c r="Z97" s="63">
        <v>470.572</v>
      </c>
      <c r="AA97" s="63">
        <v>329.38900000000001</v>
      </c>
      <c r="AB97" s="70"/>
    </row>
    <row r="98" spans="1:28" hidden="1" x14ac:dyDescent="0.25">
      <c r="A98" s="53">
        <v>29</v>
      </c>
      <c r="B98" s="54"/>
      <c r="C98" s="54"/>
      <c r="D98" s="55" t="s">
        <v>89</v>
      </c>
      <c r="E98" s="56">
        <v>489.452</v>
      </c>
      <c r="F98" s="56">
        <v>18.914000000000001</v>
      </c>
      <c r="G98" s="56"/>
      <c r="H98" s="56"/>
      <c r="I98" s="57"/>
      <c r="J98" s="57"/>
      <c r="K98" s="58"/>
      <c r="L98" s="59"/>
      <c r="M98" s="60"/>
      <c r="N98" s="59"/>
      <c r="O98" s="61"/>
      <c r="P98" s="61"/>
      <c r="Q98" s="62"/>
      <c r="R98" s="63"/>
      <c r="S98" s="64"/>
      <c r="T98" s="65">
        <v>3.96</v>
      </c>
      <c r="U98" s="66"/>
      <c r="V98" s="67"/>
      <c r="W98" s="68"/>
      <c r="X98" s="69"/>
      <c r="Y98" s="56"/>
      <c r="Z98" s="63">
        <v>489.452</v>
      </c>
      <c r="AA98" s="63">
        <v>310.51</v>
      </c>
      <c r="AB98" s="70"/>
    </row>
    <row r="99" spans="1:28" hidden="1" x14ac:dyDescent="0.25">
      <c r="A99" s="53">
        <v>30</v>
      </c>
      <c r="B99" s="54"/>
      <c r="C99" s="54"/>
      <c r="D99" s="55" t="s">
        <v>89</v>
      </c>
      <c r="E99" s="56">
        <v>508.36599999999999</v>
      </c>
      <c r="F99" s="56">
        <v>18.858000000000001</v>
      </c>
      <c r="G99" s="56"/>
      <c r="H99" s="56"/>
      <c r="I99" s="57"/>
      <c r="J99" s="57"/>
      <c r="K99" s="58"/>
      <c r="L99" s="59"/>
      <c r="M99" s="60"/>
      <c r="N99" s="59"/>
      <c r="O99" s="61"/>
      <c r="P99" s="61"/>
      <c r="Q99" s="62"/>
      <c r="R99" s="63"/>
      <c r="S99" s="64"/>
      <c r="T99" s="65">
        <v>3.96</v>
      </c>
      <c r="U99" s="66"/>
      <c r="V99" s="67"/>
      <c r="W99" s="68"/>
      <c r="X99" s="69"/>
      <c r="Y99" s="56"/>
      <c r="Z99" s="63">
        <v>508.36599999999999</v>
      </c>
      <c r="AA99" s="63">
        <v>291.596</v>
      </c>
      <c r="AB99" s="70"/>
    </row>
    <row r="100" spans="1:28" hidden="1" x14ac:dyDescent="0.25">
      <c r="A100" s="53">
        <v>31</v>
      </c>
      <c r="B100" s="54"/>
      <c r="C100" s="54"/>
      <c r="D100" s="55" t="s">
        <v>89</v>
      </c>
      <c r="E100" s="56">
        <v>527.22400000000005</v>
      </c>
      <c r="F100" s="56">
        <v>18.931999999999999</v>
      </c>
      <c r="G100" s="56"/>
      <c r="H100" s="56"/>
      <c r="I100" s="57"/>
      <c r="J100" s="57"/>
      <c r="K100" s="58"/>
      <c r="L100" s="59"/>
      <c r="M100" s="60"/>
      <c r="N100" s="59"/>
      <c r="O100" s="61"/>
      <c r="P100" s="61"/>
      <c r="Q100" s="62"/>
      <c r="R100" s="63"/>
      <c r="S100" s="64"/>
      <c r="T100" s="65">
        <v>3.96</v>
      </c>
      <c r="U100" s="66"/>
      <c r="V100" s="67"/>
      <c r="W100" s="68"/>
      <c r="X100" s="69"/>
      <c r="Y100" s="56"/>
      <c r="Z100" s="63">
        <v>527.22400000000005</v>
      </c>
      <c r="AA100" s="63">
        <v>272.73700000000002</v>
      </c>
      <c r="AB100" s="70"/>
    </row>
    <row r="101" spans="1:28" hidden="1" x14ac:dyDescent="0.25">
      <c r="A101" s="53">
        <v>32</v>
      </c>
      <c r="B101" s="54"/>
      <c r="C101" s="54"/>
      <c r="D101" s="55" t="s">
        <v>89</v>
      </c>
      <c r="E101" s="56">
        <v>546.15599999999995</v>
      </c>
      <c r="F101" s="56">
        <v>18.89</v>
      </c>
      <c r="G101" s="56"/>
      <c r="H101" s="56"/>
      <c r="I101" s="57"/>
      <c r="J101" s="57"/>
      <c r="K101" s="58"/>
      <c r="L101" s="59"/>
      <c r="M101" s="60"/>
      <c r="N101" s="59"/>
      <c r="O101" s="61"/>
      <c r="P101" s="61"/>
      <c r="Q101" s="62"/>
      <c r="R101" s="63"/>
      <c r="S101" s="64"/>
      <c r="T101" s="65">
        <v>3.96</v>
      </c>
      <c r="U101" s="66"/>
      <c r="V101" s="67"/>
      <c r="W101" s="68"/>
      <c r="X101" s="69"/>
      <c r="Y101" s="56"/>
      <c r="Z101" s="63">
        <v>546.15599999999995</v>
      </c>
      <c r="AA101" s="63">
        <v>253.80600000000001</v>
      </c>
      <c r="AB101" s="70"/>
    </row>
    <row r="102" spans="1:28" hidden="1" x14ac:dyDescent="0.25">
      <c r="A102" s="53">
        <v>33</v>
      </c>
      <c r="B102" s="54"/>
      <c r="C102" s="54"/>
      <c r="D102" s="55" t="s">
        <v>89</v>
      </c>
      <c r="E102" s="56">
        <v>565.04600000000005</v>
      </c>
      <c r="F102" s="56">
        <v>18.923999999999999</v>
      </c>
      <c r="G102" s="56"/>
      <c r="H102" s="56"/>
      <c r="I102" s="57"/>
      <c r="J102" s="57"/>
      <c r="K102" s="58"/>
      <c r="L102" s="59"/>
      <c r="M102" s="60"/>
      <c r="N102" s="59"/>
      <c r="O102" s="61"/>
      <c r="P102" s="61"/>
      <c r="Q102" s="62"/>
      <c r="R102" s="63"/>
      <c r="S102" s="64"/>
      <c r="T102" s="65">
        <v>3.96</v>
      </c>
      <c r="U102" s="66"/>
      <c r="V102" s="67"/>
      <c r="W102" s="68"/>
      <c r="X102" s="69"/>
      <c r="Y102" s="56"/>
      <c r="Z102" s="63">
        <v>565.04600000000005</v>
      </c>
      <c r="AA102" s="63">
        <v>234.91499999999999</v>
      </c>
      <c r="AB102" s="70"/>
    </row>
    <row r="103" spans="1:28" hidden="1" x14ac:dyDescent="0.25">
      <c r="A103" s="53">
        <v>34</v>
      </c>
      <c r="B103" s="54"/>
      <c r="C103" s="54"/>
      <c r="D103" s="55" t="s">
        <v>89</v>
      </c>
      <c r="E103" s="56">
        <v>583.97</v>
      </c>
      <c r="F103" s="56">
        <v>18.834</v>
      </c>
      <c r="G103" s="56"/>
      <c r="H103" s="56"/>
      <c r="I103" s="57"/>
      <c r="J103" s="57"/>
      <c r="K103" s="58"/>
      <c r="L103" s="59"/>
      <c r="M103" s="60"/>
      <c r="N103" s="59"/>
      <c r="O103" s="61"/>
      <c r="P103" s="61"/>
      <c r="Q103" s="62"/>
      <c r="R103" s="63"/>
      <c r="S103" s="64"/>
      <c r="T103" s="65">
        <v>3.96</v>
      </c>
      <c r="U103" s="66"/>
      <c r="V103" s="67"/>
      <c r="W103" s="68"/>
      <c r="X103" s="69"/>
      <c r="Y103" s="56"/>
      <c r="Z103" s="63">
        <v>583.97</v>
      </c>
      <c r="AA103" s="63">
        <v>215.99100000000001</v>
      </c>
      <c r="AB103" s="70"/>
    </row>
    <row r="104" spans="1:28" hidden="1" x14ac:dyDescent="0.25">
      <c r="A104" s="53">
        <v>35</v>
      </c>
      <c r="B104" s="54"/>
      <c r="C104" s="54"/>
      <c r="D104" s="55" t="s">
        <v>89</v>
      </c>
      <c r="E104" s="56">
        <v>602.80399999999997</v>
      </c>
      <c r="F104" s="56">
        <v>18.841999999999999</v>
      </c>
      <c r="G104" s="56"/>
      <c r="H104" s="56"/>
      <c r="I104" s="57"/>
      <c r="J104" s="57"/>
      <c r="K104" s="58"/>
      <c r="L104" s="59"/>
      <c r="M104" s="60"/>
      <c r="N104" s="59"/>
      <c r="O104" s="61"/>
      <c r="P104" s="61"/>
      <c r="Q104" s="62"/>
      <c r="R104" s="63"/>
      <c r="S104" s="64"/>
      <c r="T104" s="65">
        <v>3.96</v>
      </c>
      <c r="U104" s="66"/>
      <c r="V104" s="67"/>
      <c r="W104" s="68"/>
      <c r="X104" s="69"/>
      <c r="Y104" s="56"/>
      <c r="Z104" s="63">
        <v>602.80399999999997</v>
      </c>
      <c r="AA104" s="63">
        <v>197.15799999999999</v>
      </c>
      <c r="AB104" s="70"/>
    </row>
    <row r="105" spans="1:28" hidden="1" x14ac:dyDescent="0.25">
      <c r="A105" s="53">
        <v>36</v>
      </c>
      <c r="B105" s="54"/>
      <c r="C105" s="54"/>
      <c r="D105" s="55" t="s">
        <v>89</v>
      </c>
      <c r="E105" s="56">
        <v>621.64599999999996</v>
      </c>
      <c r="F105" s="56">
        <v>18.872</v>
      </c>
      <c r="G105" s="56"/>
      <c r="H105" s="56"/>
      <c r="I105" s="57"/>
      <c r="J105" s="57"/>
      <c r="K105" s="58"/>
      <c r="L105" s="59"/>
      <c r="M105" s="60"/>
      <c r="N105" s="59"/>
      <c r="O105" s="61"/>
      <c r="P105" s="61"/>
      <c r="Q105" s="62"/>
      <c r="R105" s="63"/>
      <c r="S105" s="64"/>
      <c r="T105" s="65">
        <v>3.96</v>
      </c>
      <c r="U105" s="66"/>
      <c r="V105" s="67"/>
      <c r="W105" s="68"/>
      <c r="X105" s="69"/>
      <c r="Y105" s="56"/>
      <c r="Z105" s="63">
        <v>621.64599999999996</v>
      </c>
      <c r="AA105" s="63">
        <v>178.316</v>
      </c>
      <c r="AB105" s="70"/>
    </row>
    <row r="106" spans="1:28" hidden="1" x14ac:dyDescent="0.25">
      <c r="A106" s="53">
        <v>37</v>
      </c>
      <c r="B106" s="54"/>
      <c r="C106" s="54"/>
      <c r="D106" s="55" t="s">
        <v>89</v>
      </c>
      <c r="E106" s="56">
        <v>640.51800000000003</v>
      </c>
      <c r="F106" s="56">
        <v>18.88</v>
      </c>
      <c r="G106" s="56"/>
      <c r="H106" s="56"/>
      <c r="I106" s="57"/>
      <c r="J106" s="57"/>
      <c r="K106" s="58"/>
      <c r="L106" s="59"/>
      <c r="M106" s="60"/>
      <c r="N106" s="59"/>
      <c r="O106" s="61"/>
      <c r="P106" s="61"/>
      <c r="Q106" s="62"/>
      <c r="R106" s="63"/>
      <c r="S106" s="64"/>
      <c r="T106" s="65">
        <v>3.96</v>
      </c>
      <c r="U106" s="66"/>
      <c r="V106" s="67"/>
      <c r="W106" s="68"/>
      <c r="X106" s="69"/>
      <c r="Y106" s="56"/>
      <c r="Z106" s="63">
        <v>640.51800000000003</v>
      </c>
      <c r="AA106" s="63">
        <v>159.44300000000001</v>
      </c>
      <c r="AB106" s="70"/>
    </row>
    <row r="107" spans="1:28" hidden="1" x14ac:dyDescent="0.25">
      <c r="A107" s="53">
        <v>38</v>
      </c>
      <c r="B107" s="54"/>
      <c r="C107" s="54"/>
      <c r="D107" s="55" t="s">
        <v>89</v>
      </c>
      <c r="E107" s="56">
        <v>659.39800000000002</v>
      </c>
      <c r="F107" s="56">
        <v>18.834</v>
      </c>
      <c r="G107" s="56"/>
      <c r="H107" s="56"/>
      <c r="I107" s="57"/>
      <c r="J107" s="57"/>
      <c r="K107" s="58"/>
      <c r="L107" s="59"/>
      <c r="M107" s="60"/>
      <c r="N107" s="59"/>
      <c r="O107" s="61"/>
      <c r="P107" s="61"/>
      <c r="Q107" s="62"/>
      <c r="R107" s="63"/>
      <c r="S107" s="64"/>
      <c r="T107" s="65">
        <v>3.96</v>
      </c>
      <c r="U107" s="66"/>
      <c r="V107" s="67"/>
      <c r="W107" s="68"/>
      <c r="X107" s="69"/>
      <c r="Y107" s="56"/>
      <c r="Z107" s="63">
        <v>659.39800000000002</v>
      </c>
      <c r="AA107" s="63">
        <v>140.56399999999999</v>
      </c>
      <c r="AB107" s="70"/>
    </row>
    <row r="108" spans="1:28" hidden="1" x14ac:dyDescent="0.25">
      <c r="A108" s="53">
        <v>39</v>
      </c>
      <c r="B108" s="54"/>
      <c r="C108" s="54"/>
      <c r="D108" s="55" t="s">
        <v>89</v>
      </c>
      <c r="E108" s="56">
        <v>678.23199999999997</v>
      </c>
      <c r="F108" s="56">
        <v>14.364000000000001</v>
      </c>
      <c r="G108" s="56"/>
      <c r="H108" s="56"/>
      <c r="I108" s="57"/>
      <c r="J108" s="57"/>
      <c r="K108" s="58"/>
      <c r="L108" s="59"/>
      <c r="M108" s="60"/>
      <c r="N108" s="59"/>
      <c r="O108" s="61"/>
      <c r="P108" s="61"/>
      <c r="Q108" s="62"/>
      <c r="R108" s="63"/>
      <c r="S108" s="64"/>
      <c r="T108" s="65">
        <v>3.96</v>
      </c>
      <c r="U108" s="66"/>
      <c r="V108" s="67"/>
      <c r="W108" s="68"/>
      <c r="X108" s="69"/>
      <c r="Y108" s="56"/>
      <c r="Z108" s="63">
        <v>678.23199999999997</v>
      </c>
      <c r="AA108" s="63">
        <v>121.73</v>
      </c>
      <c r="AB108" s="70"/>
    </row>
    <row r="109" spans="1:28" hidden="1" x14ac:dyDescent="0.25">
      <c r="A109" s="53">
        <v>40</v>
      </c>
      <c r="B109" s="54"/>
      <c r="C109" s="54"/>
      <c r="D109" s="55" t="s">
        <v>89</v>
      </c>
      <c r="E109" s="56">
        <v>692.596</v>
      </c>
      <c r="F109" s="56">
        <v>18.838000000000001</v>
      </c>
      <c r="G109" s="56"/>
      <c r="H109" s="56"/>
      <c r="I109" s="57"/>
      <c r="J109" s="57"/>
      <c r="K109" s="58"/>
      <c r="L109" s="59"/>
      <c r="M109" s="60"/>
      <c r="N109" s="59"/>
      <c r="O109" s="61"/>
      <c r="P109" s="61"/>
      <c r="Q109" s="62"/>
      <c r="R109" s="63"/>
      <c r="S109" s="64"/>
      <c r="T109" s="65">
        <v>3.96</v>
      </c>
      <c r="U109" s="66"/>
      <c r="V109" s="67"/>
      <c r="W109" s="68"/>
      <c r="X109" s="69"/>
      <c r="Y109" s="56"/>
      <c r="Z109" s="63">
        <v>692.596</v>
      </c>
      <c r="AA109" s="63">
        <v>107.36499999999999</v>
      </c>
      <c r="AB109" s="70"/>
    </row>
    <row r="110" spans="1:28" hidden="1" x14ac:dyDescent="0.25">
      <c r="A110" s="53">
        <v>41</v>
      </c>
      <c r="B110" s="54"/>
      <c r="C110" s="54"/>
      <c r="D110" s="55" t="s">
        <v>89</v>
      </c>
      <c r="E110" s="56">
        <v>711.43399999999997</v>
      </c>
      <c r="F110" s="56">
        <v>18.911999999999999</v>
      </c>
      <c r="G110" s="56"/>
      <c r="H110" s="56"/>
      <c r="I110" s="57"/>
      <c r="J110" s="57"/>
      <c r="K110" s="58"/>
      <c r="L110" s="59"/>
      <c r="M110" s="60"/>
      <c r="N110" s="59"/>
      <c r="O110" s="61"/>
      <c r="P110" s="61"/>
      <c r="Q110" s="62"/>
      <c r="R110" s="63"/>
      <c r="S110" s="64"/>
      <c r="T110" s="65">
        <v>3.96</v>
      </c>
      <c r="U110" s="66"/>
      <c r="V110" s="67"/>
      <c r="W110" s="68"/>
      <c r="X110" s="69"/>
      <c r="Y110" s="56"/>
      <c r="Z110" s="63">
        <v>711.43399999999997</v>
      </c>
      <c r="AA110" s="63">
        <v>88.528000000000006</v>
      </c>
      <c r="AB110" s="70"/>
    </row>
    <row r="111" spans="1:28" hidden="1" x14ac:dyDescent="0.25">
      <c r="A111" s="53">
        <v>42</v>
      </c>
      <c r="B111" s="54"/>
      <c r="C111" s="54"/>
      <c r="D111" s="55" t="s">
        <v>89</v>
      </c>
      <c r="E111" s="56">
        <v>730.346</v>
      </c>
      <c r="F111" s="56">
        <v>18.826000000000001</v>
      </c>
      <c r="G111" s="56"/>
      <c r="H111" s="56"/>
      <c r="I111" s="57"/>
      <c r="J111" s="57"/>
      <c r="K111" s="58"/>
      <c r="L111" s="59"/>
      <c r="M111" s="60"/>
      <c r="N111" s="59"/>
      <c r="O111" s="61"/>
      <c r="P111" s="61"/>
      <c r="Q111" s="62"/>
      <c r="R111" s="63"/>
      <c r="S111" s="64"/>
      <c r="T111" s="65">
        <v>3.96</v>
      </c>
      <c r="U111" s="66"/>
      <c r="V111" s="67"/>
      <c r="W111" s="68"/>
      <c r="X111" s="69"/>
      <c r="Y111" s="56"/>
      <c r="Z111" s="63">
        <v>730.346</v>
      </c>
      <c r="AA111" s="63">
        <v>69.614999999999995</v>
      </c>
      <c r="AB111" s="70"/>
    </row>
    <row r="112" spans="1:28" hidden="1" x14ac:dyDescent="0.25">
      <c r="A112" s="53">
        <v>43</v>
      </c>
      <c r="B112" s="54"/>
      <c r="C112" s="54"/>
      <c r="D112" s="55" t="s">
        <v>89</v>
      </c>
      <c r="E112" s="56">
        <v>749.17200000000003</v>
      </c>
      <c r="F112" s="56">
        <v>18.841999999999999</v>
      </c>
      <c r="G112" s="56"/>
      <c r="H112" s="56"/>
      <c r="I112" s="57"/>
      <c r="J112" s="57"/>
      <c r="K112" s="58"/>
      <c r="L112" s="59"/>
      <c r="M112" s="60"/>
      <c r="N112" s="59"/>
      <c r="O112" s="61"/>
      <c r="P112" s="61"/>
      <c r="Q112" s="62"/>
      <c r="R112" s="63"/>
      <c r="S112" s="64"/>
      <c r="T112" s="65">
        <v>3.96</v>
      </c>
      <c r="U112" s="66"/>
      <c r="V112" s="67"/>
      <c r="W112" s="68"/>
      <c r="X112" s="69"/>
      <c r="Y112" s="56"/>
      <c r="Z112" s="63">
        <v>749.17200000000003</v>
      </c>
      <c r="AA112" s="63">
        <v>50.789000000000001</v>
      </c>
      <c r="AB112" s="70"/>
    </row>
    <row r="113" spans="1:28" hidden="1" x14ac:dyDescent="0.25">
      <c r="A113" s="53">
        <v>44</v>
      </c>
      <c r="B113" s="54"/>
      <c r="C113" s="54"/>
      <c r="D113" s="55" t="s">
        <v>89</v>
      </c>
      <c r="E113" s="56">
        <v>768.01400000000001</v>
      </c>
      <c r="F113" s="56">
        <v>17.707999999999998</v>
      </c>
      <c r="G113" s="56"/>
      <c r="H113" s="56"/>
      <c r="I113" s="57"/>
      <c r="J113" s="57"/>
      <c r="K113" s="58"/>
      <c r="L113" s="59"/>
      <c r="M113" s="60"/>
      <c r="N113" s="59"/>
      <c r="O113" s="61"/>
      <c r="P113" s="61"/>
      <c r="Q113" s="62"/>
      <c r="R113" s="63"/>
      <c r="S113" s="64"/>
      <c r="T113" s="65">
        <v>3.96</v>
      </c>
      <c r="U113" s="66"/>
      <c r="V113" s="67"/>
      <c r="W113" s="68"/>
      <c r="X113" s="69"/>
      <c r="Y113" s="56"/>
      <c r="Z113" s="63">
        <v>768.01400000000001</v>
      </c>
      <c r="AA113" s="63">
        <v>31.946999999999999</v>
      </c>
      <c r="AB113" s="70"/>
    </row>
    <row r="114" spans="1:28" hidden="1" x14ac:dyDescent="0.25">
      <c r="A114" s="53">
        <v>45</v>
      </c>
      <c r="B114" s="54"/>
      <c r="C114" s="54"/>
      <c r="D114" s="55" t="s">
        <v>89</v>
      </c>
      <c r="E114" s="56">
        <v>785.72199999999998</v>
      </c>
      <c r="F114" s="56">
        <v>18.989999999999998</v>
      </c>
      <c r="G114" s="56"/>
      <c r="H114" s="56"/>
      <c r="I114" s="57"/>
      <c r="J114" s="57"/>
      <c r="K114" s="58"/>
      <c r="L114" s="59"/>
      <c r="M114" s="60"/>
      <c r="N114" s="59"/>
      <c r="O114" s="61"/>
      <c r="P114" s="61"/>
      <c r="Q114" s="62"/>
      <c r="R114" s="63"/>
      <c r="S114" s="64"/>
      <c r="T114" s="65">
        <v>3.96</v>
      </c>
      <c r="U114" s="66"/>
      <c r="V114" s="67"/>
      <c r="W114" s="68"/>
      <c r="X114" s="69"/>
      <c r="Y114" s="56"/>
      <c r="Z114" s="63">
        <v>785.72199999999998</v>
      </c>
      <c r="AA114" s="63">
        <v>14.24</v>
      </c>
      <c r="AB114" s="70"/>
    </row>
    <row r="115" spans="1:28" hidden="1" x14ac:dyDescent="0.25">
      <c r="A115" s="71">
        <v>45</v>
      </c>
      <c r="B115" s="72">
        <v>64</v>
      </c>
      <c r="C115" s="72"/>
      <c r="D115" s="73" t="s">
        <v>100</v>
      </c>
      <c r="E115" s="74">
        <v>799.96199999999999</v>
      </c>
      <c r="F115" s="74">
        <v>18.989999999999998</v>
      </c>
      <c r="G115" s="74">
        <v>14.24</v>
      </c>
      <c r="H115" s="74">
        <v>4.75</v>
      </c>
      <c r="I115" s="75"/>
      <c r="J115" s="75"/>
      <c r="K115" s="76"/>
      <c r="L115" s="77">
        <v>0</v>
      </c>
      <c r="M115" s="78"/>
      <c r="N115" s="77"/>
      <c r="O115" s="79"/>
      <c r="P115" s="79"/>
      <c r="Q115" s="80"/>
      <c r="R115" s="81"/>
      <c r="S115" s="82"/>
      <c r="T115" s="83">
        <v>3.96</v>
      </c>
      <c r="U115" s="84"/>
      <c r="V115" s="85"/>
      <c r="W115" s="86">
        <v>54.916899999999998</v>
      </c>
      <c r="X115" s="87">
        <v>117.71066389000001</v>
      </c>
      <c r="Y115" s="74">
        <v>715</v>
      </c>
      <c r="Z115" s="81">
        <v>785.72199999999998</v>
      </c>
      <c r="AA115" s="81">
        <v>14.24</v>
      </c>
      <c r="AB115" s="88" t="s">
        <v>101</v>
      </c>
    </row>
    <row r="116" spans="1:28" hidden="1" x14ac:dyDescent="0.25">
      <c r="A116" s="53">
        <v>46</v>
      </c>
      <c r="B116" s="54"/>
      <c r="C116" s="54"/>
      <c r="D116" s="55" t="s">
        <v>89</v>
      </c>
      <c r="E116" s="56">
        <v>804.71199999999999</v>
      </c>
      <c r="F116" s="56">
        <v>17.664000000000001</v>
      </c>
      <c r="G116" s="56"/>
      <c r="H116" s="56"/>
      <c r="I116" s="57"/>
      <c r="J116" s="57"/>
      <c r="K116" s="58"/>
      <c r="L116" s="59"/>
      <c r="M116" s="60"/>
      <c r="N116" s="59"/>
      <c r="O116" s="61"/>
      <c r="P116" s="61"/>
      <c r="Q116" s="62"/>
      <c r="R116" s="63"/>
      <c r="S116" s="64"/>
      <c r="T116" s="65">
        <v>3.96</v>
      </c>
      <c r="U116" s="66"/>
      <c r="V116" s="67"/>
      <c r="W116" s="68"/>
      <c r="X116" s="69"/>
      <c r="Y116" s="56"/>
      <c r="Z116" s="63">
        <v>4.75</v>
      </c>
      <c r="AA116" s="63">
        <v>963.55200000000002</v>
      </c>
      <c r="AB116" s="70"/>
    </row>
    <row r="117" spans="1:28" hidden="1" x14ac:dyDescent="0.25">
      <c r="A117" s="53">
        <v>47</v>
      </c>
      <c r="B117" s="54"/>
      <c r="C117" s="54"/>
      <c r="D117" s="55" t="s">
        <v>89</v>
      </c>
      <c r="E117" s="56">
        <v>822.37599999999998</v>
      </c>
      <c r="F117" s="56">
        <v>18.940000000000001</v>
      </c>
      <c r="G117" s="56"/>
      <c r="H117" s="56"/>
      <c r="I117" s="57"/>
      <c r="J117" s="57"/>
      <c r="K117" s="58"/>
      <c r="L117" s="59"/>
      <c r="M117" s="60"/>
      <c r="N117" s="59"/>
      <c r="O117" s="61"/>
      <c r="P117" s="61"/>
      <c r="Q117" s="62"/>
      <c r="R117" s="63"/>
      <c r="S117" s="64"/>
      <c r="T117" s="65">
        <v>3.96</v>
      </c>
      <c r="U117" s="66"/>
      <c r="V117" s="67"/>
      <c r="W117" s="68"/>
      <c r="X117" s="69"/>
      <c r="Y117" s="56"/>
      <c r="Z117" s="63">
        <v>22.414000000000001</v>
      </c>
      <c r="AA117" s="63">
        <v>945.88800000000003</v>
      </c>
      <c r="AB117" s="70"/>
    </row>
    <row r="118" spans="1:28" hidden="1" x14ac:dyDescent="0.25">
      <c r="A118" s="53">
        <v>48</v>
      </c>
      <c r="B118" s="54"/>
      <c r="C118" s="54"/>
      <c r="D118" s="55" t="s">
        <v>89</v>
      </c>
      <c r="E118" s="56">
        <v>841.31600000000003</v>
      </c>
      <c r="F118" s="56">
        <v>18.992000000000001</v>
      </c>
      <c r="G118" s="56"/>
      <c r="H118" s="56"/>
      <c r="I118" s="57"/>
      <c r="J118" s="57"/>
      <c r="K118" s="58"/>
      <c r="L118" s="59"/>
      <c r="M118" s="60"/>
      <c r="N118" s="59"/>
      <c r="O118" s="61"/>
      <c r="P118" s="61"/>
      <c r="Q118" s="62"/>
      <c r="R118" s="63"/>
      <c r="S118" s="64"/>
      <c r="T118" s="65">
        <v>3.96</v>
      </c>
      <c r="U118" s="66"/>
      <c r="V118" s="67"/>
      <c r="W118" s="68"/>
      <c r="X118" s="69"/>
      <c r="Y118" s="56"/>
      <c r="Z118" s="63">
        <v>41.354999999999997</v>
      </c>
      <c r="AA118" s="63">
        <v>926.94799999999998</v>
      </c>
      <c r="AB118" s="70"/>
    </row>
    <row r="119" spans="1:28" hidden="1" x14ac:dyDescent="0.25">
      <c r="A119" s="53">
        <v>49</v>
      </c>
      <c r="B119" s="54"/>
      <c r="C119" s="54"/>
      <c r="D119" s="55" t="s">
        <v>89</v>
      </c>
      <c r="E119" s="56">
        <v>860.30799999999999</v>
      </c>
      <c r="F119" s="56">
        <v>18.957999999999998</v>
      </c>
      <c r="G119" s="56"/>
      <c r="H119" s="56"/>
      <c r="I119" s="57"/>
      <c r="J119" s="57"/>
      <c r="K119" s="58"/>
      <c r="L119" s="59"/>
      <c r="M119" s="60"/>
      <c r="N119" s="59"/>
      <c r="O119" s="61"/>
      <c r="P119" s="61"/>
      <c r="Q119" s="62"/>
      <c r="R119" s="63"/>
      <c r="S119" s="64"/>
      <c r="T119" s="65">
        <v>3.96</v>
      </c>
      <c r="U119" s="66"/>
      <c r="V119" s="67"/>
      <c r="W119" s="68"/>
      <c r="X119" s="69"/>
      <c r="Y119" s="56"/>
      <c r="Z119" s="63">
        <v>60.345999999999997</v>
      </c>
      <c r="AA119" s="63">
        <v>907.95600000000002</v>
      </c>
      <c r="AB119" s="70"/>
    </row>
    <row r="120" spans="1:28" x14ac:dyDescent="0.25">
      <c r="A120" s="53">
        <v>50</v>
      </c>
      <c r="B120" s="54"/>
      <c r="C120" s="54"/>
      <c r="D120" s="55" t="s">
        <v>89</v>
      </c>
      <c r="E120" s="56">
        <v>879.26599999999996</v>
      </c>
      <c r="F120" s="56">
        <v>18.988</v>
      </c>
      <c r="G120" s="56"/>
      <c r="H120" s="56"/>
      <c r="I120" s="57"/>
      <c r="J120" s="57"/>
      <c r="K120" s="58"/>
      <c r="L120" s="59" t="s">
        <v>112</v>
      </c>
      <c r="M120" s="60"/>
      <c r="N120" s="59"/>
      <c r="O120" s="61"/>
      <c r="P120" s="61"/>
      <c r="Q120" s="62"/>
      <c r="R120" s="63"/>
      <c r="S120" s="64"/>
      <c r="T120" s="65">
        <v>3.96</v>
      </c>
      <c r="U120" s="66"/>
      <c r="V120" s="67"/>
      <c r="W120" s="68"/>
      <c r="X120" s="69"/>
      <c r="Y120" s="56"/>
      <c r="Z120" s="63">
        <v>79.304000000000002</v>
      </c>
      <c r="AA120" s="63">
        <v>888.99800000000005</v>
      </c>
      <c r="AB120" s="70"/>
    </row>
    <row r="121" spans="1:28" x14ac:dyDescent="0.25">
      <c r="A121" s="71">
        <v>50</v>
      </c>
      <c r="B121" s="72">
        <v>65</v>
      </c>
      <c r="C121" s="72"/>
      <c r="D121" s="73" t="s">
        <v>94</v>
      </c>
      <c r="E121" s="74">
        <v>883.23699999999997</v>
      </c>
      <c r="F121" s="74">
        <v>18.988</v>
      </c>
      <c r="G121" s="74">
        <v>3.9710000000000001</v>
      </c>
      <c r="H121" s="74">
        <v>15.016999999999999</v>
      </c>
      <c r="I121" s="75">
        <v>4</v>
      </c>
      <c r="J121" s="75">
        <v>10</v>
      </c>
      <c r="K121" s="76">
        <v>0.32</v>
      </c>
      <c r="L121" s="77">
        <v>0.2</v>
      </c>
      <c r="M121" s="78">
        <f>L121*T121</f>
        <v>0.79200000000000004</v>
      </c>
      <c r="N121" s="77">
        <f>K121-L121</f>
        <v>0.12</v>
      </c>
      <c r="O121" s="79">
        <v>2</v>
      </c>
      <c r="P121" s="79">
        <v>2</v>
      </c>
      <c r="Q121" s="80" t="s">
        <v>95</v>
      </c>
      <c r="R121" s="81">
        <v>0.58899999999999997</v>
      </c>
      <c r="S121" s="82">
        <v>16849.5</v>
      </c>
      <c r="T121" s="83">
        <v>3.96</v>
      </c>
      <c r="U121" s="89">
        <v>0.32291666666666669</v>
      </c>
      <c r="V121" s="85"/>
      <c r="W121" s="86"/>
      <c r="X121" s="87"/>
      <c r="Y121" s="74"/>
      <c r="Z121" s="81">
        <v>79.304000000000002</v>
      </c>
      <c r="AA121" s="81">
        <v>888.99800000000005</v>
      </c>
      <c r="AB121" s="88" t="s">
        <v>102</v>
      </c>
    </row>
    <row r="122" spans="1:28" x14ac:dyDescent="0.25">
      <c r="A122" s="71">
        <v>50</v>
      </c>
      <c r="B122" s="72">
        <v>66</v>
      </c>
      <c r="C122" s="72"/>
      <c r="D122" s="73" t="s">
        <v>94</v>
      </c>
      <c r="E122" s="74">
        <v>883.84799999999996</v>
      </c>
      <c r="F122" s="74">
        <v>18.988</v>
      </c>
      <c r="G122" s="74">
        <v>4.5819999999999999</v>
      </c>
      <c r="H122" s="74">
        <v>14.406000000000001</v>
      </c>
      <c r="I122" s="75">
        <v>8</v>
      </c>
      <c r="J122" s="75">
        <v>12</v>
      </c>
      <c r="K122" s="76">
        <v>0.65</v>
      </c>
      <c r="L122" s="77">
        <v>0.63</v>
      </c>
      <c r="M122" s="78">
        <v>0.59399999999999997</v>
      </c>
      <c r="N122" s="77">
        <f>K122-L122</f>
        <v>2.0000000000000018E-2</v>
      </c>
      <c r="O122" s="79">
        <v>15</v>
      </c>
      <c r="P122" s="79">
        <v>15</v>
      </c>
      <c r="Q122" s="80" t="s">
        <v>95</v>
      </c>
      <c r="R122" s="81">
        <v>0.60899999999999999</v>
      </c>
      <c r="S122" s="82">
        <v>16315.8</v>
      </c>
      <c r="T122" s="83">
        <v>3.96</v>
      </c>
      <c r="U122" s="89">
        <v>0.30277777777777776</v>
      </c>
      <c r="V122" s="85"/>
      <c r="W122" s="86"/>
      <c r="X122" s="87"/>
      <c r="Y122" s="74"/>
      <c r="Z122" s="81">
        <v>79.304000000000002</v>
      </c>
      <c r="AA122" s="81">
        <v>888.99800000000005</v>
      </c>
      <c r="AB122" s="88" t="s">
        <v>102</v>
      </c>
    </row>
    <row r="123" spans="1:28" hidden="1" x14ac:dyDescent="0.25">
      <c r="A123" s="53">
        <v>51</v>
      </c>
      <c r="B123" s="54"/>
      <c r="C123" s="54"/>
      <c r="D123" s="55" t="s">
        <v>89</v>
      </c>
      <c r="E123" s="56">
        <v>898.25400000000002</v>
      </c>
      <c r="F123" s="56">
        <v>18.88</v>
      </c>
      <c r="G123" s="56"/>
      <c r="H123" s="56"/>
      <c r="I123" s="57"/>
      <c r="J123" s="57"/>
      <c r="K123" s="58"/>
      <c r="L123" s="59"/>
      <c r="M123" s="60"/>
      <c r="N123" s="59"/>
      <c r="O123" s="61"/>
      <c r="P123" s="61"/>
      <c r="Q123" s="62"/>
      <c r="R123" s="63"/>
      <c r="S123" s="64"/>
      <c r="T123" s="65">
        <v>3.96</v>
      </c>
      <c r="U123" s="66"/>
      <c r="V123" s="67"/>
      <c r="W123" s="68"/>
      <c r="X123" s="69"/>
      <c r="Y123" s="56"/>
      <c r="Z123" s="63">
        <v>98.293000000000006</v>
      </c>
      <c r="AA123" s="63">
        <v>870.01</v>
      </c>
      <c r="AB123" s="70"/>
    </row>
    <row r="124" spans="1:28" x14ac:dyDescent="0.25">
      <c r="A124" s="53">
        <v>52</v>
      </c>
      <c r="B124" s="54"/>
      <c r="C124" s="54"/>
      <c r="D124" s="55" t="s">
        <v>89</v>
      </c>
      <c r="E124" s="56">
        <v>917.13400000000001</v>
      </c>
      <c r="F124" s="56">
        <v>18.948</v>
      </c>
      <c r="G124" s="56"/>
      <c r="H124" s="56"/>
      <c r="I124" s="57"/>
      <c r="J124" s="57"/>
      <c r="K124" s="58"/>
      <c r="L124" s="59" t="s">
        <v>112</v>
      </c>
      <c r="M124" s="60"/>
      <c r="N124" s="59"/>
      <c r="O124" s="61"/>
      <c r="P124" s="61"/>
      <c r="Q124" s="62"/>
      <c r="R124" s="63"/>
      <c r="S124" s="64"/>
      <c r="T124" s="65">
        <v>3.96</v>
      </c>
      <c r="U124" s="66"/>
      <c r="V124" s="67"/>
      <c r="W124" s="68"/>
      <c r="X124" s="69"/>
      <c r="Y124" s="56"/>
      <c r="Z124" s="63">
        <v>117.173</v>
      </c>
      <c r="AA124" s="63">
        <v>851.13</v>
      </c>
      <c r="AB124" s="70"/>
    </row>
    <row r="125" spans="1:28" x14ac:dyDescent="0.25">
      <c r="A125" s="71">
        <v>52</v>
      </c>
      <c r="B125" s="72">
        <v>67</v>
      </c>
      <c r="C125" s="72"/>
      <c r="D125" s="73" t="s">
        <v>94</v>
      </c>
      <c r="E125" s="74">
        <v>923.91499999999996</v>
      </c>
      <c r="F125" s="74">
        <v>18.948</v>
      </c>
      <c r="G125" s="74">
        <v>6.7809999999999997</v>
      </c>
      <c r="H125" s="74">
        <v>12.167</v>
      </c>
      <c r="I125" s="75">
        <v>10</v>
      </c>
      <c r="J125" s="75">
        <v>6</v>
      </c>
      <c r="K125" s="76">
        <v>0.53</v>
      </c>
      <c r="L125" s="77">
        <v>0.45</v>
      </c>
      <c r="M125" s="78">
        <v>0.39600000000000002</v>
      </c>
      <c r="N125" s="77">
        <f t="shared" ref="N125:N126" si="5">K125-L125</f>
        <v>8.0000000000000016E-2</v>
      </c>
      <c r="O125" s="79">
        <v>10</v>
      </c>
      <c r="P125" s="79">
        <v>5</v>
      </c>
      <c r="Q125" s="80" t="s">
        <v>95</v>
      </c>
      <c r="R125" s="81">
        <v>0.60899999999999999</v>
      </c>
      <c r="S125" s="82">
        <v>16308.6</v>
      </c>
      <c r="T125" s="83">
        <v>3.96</v>
      </c>
      <c r="U125" s="89">
        <v>0.1986111111111111</v>
      </c>
      <c r="V125" s="85"/>
      <c r="W125" s="86"/>
      <c r="X125" s="87"/>
      <c r="Y125" s="74"/>
      <c r="Z125" s="81">
        <v>117.173</v>
      </c>
      <c r="AA125" s="81">
        <v>851.13</v>
      </c>
      <c r="AB125" s="88" t="s">
        <v>102</v>
      </c>
    </row>
    <row r="126" spans="1:28" x14ac:dyDescent="0.25">
      <c r="A126" s="71">
        <v>52</v>
      </c>
      <c r="B126" s="72">
        <v>68</v>
      </c>
      <c r="C126" s="72">
        <v>70</v>
      </c>
      <c r="D126" s="73" t="s">
        <v>94</v>
      </c>
      <c r="E126" s="74">
        <v>924.24099999999999</v>
      </c>
      <c r="F126" s="74">
        <v>18.948</v>
      </c>
      <c r="G126" s="74">
        <v>7.1070000000000002</v>
      </c>
      <c r="H126" s="74">
        <v>11.840999999999999</v>
      </c>
      <c r="I126" s="75">
        <v>8</v>
      </c>
      <c r="J126" s="75">
        <v>15</v>
      </c>
      <c r="K126" s="76">
        <v>0.61</v>
      </c>
      <c r="L126" s="77">
        <v>0.53</v>
      </c>
      <c r="M126" s="78">
        <v>0.59399999999999997</v>
      </c>
      <c r="N126" s="77">
        <f t="shared" si="5"/>
        <v>7.999999999999996E-2</v>
      </c>
      <c r="O126" s="79">
        <v>15</v>
      </c>
      <c r="P126" s="79">
        <v>8</v>
      </c>
      <c r="Q126" s="80" t="s">
        <v>95</v>
      </c>
      <c r="R126" s="81">
        <v>0.60599999999999998</v>
      </c>
      <c r="S126" s="82">
        <v>16387.8</v>
      </c>
      <c r="T126" s="83">
        <v>3.96</v>
      </c>
      <c r="U126" s="89">
        <v>0.20208333333333331</v>
      </c>
      <c r="V126" s="85"/>
      <c r="W126" s="86"/>
      <c r="X126" s="87"/>
      <c r="Y126" s="74"/>
      <c r="Z126" s="81">
        <v>117.173</v>
      </c>
      <c r="AA126" s="81">
        <v>851.13</v>
      </c>
      <c r="AB126" s="88" t="s">
        <v>102</v>
      </c>
    </row>
    <row r="127" spans="1:28" hidden="1" x14ac:dyDescent="0.25">
      <c r="A127" s="71">
        <v>52</v>
      </c>
      <c r="B127" s="72">
        <v>69</v>
      </c>
      <c r="C127" s="72">
        <v>70</v>
      </c>
      <c r="D127" s="73" t="s">
        <v>94</v>
      </c>
      <c r="E127" s="74">
        <v>924.24099999999999</v>
      </c>
      <c r="F127" s="74">
        <v>18.948</v>
      </c>
      <c r="G127" s="74">
        <v>7.1070000000000002</v>
      </c>
      <c r="H127" s="74">
        <v>11.840999999999999</v>
      </c>
      <c r="I127" s="75">
        <v>8</v>
      </c>
      <c r="J127" s="75">
        <v>13</v>
      </c>
      <c r="K127" s="76">
        <v>0.59</v>
      </c>
      <c r="L127" s="77">
        <v>0</v>
      </c>
      <c r="M127" s="78"/>
      <c r="N127" s="77" t="str">
        <f>IF(L127=0,"",K127-L127)</f>
        <v/>
      </c>
      <c r="O127" s="79"/>
      <c r="P127" s="79"/>
      <c r="Q127" s="80" t="s">
        <v>95</v>
      </c>
      <c r="R127" s="81">
        <v>0.60499999999999998</v>
      </c>
      <c r="S127" s="82">
        <v>16420.3</v>
      </c>
      <c r="T127" s="83">
        <v>3.96</v>
      </c>
      <c r="U127" s="89">
        <v>0.20069444444444443</v>
      </c>
      <c r="V127" s="85"/>
      <c r="W127" s="86"/>
      <c r="X127" s="87"/>
      <c r="Y127" s="74"/>
      <c r="Z127" s="81">
        <v>117.173</v>
      </c>
      <c r="AA127" s="81">
        <v>851.13</v>
      </c>
      <c r="AB127" s="88"/>
    </row>
    <row r="128" spans="1:28" hidden="1" x14ac:dyDescent="0.25">
      <c r="A128" s="71">
        <v>52</v>
      </c>
      <c r="B128" s="72">
        <v>70</v>
      </c>
      <c r="C128" s="72"/>
      <c r="D128" s="73" t="s">
        <v>96</v>
      </c>
      <c r="E128" s="74">
        <v>924.24099999999999</v>
      </c>
      <c r="F128" s="74">
        <v>18.948</v>
      </c>
      <c r="G128" s="74">
        <v>7.1070000000000002</v>
      </c>
      <c r="H128" s="74">
        <v>11.840999999999999</v>
      </c>
      <c r="I128" s="75">
        <v>8</v>
      </c>
      <c r="J128" s="75">
        <v>15.6058</v>
      </c>
      <c r="K128" s="76">
        <v>0.61</v>
      </c>
      <c r="L128" s="77"/>
      <c r="M128" s="78"/>
      <c r="N128" s="77"/>
      <c r="O128" s="79"/>
      <c r="P128" s="79"/>
      <c r="Q128" s="80" t="s">
        <v>95</v>
      </c>
      <c r="R128" s="81">
        <v>0.60599999999999998</v>
      </c>
      <c r="S128" s="82">
        <v>16387.8</v>
      </c>
      <c r="T128" s="83">
        <v>3.96</v>
      </c>
      <c r="U128" s="89">
        <v>0.20208333333333331</v>
      </c>
      <c r="V128" s="85"/>
      <c r="W128" s="86"/>
      <c r="X128" s="87"/>
      <c r="Y128" s="74"/>
      <c r="Z128" s="81">
        <v>117.173</v>
      </c>
      <c r="AA128" s="81">
        <v>851.13</v>
      </c>
      <c r="AB128" s="88"/>
    </row>
    <row r="129" spans="1:28" hidden="1" x14ac:dyDescent="0.25">
      <c r="A129" s="53">
        <v>53</v>
      </c>
      <c r="B129" s="54"/>
      <c r="C129" s="54"/>
      <c r="D129" s="55" t="s">
        <v>89</v>
      </c>
      <c r="E129" s="56">
        <v>936.08199999999999</v>
      </c>
      <c r="F129" s="56">
        <v>18.920000000000002</v>
      </c>
      <c r="G129" s="56"/>
      <c r="H129" s="56"/>
      <c r="I129" s="57"/>
      <c r="J129" s="57"/>
      <c r="K129" s="58"/>
      <c r="L129" s="59"/>
      <c r="M129" s="60"/>
      <c r="N129" s="59"/>
      <c r="O129" s="61"/>
      <c r="P129" s="61"/>
      <c r="Q129" s="62"/>
      <c r="R129" s="63"/>
      <c r="S129" s="64"/>
      <c r="T129" s="65">
        <v>3.96</v>
      </c>
      <c r="U129" s="66"/>
      <c r="V129" s="67"/>
      <c r="W129" s="68"/>
      <c r="X129" s="69"/>
      <c r="Y129" s="56"/>
      <c r="Z129" s="63">
        <v>136.12</v>
      </c>
      <c r="AA129" s="63">
        <v>832.18200000000002</v>
      </c>
      <c r="AB129" s="70"/>
    </row>
    <row r="130" spans="1:28" hidden="1" x14ac:dyDescent="0.25">
      <c r="A130" s="53">
        <v>54</v>
      </c>
      <c r="B130" s="54"/>
      <c r="C130" s="54"/>
      <c r="D130" s="55" t="s">
        <v>89</v>
      </c>
      <c r="E130" s="56">
        <v>955.00199999999995</v>
      </c>
      <c r="F130" s="56">
        <v>18.762</v>
      </c>
      <c r="G130" s="56"/>
      <c r="H130" s="56"/>
      <c r="I130" s="57"/>
      <c r="J130" s="57"/>
      <c r="K130" s="58"/>
      <c r="L130" s="59"/>
      <c r="M130" s="60"/>
      <c r="N130" s="59"/>
      <c r="O130" s="61"/>
      <c r="P130" s="61"/>
      <c r="Q130" s="62"/>
      <c r="R130" s="63"/>
      <c r="S130" s="64"/>
      <c r="T130" s="65">
        <v>3.96</v>
      </c>
      <c r="U130" s="66"/>
      <c r="V130" s="67"/>
      <c r="W130" s="68"/>
      <c r="X130" s="69"/>
      <c r="Y130" s="56"/>
      <c r="Z130" s="63">
        <v>155.04</v>
      </c>
      <c r="AA130" s="63">
        <v>813.26199999999994</v>
      </c>
      <c r="AB130" s="70"/>
    </row>
    <row r="131" spans="1:28" hidden="1" x14ac:dyDescent="0.25">
      <c r="A131" s="53">
        <v>55</v>
      </c>
      <c r="B131" s="54"/>
      <c r="C131" s="54"/>
      <c r="D131" s="55" t="s">
        <v>89</v>
      </c>
      <c r="E131" s="56">
        <v>973.76400000000001</v>
      </c>
      <c r="F131" s="56">
        <v>18.884</v>
      </c>
      <c r="G131" s="56"/>
      <c r="H131" s="56"/>
      <c r="I131" s="57"/>
      <c r="J131" s="57"/>
      <c r="K131" s="58"/>
      <c r="L131" s="59"/>
      <c r="M131" s="60"/>
      <c r="N131" s="59"/>
      <c r="O131" s="61"/>
      <c r="P131" s="61"/>
      <c r="Q131" s="62"/>
      <c r="R131" s="63"/>
      <c r="S131" s="64"/>
      <c r="T131" s="65">
        <v>3.96</v>
      </c>
      <c r="U131" s="66"/>
      <c r="V131" s="67"/>
      <c r="W131" s="68"/>
      <c r="X131" s="69"/>
      <c r="Y131" s="56"/>
      <c r="Z131" s="63">
        <v>173.803</v>
      </c>
      <c r="AA131" s="63">
        <v>794.5</v>
      </c>
      <c r="AB131" s="70"/>
    </row>
    <row r="132" spans="1:28" hidden="1" x14ac:dyDescent="0.25">
      <c r="A132" s="71">
        <v>55</v>
      </c>
      <c r="B132" s="72">
        <v>71</v>
      </c>
      <c r="C132" s="72"/>
      <c r="D132" s="73" t="s">
        <v>94</v>
      </c>
      <c r="E132" s="74">
        <v>987.06100000000004</v>
      </c>
      <c r="F132" s="74">
        <v>18.884</v>
      </c>
      <c r="G132" s="74">
        <v>13.297000000000001</v>
      </c>
      <c r="H132" s="74">
        <v>5.5869999999999997</v>
      </c>
      <c r="I132" s="75">
        <v>14</v>
      </c>
      <c r="J132" s="75">
        <v>10</v>
      </c>
      <c r="K132" s="76">
        <v>0.27</v>
      </c>
      <c r="L132" s="77">
        <v>0</v>
      </c>
      <c r="M132" s="78"/>
      <c r="N132" s="77" t="str">
        <f>IF(L132=0,"",K132-L132)</f>
        <v/>
      </c>
      <c r="O132" s="79"/>
      <c r="P132" s="79"/>
      <c r="Q132" s="80" t="s">
        <v>95</v>
      </c>
      <c r="R132" s="81">
        <v>0.60199999999999998</v>
      </c>
      <c r="S132" s="82">
        <v>16497.900000000001</v>
      </c>
      <c r="T132" s="83">
        <v>3.96</v>
      </c>
      <c r="U132" s="89">
        <v>0.22152777777777777</v>
      </c>
      <c r="V132" s="85"/>
      <c r="W132" s="86"/>
      <c r="X132" s="87"/>
      <c r="Y132" s="74"/>
      <c r="Z132" s="81">
        <v>173.803</v>
      </c>
      <c r="AA132" s="81">
        <v>794.5</v>
      </c>
      <c r="AB132" s="88"/>
    </row>
    <row r="133" spans="1:28" x14ac:dyDescent="0.25">
      <c r="A133" s="53">
        <v>56</v>
      </c>
      <c r="B133" s="54"/>
      <c r="C133" s="54"/>
      <c r="D133" s="55" t="s">
        <v>89</v>
      </c>
      <c r="E133" s="56">
        <v>992.64800000000002</v>
      </c>
      <c r="F133" s="56">
        <v>18.902000000000001</v>
      </c>
      <c r="G133" s="56"/>
      <c r="H133" s="56"/>
      <c r="I133" s="57"/>
      <c r="J133" s="57"/>
      <c r="K133" s="58"/>
      <c r="L133" s="59" t="s">
        <v>141</v>
      </c>
      <c r="M133" s="60"/>
      <c r="N133" s="59"/>
      <c r="O133" s="61"/>
      <c r="P133" s="61"/>
      <c r="Q133" s="62"/>
      <c r="R133" s="63"/>
      <c r="S133" s="64"/>
      <c r="T133" s="65">
        <v>3.96</v>
      </c>
      <c r="U133" s="66"/>
      <c r="V133" s="67"/>
      <c r="W133" s="68"/>
      <c r="X133" s="69"/>
      <c r="Y133" s="56"/>
      <c r="Z133" s="63">
        <v>192.68700000000001</v>
      </c>
      <c r="AA133" s="63">
        <v>775.61599999999999</v>
      </c>
      <c r="AB133" s="70"/>
    </row>
    <row r="134" spans="1:28" x14ac:dyDescent="0.25">
      <c r="A134" s="71">
        <v>56</v>
      </c>
      <c r="B134" s="72">
        <v>72</v>
      </c>
      <c r="C134" s="72"/>
      <c r="D134" s="73" t="s">
        <v>94</v>
      </c>
      <c r="E134" s="74">
        <v>995.41399999999999</v>
      </c>
      <c r="F134" s="74">
        <v>18.902000000000001</v>
      </c>
      <c r="G134" s="74">
        <v>2.766</v>
      </c>
      <c r="H134" s="74">
        <v>16.135000000000002</v>
      </c>
      <c r="I134" s="75">
        <v>6</v>
      </c>
      <c r="J134" s="75">
        <v>9</v>
      </c>
      <c r="K134" s="76">
        <v>0.8</v>
      </c>
      <c r="L134" s="77">
        <v>0.64</v>
      </c>
      <c r="M134" s="78">
        <f>L134*T105</f>
        <v>2.5344000000000002</v>
      </c>
      <c r="N134" s="77">
        <f>K134-L134</f>
        <v>0.16000000000000003</v>
      </c>
      <c r="O134" s="79">
        <v>6</v>
      </c>
      <c r="P134" s="79">
        <v>5</v>
      </c>
      <c r="Q134" s="80" t="s">
        <v>95</v>
      </c>
      <c r="R134" s="81">
        <v>0.60799999999999998</v>
      </c>
      <c r="S134" s="82">
        <v>16323.2</v>
      </c>
      <c r="T134" s="83">
        <v>3.96</v>
      </c>
      <c r="U134" s="89">
        <v>0.19999999999999998</v>
      </c>
      <c r="V134" s="85"/>
      <c r="W134" s="86"/>
      <c r="X134" s="87"/>
      <c r="Y134" s="74"/>
      <c r="Z134" s="81">
        <v>192.68700000000001</v>
      </c>
      <c r="AA134" s="81">
        <v>775.61599999999999</v>
      </c>
      <c r="AB134" s="88" t="s">
        <v>102</v>
      </c>
    </row>
    <row r="135" spans="1:28" hidden="1" x14ac:dyDescent="0.25">
      <c r="A135" s="53">
        <v>57</v>
      </c>
      <c r="B135" s="54"/>
      <c r="C135" s="54"/>
      <c r="D135" s="55" t="s">
        <v>89</v>
      </c>
      <c r="E135" s="56">
        <v>1011.55</v>
      </c>
      <c r="F135" s="56">
        <v>18.788</v>
      </c>
      <c r="G135" s="56"/>
      <c r="H135" s="56"/>
      <c r="I135" s="57"/>
      <c r="J135" s="57"/>
      <c r="K135" s="58"/>
      <c r="L135" s="59"/>
      <c r="M135" s="60"/>
      <c r="N135" s="59"/>
      <c r="O135" s="61"/>
      <c r="P135" s="61"/>
      <c r="Q135" s="62"/>
      <c r="R135" s="63"/>
      <c r="S135" s="64"/>
      <c r="T135" s="65">
        <v>3.96</v>
      </c>
      <c r="U135" s="66"/>
      <c r="V135" s="67"/>
      <c r="W135" s="68"/>
      <c r="X135" s="69"/>
      <c r="Y135" s="56"/>
      <c r="Z135" s="63">
        <v>211.58799999999999</v>
      </c>
      <c r="AA135" s="63">
        <v>756.71400000000006</v>
      </c>
      <c r="AB135" s="70"/>
    </row>
    <row r="136" spans="1:28" hidden="1" x14ac:dyDescent="0.25">
      <c r="A136" s="53">
        <v>58</v>
      </c>
      <c r="B136" s="54"/>
      <c r="C136" s="54"/>
      <c r="D136" s="55" t="s">
        <v>89</v>
      </c>
      <c r="E136" s="56">
        <v>1030.338</v>
      </c>
      <c r="F136" s="56">
        <v>18.84</v>
      </c>
      <c r="G136" s="56"/>
      <c r="H136" s="56"/>
      <c r="I136" s="57"/>
      <c r="J136" s="57"/>
      <c r="K136" s="58"/>
      <c r="L136" s="59"/>
      <c r="M136" s="60"/>
      <c r="N136" s="59"/>
      <c r="O136" s="61"/>
      <c r="P136" s="61"/>
      <c r="Q136" s="62"/>
      <c r="R136" s="63"/>
      <c r="S136" s="64"/>
      <c r="T136" s="65">
        <v>3.96</v>
      </c>
      <c r="U136" s="66"/>
      <c r="V136" s="67"/>
      <c r="W136" s="68"/>
      <c r="X136" s="69"/>
      <c r="Y136" s="56"/>
      <c r="Z136" s="63">
        <v>230.376</v>
      </c>
      <c r="AA136" s="63">
        <v>737.92600000000004</v>
      </c>
      <c r="AB136" s="70"/>
    </row>
    <row r="137" spans="1:28" hidden="1" x14ac:dyDescent="0.25">
      <c r="A137" s="53">
        <v>59</v>
      </c>
      <c r="B137" s="54"/>
      <c r="C137" s="54"/>
      <c r="D137" s="55" t="s">
        <v>89</v>
      </c>
      <c r="E137" s="56">
        <v>1049.1780000000001</v>
      </c>
      <c r="F137" s="56">
        <v>18.850000000000001</v>
      </c>
      <c r="G137" s="56"/>
      <c r="H137" s="56"/>
      <c r="I137" s="57"/>
      <c r="J137" s="57"/>
      <c r="K137" s="58"/>
      <c r="L137" s="59"/>
      <c r="M137" s="60"/>
      <c r="N137" s="59"/>
      <c r="O137" s="61"/>
      <c r="P137" s="61"/>
      <c r="Q137" s="62"/>
      <c r="R137" s="63"/>
      <c r="S137" s="64"/>
      <c r="T137" s="65">
        <v>3.96</v>
      </c>
      <c r="U137" s="66"/>
      <c r="V137" s="67"/>
      <c r="W137" s="68"/>
      <c r="X137" s="69"/>
      <c r="Y137" s="56"/>
      <c r="Z137" s="63">
        <v>249.21700000000001</v>
      </c>
      <c r="AA137" s="63">
        <v>719.08600000000001</v>
      </c>
      <c r="AB137" s="70"/>
    </row>
    <row r="138" spans="1:28" hidden="1" x14ac:dyDescent="0.25">
      <c r="A138" s="71">
        <v>59</v>
      </c>
      <c r="B138" s="72">
        <v>73</v>
      </c>
      <c r="C138" s="72"/>
      <c r="D138" s="73" t="s">
        <v>103</v>
      </c>
      <c r="E138" s="74">
        <v>1050.0899999999999</v>
      </c>
      <c r="F138" s="74">
        <v>18.850000000000001</v>
      </c>
      <c r="G138" s="74">
        <v>0.91200000000000003</v>
      </c>
      <c r="H138" s="74">
        <v>17.937999999999999</v>
      </c>
      <c r="I138" s="75"/>
      <c r="J138" s="75"/>
      <c r="K138" s="76"/>
      <c r="L138" s="77"/>
      <c r="M138" s="78"/>
      <c r="N138" s="77"/>
      <c r="O138" s="79"/>
      <c r="P138" s="79"/>
      <c r="Q138" s="80"/>
      <c r="R138" s="81"/>
      <c r="S138" s="82"/>
      <c r="T138" s="83">
        <v>3.96</v>
      </c>
      <c r="U138" s="89">
        <v>0.30138888888888887</v>
      </c>
      <c r="V138" s="85"/>
      <c r="W138" s="86"/>
      <c r="X138" s="87"/>
      <c r="Y138" s="74"/>
      <c r="Z138" s="81">
        <v>249.21700000000001</v>
      </c>
      <c r="AA138" s="81">
        <v>719.08600000000001</v>
      </c>
      <c r="AB138" s="88"/>
    </row>
    <row r="139" spans="1:28" hidden="1" x14ac:dyDescent="0.25">
      <c r="A139" s="53">
        <v>60</v>
      </c>
      <c r="B139" s="54"/>
      <c r="C139" s="54"/>
      <c r="D139" s="55" t="s">
        <v>89</v>
      </c>
      <c r="E139" s="56">
        <v>1068.028</v>
      </c>
      <c r="F139" s="56">
        <v>18.86</v>
      </c>
      <c r="G139" s="56"/>
      <c r="H139" s="56"/>
      <c r="I139" s="57"/>
      <c r="J139" s="57"/>
      <c r="K139" s="58"/>
      <c r="L139" s="59"/>
      <c r="M139" s="60"/>
      <c r="N139" s="59"/>
      <c r="O139" s="61"/>
      <c r="P139" s="61"/>
      <c r="Q139" s="62"/>
      <c r="R139" s="63"/>
      <c r="S139" s="64"/>
      <c r="T139" s="65">
        <v>3.96</v>
      </c>
      <c r="U139" s="66"/>
      <c r="V139" s="67"/>
      <c r="W139" s="68"/>
      <c r="X139" s="69"/>
      <c r="Y139" s="56"/>
      <c r="Z139" s="63">
        <v>268.06700000000001</v>
      </c>
      <c r="AA139" s="63">
        <v>700.23599999999999</v>
      </c>
      <c r="AB139" s="70"/>
    </row>
    <row r="140" spans="1:28" hidden="1" x14ac:dyDescent="0.25">
      <c r="A140" s="53">
        <v>61</v>
      </c>
      <c r="B140" s="54"/>
      <c r="C140" s="54"/>
      <c r="D140" s="55" t="s">
        <v>89</v>
      </c>
      <c r="E140" s="56">
        <v>1086.8879999999999</v>
      </c>
      <c r="F140" s="56">
        <v>18.904</v>
      </c>
      <c r="G140" s="56"/>
      <c r="H140" s="56"/>
      <c r="I140" s="57"/>
      <c r="J140" s="57"/>
      <c r="K140" s="58"/>
      <c r="L140" s="59"/>
      <c r="M140" s="60"/>
      <c r="N140" s="59"/>
      <c r="O140" s="61"/>
      <c r="P140" s="61"/>
      <c r="Q140" s="62"/>
      <c r="R140" s="63"/>
      <c r="S140" s="64"/>
      <c r="T140" s="65">
        <v>3.96</v>
      </c>
      <c r="U140" s="66"/>
      <c r="V140" s="67"/>
      <c r="W140" s="68"/>
      <c r="X140" s="69"/>
      <c r="Y140" s="56"/>
      <c r="Z140" s="63">
        <v>286.92599999999999</v>
      </c>
      <c r="AA140" s="63">
        <v>681.37599999999998</v>
      </c>
      <c r="AB140" s="70"/>
    </row>
    <row r="141" spans="1:28" hidden="1" x14ac:dyDescent="0.25">
      <c r="A141" s="53">
        <v>62</v>
      </c>
      <c r="B141" s="54"/>
      <c r="C141" s="54"/>
      <c r="D141" s="55" t="s">
        <v>89</v>
      </c>
      <c r="E141" s="56">
        <v>1105.7919999999999</v>
      </c>
      <c r="F141" s="56">
        <v>18.884</v>
      </c>
      <c r="G141" s="56"/>
      <c r="H141" s="56"/>
      <c r="I141" s="57"/>
      <c r="J141" s="57"/>
      <c r="K141" s="58"/>
      <c r="L141" s="59"/>
      <c r="M141" s="60"/>
      <c r="N141" s="59"/>
      <c r="O141" s="61"/>
      <c r="P141" s="61"/>
      <c r="Q141" s="62"/>
      <c r="R141" s="63"/>
      <c r="S141" s="64"/>
      <c r="T141" s="65">
        <v>3.96</v>
      </c>
      <c r="U141" s="66"/>
      <c r="V141" s="67"/>
      <c r="W141" s="68"/>
      <c r="X141" s="69"/>
      <c r="Y141" s="56"/>
      <c r="Z141" s="63">
        <v>305.83</v>
      </c>
      <c r="AA141" s="63">
        <v>662.47199999999998</v>
      </c>
      <c r="AB141" s="70"/>
    </row>
    <row r="142" spans="1:28" hidden="1" x14ac:dyDescent="0.25">
      <c r="A142" s="53">
        <v>63</v>
      </c>
      <c r="B142" s="54"/>
      <c r="C142" s="54"/>
      <c r="D142" s="55" t="s">
        <v>89</v>
      </c>
      <c r="E142" s="56">
        <v>1124.6759999999999</v>
      </c>
      <c r="F142" s="56">
        <v>18.861999999999998</v>
      </c>
      <c r="G142" s="56"/>
      <c r="H142" s="56"/>
      <c r="I142" s="57"/>
      <c r="J142" s="57"/>
      <c r="K142" s="58"/>
      <c r="L142" s="59"/>
      <c r="M142" s="60"/>
      <c r="N142" s="59"/>
      <c r="O142" s="61"/>
      <c r="P142" s="61"/>
      <c r="Q142" s="62"/>
      <c r="R142" s="63"/>
      <c r="S142" s="64"/>
      <c r="T142" s="65">
        <v>3.96</v>
      </c>
      <c r="U142" s="66"/>
      <c r="V142" s="67"/>
      <c r="W142" s="68"/>
      <c r="X142" s="69"/>
      <c r="Y142" s="56"/>
      <c r="Z142" s="63">
        <v>324.714</v>
      </c>
      <c r="AA142" s="63">
        <v>643.58799999999997</v>
      </c>
      <c r="AB142" s="70"/>
    </row>
    <row r="143" spans="1:28" hidden="1" x14ac:dyDescent="0.25">
      <c r="A143" s="53">
        <v>64</v>
      </c>
      <c r="B143" s="54"/>
      <c r="C143" s="54"/>
      <c r="D143" s="55" t="s">
        <v>89</v>
      </c>
      <c r="E143" s="56">
        <v>1143.538</v>
      </c>
      <c r="F143" s="56">
        <v>18.878</v>
      </c>
      <c r="G143" s="56"/>
      <c r="H143" s="56"/>
      <c r="I143" s="57"/>
      <c r="J143" s="57"/>
      <c r="K143" s="58"/>
      <c r="L143" s="59"/>
      <c r="M143" s="60"/>
      <c r="N143" s="59"/>
      <c r="O143" s="61"/>
      <c r="P143" s="61"/>
      <c r="Q143" s="62"/>
      <c r="R143" s="63"/>
      <c r="S143" s="64"/>
      <c r="T143" s="65">
        <v>3.96</v>
      </c>
      <c r="U143" s="66"/>
      <c r="V143" s="67"/>
      <c r="W143" s="68"/>
      <c r="X143" s="69"/>
      <c r="Y143" s="56"/>
      <c r="Z143" s="63">
        <v>343.577</v>
      </c>
      <c r="AA143" s="63">
        <v>624.726</v>
      </c>
      <c r="AB143" s="70"/>
    </row>
    <row r="144" spans="1:28" hidden="1" x14ac:dyDescent="0.25">
      <c r="A144" s="53">
        <v>65</v>
      </c>
      <c r="B144" s="54"/>
      <c r="C144" s="54"/>
      <c r="D144" s="55" t="s">
        <v>89</v>
      </c>
      <c r="E144" s="56">
        <v>1162.4159999999999</v>
      </c>
      <c r="F144" s="56">
        <v>18.87</v>
      </c>
      <c r="G144" s="56"/>
      <c r="H144" s="56"/>
      <c r="I144" s="57"/>
      <c r="J144" s="57"/>
      <c r="K144" s="58"/>
      <c r="L144" s="59"/>
      <c r="M144" s="60"/>
      <c r="N144" s="59"/>
      <c r="O144" s="61"/>
      <c r="P144" s="61"/>
      <c r="Q144" s="62"/>
      <c r="R144" s="63"/>
      <c r="S144" s="64"/>
      <c r="T144" s="65">
        <v>3.96</v>
      </c>
      <c r="U144" s="66"/>
      <c r="V144" s="67"/>
      <c r="W144" s="68"/>
      <c r="X144" s="69"/>
      <c r="Y144" s="56"/>
      <c r="Z144" s="63">
        <v>362.45400000000001</v>
      </c>
      <c r="AA144" s="63">
        <v>605.84799999999996</v>
      </c>
      <c r="AB144" s="70"/>
    </row>
    <row r="145" spans="1:28" hidden="1" x14ac:dyDescent="0.25">
      <c r="A145" s="71">
        <v>65</v>
      </c>
      <c r="B145" s="72">
        <v>74</v>
      </c>
      <c r="C145" s="72"/>
      <c r="D145" s="73" t="s">
        <v>94</v>
      </c>
      <c r="E145" s="74">
        <v>1163.7550000000001</v>
      </c>
      <c r="F145" s="74">
        <v>18.87</v>
      </c>
      <c r="G145" s="74">
        <v>1.339</v>
      </c>
      <c r="H145" s="74">
        <v>17.532</v>
      </c>
      <c r="I145" s="75">
        <v>4</v>
      </c>
      <c r="J145" s="75">
        <v>7</v>
      </c>
      <c r="K145" s="76">
        <v>0.35</v>
      </c>
      <c r="L145" s="77">
        <v>0</v>
      </c>
      <c r="M145" s="78"/>
      <c r="N145" s="77" t="str">
        <f t="shared" ref="N145:N147" si="6">IF(L145=0,"",K145-L145)</f>
        <v/>
      </c>
      <c r="O145" s="79"/>
      <c r="P145" s="79"/>
      <c r="Q145" s="80" t="s">
        <v>95</v>
      </c>
      <c r="R145" s="81">
        <v>0.59</v>
      </c>
      <c r="S145" s="82">
        <v>16843.2</v>
      </c>
      <c r="T145" s="83">
        <v>3.96</v>
      </c>
      <c r="U145" s="89">
        <v>0.21249999999999999</v>
      </c>
      <c r="V145" s="85"/>
      <c r="W145" s="86"/>
      <c r="X145" s="87"/>
      <c r="Y145" s="74"/>
      <c r="Z145" s="81">
        <v>362.45400000000001</v>
      </c>
      <c r="AA145" s="81">
        <v>605.84799999999996</v>
      </c>
      <c r="AB145" s="88"/>
    </row>
    <row r="146" spans="1:28" hidden="1" x14ac:dyDescent="0.25">
      <c r="A146" s="71">
        <v>65</v>
      </c>
      <c r="B146" s="72">
        <v>75</v>
      </c>
      <c r="C146" s="72"/>
      <c r="D146" s="73" t="s">
        <v>94</v>
      </c>
      <c r="E146" s="74">
        <v>1163.808</v>
      </c>
      <c r="F146" s="74">
        <v>18.87</v>
      </c>
      <c r="G146" s="74">
        <v>1.3919999999999999</v>
      </c>
      <c r="H146" s="74">
        <v>17.478000000000002</v>
      </c>
      <c r="I146" s="75">
        <v>10</v>
      </c>
      <c r="J146" s="75">
        <v>7</v>
      </c>
      <c r="K146" s="76">
        <v>0.43</v>
      </c>
      <c r="L146" s="77">
        <v>0</v>
      </c>
      <c r="M146" s="78"/>
      <c r="N146" s="77" t="str">
        <f t="shared" si="6"/>
        <v/>
      </c>
      <c r="O146" s="79"/>
      <c r="P146" s="79"/>
      <c r="Q146" s="80" t="s">
        <v>95</v>
      </c>
      <c r="R146" s="81">
        <v>0.60299999999999998</v>
      </c>
      <c r="S146" s="82">
        <v>16479.099999999999</v>
      </c>
      <c r="T146" s="83">
        <v>3.96</v>
      </c>
      <c r="U146" s="89">
        <v>0.21597222222222223</v>
      </c>
      <c r="V146" s="85"/>
      <c r="W146" s="86"/>
      <c r="X146" s="87"/>
      <c r="Y146" s="74"/>
      <c r="Z146" s="81">
        <v>362.45400000000001</v>
      </c>
      <c r="AA146" s="81">
        <v>605.84799999999996</v>
      </c>
      <c r="AB146" s="88"/>
    </row>
    <row r="147" spans="1:28" hidden="1" x14ac:dyDescent="0.25">
      <c r="A147" s="71">
        <v>65</v>
      </c>
      <c r="B147" s="72">
        <v>76</v>
      </c>
      <c r="C147" s="72"/>
      <c r="D147" s="73" t="s">
        <v>94</v>
      </c>
      <c r="E147" s="74">
        <v>1163.866</v>
      </c>
      <c r="F147" s="74">
        <v>18.87</v>
      </c>
      <c r="G147" s="74">
        <v>1.45</v>
      </c>
      <c r="H147" s="74">
        <v>17.420000000000002</v>
      </c>
      <c r="I147" s="75">
        <v>8</v>
      </c>
      <c r="J147" s="75">
        <v>10</v>
      </c>
      <c r="K147" s="76">
        <v>0.32</v>
      </c>
      <c r="L147" s="77">
        <v>0</v>
      </c>
      <c r="M147" s="78"/>
      <c r="N147" s="77" t="str">
        <f t="shared" si="6"/>
        <v/>
      </c>
      <c r="O147" s="79"/>
      <c r="P147" s="79"/>
      <c r="Q147" s="80" t="s">
        <v>95</v>
      </c>
      <c r="R147" s="81">
        <v>0.59399999999999997</v>
      </c>
      <c r="S147" s="82">
        <v>16716.400000000001</v>
      </c>
      <c r="T147" s="83">
        <v>3.96</v>
      </c>
      <c r="U147" s="89">
        <v>0.21736111111111112</v>
      </c>
      <c r="V147" s="85"/>
      <c r="W147" s="86"/>
      <c r="X147" s="87"/>
      <c r="Y147" s="74"/>
      <c r="Z147" s="81">
        <v>362.45400000000001</v>
      </c>
      <c r="AA147" s="81">
        <v>605.84799999999996</v>
      </c>
      <c r="AB147" s="88"/>
    </row>
    <row r="148" spans="1:28" hidden="1" x14ac:dyDescent="0.25">
      <c r="A148" s="53">
        <v>66</v>
      </c>
      <c r="B148" s="54"/>
      <c r="C148" s="54"/>
      <c r="D148" s="55" t="s">
        <v>89</v>
      </c>
      <c r="E148" s="56">
        <v>1181.2860000000001</v>
      </c>
      <c r="F148" s="56">
        <v>18.861999999999998</v>
      </c>
      <c r="G148" s="56"/>
      <c r="H148" s="56"/>
      <c r="I148" s="57"/>
      <c r="J148" s="57"/>
      <c r="K148" s="58"/>
      <c r="L148" s="59"/>
      <c r="M148" s="60"/>
      <c r="N148" s="59"/>
      <c r="O148" s="61"/>
      <c r="P148" s="61"/>
      <c r="Q148" s="62"/>
      <c r="R148" s="63"/>
      <c r="S148" s="64"/>
      <c r="T148" s="65">
        <v>3.96</v>
      </c>
      <c r="U148" s="66"/>
      <c r="V148" s="67"/>
      <c r="W148" s="68"/>
      <c r="X148" s="69"/>
      <c r="Y148" s="56"/>
      <c r="Z148" s="63">
        <v>381.32499999999999</v>
      </c>
      <c r="AA148" s="63">
        <v>586.97799999999995</v>
      </c>
      <c r="AB148" s="70"/>
    </row>
    <row r="149" spans="1:28" hidden="1" x14ac:dyDescent="0.25">
      <c r="A149" s="53">
        <v>67</v>
      </c>
      <c r="B149" s="54"/>
      <c r="C149" s="54"/>
      <c r="D149" s="55" t="s">
        <v>89</v>
      </c>
      <c r="E149" s="56">
        <v>1200.1479999999999</v>
      </c>
      <c r="F149" s="56">
        <v>18.850000000000001</v>
      </c>
      <c r="G149" s="56"/>
      <c r="H149" s="56"/>
      <c r="I149" s="57"/>
      <c r="J149" s="57"/>
      <c r="K149" s="58"/>
      <c r="L149" s="59"/>
      <c r="M149" s="60"/>
      <c r="N149" s="59"/>
      <c r="O149" s="61"/>
      <c r="P149" s="61"/>
      <c r="Q149" s="62"/>
      <c r="R149" s="63"/>
      <c r="S149" s="64"/>
      <c r="T149" s="65">
        <v>3.96</v>
      </c>
      <c r="U149" s="66"/>
      <c r="V149" s="67"/>
      <c r="W149" s="68"/>
      <c r="X149" s="69"/>
      <c r="Y149" s="56"/>
      <c r="Z149" s="63">
        <v>400.18599999999998</v>
      </c>
      <c r="AA149" s="63">
        <v>568.11599999999999</v>
      </c>
      <c r="AB149" s="70"/>
    </row>
    <row r="150" spans="1:28" hidden="1" x14ac:dyDescent="0.25">
      <c r="A150" s="71">
        <v>67</v>
      </c>
      <c r="B150" s="72">
        <v>77</v>
      </c>
      <c r="C150" s="72"/>
      <c r="D150" s="73" t="s">
        <v>94</v>
      </c>
      <c r="E150" s="74">
        <v>1200.394</v>
      </c>
      <c r="F150" s="74">
        <v>18.850000000000001</v>
      </c>
      <c r="G150" s="74">
        <v>0.246</v>
      </c>
      <c r="H150" s="74">
        <v>18.603999999999999</v>
      </c>
      <c r="I150" s="75">
        <v>10</v>
      </c>
      <c r="J150" s="75">
        <v>13</v>
      </c>
      <c r="K150" s="76">
        <v>0.32</v>
      </c>
      <c r="L150" s="77">
        <v>0</v>
      </c>
      <c r="M150" s="78"/>
      <c r="N150" s="77" t="str">
        <f t="shared" ref="N150:N153" si="7">IF(L150=0,"",K150-L150)</f>
        <v/>
      </c>
      <c r="O150" s="79"/>
      <c r="P150" s="79"/>
      <c r="Q150" s="80" t="s">
        <v>95</v>
      </c>
      <c r="R150" s="81">
        <v>0.59699999999999998</v>
      </c>
      <c r="S150" s="82">
        <v>16623.3</v>
      </c>
      <c r="T150" s="83">
        <v>3.96</v>
      </c>
      <c r="U150" s="89">
        <v>0.22708333333333333</v>
      </c>
      <c r="V150" s="85"/>
      <c r="W150" s="86"/>
      <c r="X150" s="87"/>
      <c r="Y150" s="74"/>
      <c r="Z150" s="81">
        <v>400.18599999999998</v>
      </c>
      <c r="AA150" s="81">
        <v>568.11599999999999</v>
      </c>
      <c r="AB150" s="88"/>
    </row>
    <row r="151" spans="1:28" hidden="1" x14ac:dyDescent="0.25">
      <c r="A151" s="71">
        <v>67</v>
      </c>
      <c r="B151" s="72">
        <v>78</v>
      </c>
      <c r="C151" s="72"/>
      <c r="D151" s="73" t="s">
        <v>94</v>
      </c>
      <c r="E151" s="74">
        <v>1200.6310000000001</v>
      </c>
      <c r="F151" s="74">
        <v>18.850000000000001</v>
      </c>
      <c r="G151" s="74">
        <v>0.48399999999999999</v>
      </c>
      <c r="H151" s="74">
        <v>18.367000000000001</v>
      </c>
      <c r="I151" s="75">
        <v>4</v>
      </c>
      <c r="J151" s="75">
        <v>7</v>
      </c>
      <c r="K151" s="76">
        <v>0.37</v>
      </c>
      <c r="L151" s="77">
        <v>0</v>
      </c>
      <c r="M151" s="78"/>
      <c r="N151" s="77" t="str">
        <f t="shared" si="7"/>
        <v/>
      </c>
      <c r="O151" s="79"/>
      <c r="P151" s="79"/>
      <c r="Q151" s="80" t="s">
        <v>95</v>
      </c>
      <c r="R151" s="81">
        <v>0.59</v>
      </c>
      <c r="S151" s="82">
        <v>16838.8</v>
      </c>
      <c r="T151" s="83">
        <v>3.96</v>
      </c>
      <c r="U151" s="89">
        <v>0.20416666666666669</v>
      </c>
      <c r="V151" s="85"/>
      <c r="W151" s="86"/>
      <c r="X151" s="87"/>
      <c r="Y151" s="74"/>
      <c r="Z151" s="81">
        <v>400.18599999999998</v>
      </c>
      <c r="AA151" s="81">
        <v>568.11599999999999</v>
      </c>
      <c r="AB151" s="88"/>
    </row>
    <row r="152" spans="1:28" hidden="1" x14ac:dyDescent="0.25">
      <c r="A152" s="71">
        <v>67</v>
      </c>
      <c r="B152" s="72">
        <v>79</v>
      </c>
      <c r="C152" s="72"/>
      <c r="D152" s="73" t="s">
        <v>94</v>
      </c>
      <c r="E152" s="74">
        <v>1205.383</v>
      </c>
      <c r="F152" s="74">
        <v>18.850000000000001</v>
      </c>
      <c r="G152" s="74">
        <v>5.2350000000000003</v>
      </c>
      <c r="H152" s="74">
        <v>13.615</v>
      </c>
      <c r="I152" s="75">
        <v>8</v>
      </c>
      <c r="J152" s="75">
        <v>15</v>
      </c>
      <c r="K152" s="76">
        <v>0.42</v>
      </c>
      <c r="L152" s="77">
        <v>0</v>
      </c>
      <c r="M152" s="78"/>
      <c r="N152" s="77" t="str">
        <f t="shared" si="7"/>
        <v/>
      </c>
      <c r="O152" s="79"/>
      <c r="P152" s="79"/>
      <c r="Q152" s="80" t="s">
        <v>95</v>
      </c>
      <c r="R152" s="81">
        <v>0.59699999999999998</v>
      </c>
      <c r="S152" s="82">
        <v>16630.3</v>
      </c>
      <c r="T152" s="83">
        <v>3.96</v>
      </c>
      <c r="U152" s="89">
        <v>0.22847222222222222</v>
      </c>
      <c r="V152" s="85"/>
      <c r="W152" s="86"/>
      <c r="X152" s="87"/>
      <c r="Y152" s="74"/>
      <c r="Z152" s="81">
        <v>400.18599999999998</v>
      </c>
      <c r="AA152" s="81">
        <v>568.11599999999999</v>
      </c>
      <c r="AB152" s="88"/>
    </row>
    <row r="153" spans="1:28" hidden="1" x14ac:dyDescent="0.25">
      <c r="A153" s="71">
        <v>67</v>
      </c>
      <c r="B153" s="72">
        <v>80</v>
      </c>
      <c r="C153" s="72">
        <v>81</v>
      </c>
      <c r="D153" s="73" t="s">
        <v>94</v>
      </c>
      <c r="E153" s="74">
        <v>1206.6120000000001</v>
      </c>
      <c r="F153" s="74">
        <v>18.850000000000001</v>
      </c>
      <c r="G153" s="74">
        <v>6.4640000000000004</v>
      </c>
      <c r="H153" s="74">
        <v>12.385999999999999</v>
      </c>
      <c r="I153" s="75">
        <v>10</v>
      </c>
      <c r="J153" s="75">
        <v>10</v>
      </c>
      <c r="K153" s="76">
        <v>0.25</v>
      </c>
      <c r="L153" s="77">
        <v>0</v>
      </c>
      <c r="M153" s="78"/>
      <c r="N153" s="77" t="str">
        <f t="shared" si="7"/>
        <v/>
      </c>
      <c r="O153" s="79"/>
      <c r="P153" s="79"/>
      <c r="Q153" s="80" t="s">
        <v>95</v>
      </c>
      <c r="R153" s="81">
        <v>0.59499999999999997</v>
      </c>
      <c r="S153" s="82">
        <v>16698.3</v>
      </c>
      <c r="T153" s="83">
        <v>3.96</v>
      </c>
      <c r="U153" s="89">
        <v>0.21458333333333335</v>
      </c>
      <c r="V153" s="85"/>
      <c r="W153" s="86"/>
      <c r="X153" s="87"/>
      <c r="Y153" s="74"/>
      <c r="Z153" s="81">
        <v>400.18599999999998</v>
      </c>
      <c r="AA153" s="81">
        <v>568.11599999999999</v>
      </c>
      <c r="AB153" s="88"/>
    </row>
    <row r="154" spans="1:28" hidden="1" x14ac:dyDescent="0.25">
      <c r="A154" s="71">
        <v>67</v>
      </c>
      <c r="B154" s="72">
        <v>81</v>
      </c>
      <c r="C154" s="72"/>
      <c r="D154" s="73" t="s">
        <v>96</v>
      </c>
      <c r="E154" s="74">
        <v>1206.6179999999999</v>
      </c>
      <c r="F154" s="74">
        <v>18.850000000000001</v>
      </c>
      <c r="G154" s="74">
        <v>6.47</v>
      </c>
      <c r="H154" s="74">
        <v>12.38</v>
      </c>
      <c r="I154" s="75">
        <v>23.1</v>
      </c>
      <c r="J154" s="75">
        <v>10.0312</v>
      </c>
      <c r="K154" s="76">
        <v>0.49</v>
      </c>
      <c r="L154" s="77"/>
      <c r="M154" s="78"/>
      <c r="N154" s="77"/>
      <c r="O154" s="79"/>
      <c r="P154" s="79"/>
      <c r="Q154" s="80" t="s">
        <v>95</v>
      </c>
      <c r="R154" s="81">
        <v>0.66500000000000004</v>
      </c>
      <c r="S154" s="82">
        <v>14938.9</v>
      </c>
      <c r="T154" s="83">
        <v>3.96</v>
      </c>
      <c r="U154" s="89">
        <v>0.21458333333333335</v>
      </c>
      <c r="V154" s="85"/>
      <c r="W154" s="86"/>
      <c r="X154" s="87"/>
      <c r="Y154" s="74"/>
      <c r="Z154" s="81">
        <v>400.18599999999998</v>
      </c>
      <c r="AA154" s="81">
        <v>568.11599999999999</v>
      </c>
      <c r="AB154" s="88"/>
    </row>
    <row r="155" spans="1:28" hidden="1" x14ac:dyDescent="0.25">
      <c r="A155" s="71">
        <v>67</v>
      </c>
      <c r="B155" s="72">
        <v>82</v>
      </c>
      <c r="C155" s="72">
        <v>81</v>
      </c>
      <c r="D155" s="73" t="s">
        <v>94</v>
      </c>
      <c r="E155" s="74">
        <v>1206.626</v>
      </c>
      <c r="F155" s="74">
        <v>18.850000000000001</v>
      </c>
      <c r="G155" s="74">
        <v>6.4779999999999998</v>
      </c>
      <c r="H155" s="74">
        <v>12.372</v>
      </c>
      <c r="I155" s="75">
        <v>8</v>
      </c>
      <c r="J155" s="75">
        <v>10</v>
      </c>
      <c r="K155" s="76">
        <v>0.49</v>
      </c>
      <c r="L155" s="77">
        <v>0</v>
      </c>
      <c r="M155" s="78"/>
      <c r="N155" s="77" t="str">
        <f t="shared" ref="N155:N158" si="8">IF(L155=0,"",K155-L155)</f>
        <v/>
      </c>
      <c r="O155" s="79"/>
      <c r="P155" s="79"/>
      <c r="Q155" s="80" t="s">
        <v>95</v>
      </c>
      <c r="R155" s="81">
        <v>0.6</v>
      </c>
      <c r="S155" s="82">
        <v>16555.8</v>
      </c>
      <c r="T155" s="83">
        <v>3.96</v>
      </c>
      <c r="U155" s="89">
        <v>0.21458333333333335</v>
      </c>
      <c r="V155" s="85"/>
      <c r="W155" s="86"/>
      <c r="X155" s="87"/>
      <c r="Y155" s="74"/>
      <c r="Z155" s="81">
        <v>400.18599999999998</v>
      </c>
      <c r="AA155" s="81">
        <v>568.11599999999999</v>
      </c>
      <c r="AB155" s="88"/>
    </row>
    <row r="156" spans="1:28" hidden="1" x14ac:dyDescent="0.25">
      <c r="A156" s="71">
        <v>67</v>
      </c>
      <c r="B156" s="72">
        <v>83</v>
      </c>
      <c r="C156" s="72"/>
      <c r="D156" s="73" t="s">
        <v>94</v>
      </c>
      <c r="E156" s="74">
        <v>1207.1510000000001</v>
      </c>
      <c r="F156" s="74">
        <v>18.850000000000001</v>
      </c>
      <c r="G156" s="74">
        <v>7.0030000000000001</v>
      </c>
      <c r="H156" s="74">
        <v>11.847</v>
      </c>
      <c r="I156" s="75">
        <v>8</v>
      </c>
      <c r="J156" s="75">
        <v>8</v>
      </c>
      <c r="K156" s="76">
        <v>0.28999999999999998</v>
      </c>
      <c r="L156" s="77">
        <v>0</v>
      </c>
      <c r="M156" s="78"/>
      <c r="N156" s="77" t="str">
        <f t="shared" si="8"/>
        <v/>
      </c>
      <c r="O156" s="79"/>
      <c r="P156" s="79"/>
      <c r="Q156" s="80" t="s">
        <v>95</v>
      </c>
      <c r="R156" s="81">
        <v>0.59299999999999997</v>
      </c>
      <c r="S156" s="82">
        <v>16738.599999999999</v>
      </c>
      <c r="T156" s="83">
        <v>3.96</v>
      </c>
      <c r="U156" s="89">
        <v>0.22013888888888888</v>
      </c>
      <c r="V156" s="85"/>
      <c r="W156" s="86"/>
      <c r="X156" s="87"/>
      <c r="Y156" s="74"/>
      <c r="Z156" s="81">
        <v>400.18599999999998</v>
      </c>
      <c r="AA156" s="81">
        <v>568.11599999999999</v>
      </c>
      <c r="AB156" s="88"/>
    </row>
    <row r="157" spans="1:28" hidden="1" x14ac:dyDescent="0.25">
      <c r="A157" s="71">
        <v>67</v>
      </c>
      <c r="B157" s="72">
        <v>84</v>
      </c>
      <c r="C157" s="72"/>
      <c r="D157" s="73" t="s">
        <v>94</v>
      </c>
      <c r="E157" s="74">
        <v>1207.9469999999999</v>
      </c>
      <c r="F157" s="74">
        <v>18.850000000000001</v>
      </c>
      <c r="G157" s="74">
        <v>7.7990000000000004</v>
      </c>
      <c r="H157" s="74">
        <v>11.052</v>
      </c>
      <c r="I157" s="75">
        <v>10</v>
      </c>
      <c r="J157" s="75">
        <v>13</v>
      </c>
      <c r="K157" s="76">
        <v>0.35</v>
      </c>
      <c r="L157" s="77">
        <v>0</v>
      </c>
      <c r="M157" s="78"/>
      <c r="N157" s="77" t="str">
        <f t="shared" si="8"/>
        <v/>
      </c>
      <c r="O157" s="79"/>
      <c r="P157" s="79"/>
      <c r="Q157" s="80" t="s">
        <v>95</v>
      </c>
      <c r="R157" s="81">
        <v>0.59899999999999998</v>
      </c>
      <c r="S157" s="82">
        <v>16587.599999999999</v>
      </c>
      <c r="T157" s="83">
        <v>3.96</v>
      </c>
      <c r="U157" s="89">
        <v>0.33888888888888885</v>
      </c>
      <c r="V157" s="85"/>
      <c r="W157" s="86"/>
      <c r="X157" s="87"/>
      <c r="Y157" s="74"/>
      <c r="Z157" s="81">
        <v>400.18599999999998</v>
      </c>
      <c r="AA157" s="81">
        <v>568.11599999999999</v>
      </c>
      <c r="AB157" s="88"/>
    </row>
    <row r="158" spans="1:28" hidden="1" x14ac:dyDescent="0.25">
      <c r="A158" s="71">
        <v>67</v>
      </c>
      <c r="B158" s="72">
        <v>85</v>
      </c>
      <c r="C158" s="72"/>
      <c r="D158" s="73" t="s">
        <v>94</v>
      </c>
      <c r="E158" s="74">
        <v>1213.395</v>
      </c>
      <c r="F158" s="74">
        <v>18.850000000000001</v>
      </c>
      <c r="G158" s="74">
        <v>13.247</v>
      </c>
      <c r="H158" s="74">
        <v>5.6029999999999998</v>
      </c>
      <c r="I158" s="75">
        <v>8</v>
      </c>
      <c r="J158" s="75">
        <v>8</v>
      </c>
      <c r="K158" s="76">
        <v>0.32</v>
      </c>
      <c r="L158" s="77">
        <v>0</v>
      </c>
      <c r="M158" s="78"/>
      <c r="N158" s="77" t="str">
        <f t="shared" si="8"/>
        <v/>
      </c>
      <c r="O158" s="79"/>
      <c r="P158" s="79"/>
      <c r="Q158" s="80" t="s">
        <v>95</v>
      </c>
      <c r="R158" s="81">
        <v>0.59399999999999997</v>
      </c>
      <c r="S158" s="82">
        <v>16716.400000000001</v>
      </c>
      <c r="T158" s="83">
        <v>3.96</v>
      </c>
      <c r="U158" s="89">
        <v>0.21041666666666667</v>
      </c>
      <c r="V158" s="85"/>
      <c r="W158" s="86"/>
      <c r="X158" s="87"/>
      <c r="Y158" s="74"/>
      <c r="Z158" s="81">
        <v>400.18599999999998</v>
      </c>
      <c r="AA158" s="81">
        <v>568.11599999999999</v>
      </c>
      <c r="AB158" s="88"/>
    </row>
    <row r="159" spans="1:28" hidden="1" x14ac:dyDescent="0.25">
      <c r="A159" s="53">
        <v>68</v>
      </c>
      <c r="B159" s="54"/>
      <c r="C159" s="54"/>
      <c r="D159" s="55" t="s">
        <v>89</v>
      </c>
      <c r="E159" s="56">
        <v>1218.998</v>
      </c>
      <c r="F159" s="56">
        <v>18.914000000000001</v>
      </c>
      <c r="G159" s="56"/>
      <c r="H159" s="56"/>
      <c r="I159" s="57"/>
      <c r="J159" s="57"/>
      <c r="K159" s="58"/>
      <c r="L159" s="59"/>
      <c r="M159" s="60"/>
      <c r="N159" s="59"/>
      <c r="O159" s="61"/>
      <c r="P159" s="61"/>
      <c r="Q159" s="62"/>
      <c r="R159" s="63"/>
      <c r="S159" s="64"/>
      <c r="T159" s="65">
        <v>3.96</v>
      </c>
      <c r="U159" s="66"/>
      <c r="V159" s="67"/>
      <c r="W159" s="68"/>
      <c r="X159" s="69"/>
      <c r="Y159" s="56"/>
      <c r="Z159" s="63">
        <v>419.03699999999998</v>
      </c>
      <c r="AA159" s="63">
        <v>549.26599999999996</v>
      </c>
      <c r="AB159" s="70"/>
    </row>
    <row r="160" spans="1:28" hidden="1" x14ac:dyDescent="0.25">
      <c r="A160" s="53">
        <v>69</v>
      </c>
      <c r="B160" s="54"/>
      <c r="C160" s="54"/>
      <c r="D160" s="55" t="s">
        <v>89</v>
      </c>
      <c r="E160" s="56">
        <v>1237.912</v>
      </c>
      <c r="F160" s="56">
        <v>18.96</v>
      </c>
      <c r="G160" s="56"/>
      <c r="H160" s="56"/>
      <c r="I160" s="57"/>
      <c r="J160" s="57"/>
      <c r="K160" s="58"/>
      <c r="L160" s="59"/>
      <c r="M160" s="60"/>
      <c r="N160" s="59"/>
      <c r="O160" s="61"/>
      <c r="P160" s="61"/>
      <c r="Q160" s="62"/>
      <c r="R160" s="63"/>
      <c r="S160" s="64"/>
      <c r="T160" s="65">
        <v>3.96</v>
      </c>
      <c r="U160" s="66"/>
      <c r="V160" s="67"/>
      <c r="W160" s="68"/>
      <c r="X160" s="69"/>
      <c r="Y160" s="56"/>
      <c r="Z160" s="63">
        <v>437.95100000000002</v>
      </c>
      <c r="AA160" s="63">
        <v>530.35199999999998</v>
      </c>
      <c r="AB160" s="70"/>
    </row>
    <row r="161" spans="1:28" hidden="1" x14ac:dyDescent="0.25">
      <c r="A161" s="53">
        <v>70</v>
      </c>
      <c r="B161" s="54"/>
      <c r="C161" s="54"/>
      <c r="D161" s="55" t="s">
        <v>89</v>
      </c>
      <c r="E161" s="56">
        <v>1256.8720000000001</v>
      </c>
      <c r="F161" s="56">
        <v>3.0619999999999998</v>
      </c>
      <c r="G161" s="56"/>
      <c r="H161" s="56"/>
      <c r="I161" s="57"/>
      <c r="J161" s="57"/>
      <c r="K161" s="58"/>
      <c r="L161" s="59"/>
      <c r="M161" s="60"/>
      <c r="N161" s="59"/>
      <c r="O161" s="61"/>
      <c r="P161" s="61"/>
      <c r="Q161" s="62"/>
      <c r="R161" s="63"/>
      <c r="S161" s="64"/>
      <c r="T161" s="65">
        <v>3.96</v>
      </c>
      <c r="U161" s="66"/>
      <c r="V161" s="67"/>
      <c r="W161" s="68"/>
      <c r="X161" s="69"/>
      <c r="Y161" s="56"/>
      <c r="Z161" s="63">
        <v>456.911</v>
      </c>
      <c r="AA161" s="63">
        <v>511.392</v>
      </c>
      <c r="AB161" s="70"/>
    </row>
    <row r="162" spans="1:28" x14ac:dyDescent="0.25">
      <c r="A162" s="53">
        <v>71</v>
      </c>
      <c r="B162" s="54"/>
      <c r="C162" s="54"/>
      <c r="D162" s="55" t="s">
        <v>89</v>
      </c>
      <c r="E162" s="56">
        <v>1259.934</v>
      </c>
      <c r="F162" s="56">
        <v>16.108000000000001</v>
      </c>
      <c r="G162" s="56"/>
      <c r="H162" s="56"/>
      <c r="I162" s="57"/>
      <c r="J162" s="57"/>
      <c r="K162" s="58"/>
      <c r="L162" s="59" t="s">
        <v>112</v>
      </c>
      <c r="M162" s="60"/>
      <c r="N162" s="59"/>
      <c r="O162" s="61"/>
      <c r="P162" s="61"/>
      <c r="Q162" s="62"/>
      <c r="R162" s="63"/>
      <c r="S162" s="64"/>
      <c r="T162" s="65">
        <v>3.96</v>
      </c>
      <c r="U162" s="66"/>
      <c r="V162" s="67"/>
      <c r="W162" s="68"/>
      <c r="X162" s="69"/>
      <c r="Y162" s="56"/>
      <c r="Z162" s="63">
        <v>459.97199999999998</v>
      </c>
      <c r="AA162" s="63">
        <v>508.33</v>
      </c>
      <c r="AB162" s="70"/>
    </row>
    <row r="163" spans="1:28" x14ac:dyDescent="0.25">
      <c r="A163" s="71">
        <v>71</v>
      </c>
      <c r="B163" s="72">
        <v>86</v>
      </c>
      <c r="C163" s="72"/>
      <c r="D163" s="73" t="s">
        <v>94</v>
      </c>
      <c r="E163" s="74">
        <v>1265.3150000000001</v>
      </c>
      <c r="F163" s="74">
        <v>16.108000000000001</v>
      </c>
      <c r="G163" s="74">
        <v>5.3810000000000002</v>
      </c>
      <c r="H163" s="74">
        <v>10.727</v>
      </c>
      <c r="I163" s="75">
        <v>8</v>
      </c>
      <c r="J163" s="75">
        <v>5</v>
      </c>
      <c r="K163" s="76">
        <v>0.27</v>
      </c>
      <c r="L163" s="77">
        <v>0.16</v>
      </c>
      <c r="M163" s="78">
        <f>L163*T134</f>
        <v>0.63360000000000005</v>
      </c>
      <c r="N163" s="77">
        <f t="shared" ref="N163:N169" si="9">K163-L163</f>
        <v>0.11000000000000001</v>
      </c>
      <c r="O163" s="79">
        <v>10</v>
      </c>
      <c r="P163" s="79">
        <v>10</v>
      </c>
      <c r="Q163" s="80" t="s">
        <v>95</v>
      </c>
      <c r="R163" s="81">
        <v>0.59299999999999997</v>
      </c>
      <c r="S163" s="82">
        <v>16752.599999999999</v>
      </c>
      <c r="T163" s="83">
        <v>3.96</v>
      </c>
      <c r="U163" s="89">
        <v>0.2298611111111111</v>
      </c>
      <c r="V163" s="85"/>
      <c r="W163" s="86"/>
      <c r="X163" s="87"/>
      <c r="Y163" s="74"/>
      <c r="Z163" s="81">
        <v>459.97199999999998</v>
      </c>
      <c r="AA163" s="81">
        <v>508.33</v>
      </c>
      <c r="AB163" s="88" t="s">
        <v>102</v>
      </c>
    </row>
    <row r="164" spans="1:28" x14ac:dyDescent="0.25">
      <c r="A164" s="71">
        <v>71</v>
      </c>
      <c r="B164" s="72">
        <v>87</v>
      </c>
      <c r="C164" s="72"/>
      <c r="D164" s="73" t="s">
        <v>94</v>
      </c>
      <c r="E164" s="74">
        <v>1265.44</v>
      </c>
      <c r="F164" s="74">
        <v>16.108000000000001</v>
      </c>
      <c r="G164" s="74">
        <v>5.5060000000000002</v>
      </c>
      <c r="H164" s="74">
        <v>10.602</v>
      </c>
      <c r="I164" s="75">
        <v>10</v>
      </c>
      <c r="J164" s="75">
        <v>8</v>
      </c>
      <c r="K164" s="76">
        <v>0.37</v>
      </c>
      <c r="L164" s="77">
        <v>0.19</v>
      </c>
      <c r="M164" s="78">
        <f t="shared" ref="M164:M169" si="10">L164*T135</f>
        <v>0.75239999999999996</v>
      </c>
      <c r="N164" s="77">
        <f t="shared" si="9"/>
        <v>0.18</v>
      </c>
      <c r="O164" s="79">
        <v>12</v>
      </c>
      <c r="P164" s="79">
        <v>10</v>
      </c>
      <c r="Q164" s="80" t="s">
        <v>95</v>
      </c>
      <c r="R164" s="81">
        <v>0.6</v>
      </c>
      <c r="S164" s="82">
        <v>16562.3</v>
      </c>
      <c r="T164" s="83">
        <v>3.96</v>
      </c>
      <c r="U164" s="89">
        <v>0.21666666666666667</v>
      </c>
      <c r="V164" s="85"/>
      <c r="W164" s="86"/>
      <c r="X164" s="87"/>
      <c r="Y164" s="74"/>
      <c r="Z164" s="81">
        <v>459.97199999999998</v>
      </c>
      <c r="AA164" s="81">
        <v>508.33</v>
      </c>
      <c r="AB164" s="88" t="s">
        <v>102</v>
      </c>
    </row>
    <row r="165" spans="1:28" x14ac:dyDescent="0.25">
      <c r="A165" s="71">
        <v>71</v>
      </c>
      <c r="B165" s="72">
        <v>88</v>
      </c>
      <c r="C165" s="72"/>
      <c r="D165" s="73" t="s">
        <v>94</v>
      </c>
      <c r="E165" s="74">
        <v>1265.8209999999999</v>
      </c>
      <c r="F165" s="74">
        <v>16.108000000000001</v>
      </c>
      <c r="G165" s="74">
        <v>5.8869999999999996</v>
      </c>
      <c r="H165" s="74">
        <v>10.221</v>
      </c>
      <c r="I165" s="75">
        <v>8</v>
      </c>
      <c r="J165" s="75">
        <v>10</v>
      </c>
      <c r="K165" s="76">
        <v>0.51</v>
      </c>
      <c r="L165" s="77">
        <v>0.54</v>
      </c>
      <c r="M165" s="78">
        <f t="shared" si="10"/>
        <v>2.1384000000000003</v>
      </c>
      <c r="N165" s="77">
        <f t="shared" si="9"/>
        <v>-3.0000000000000027E-2</v>
      </c>
      <c r="O165" s="79">
        <v>8</v>
      </c>
      <c r="P165" s="79">
        <v>8</v>
      </c>
      <c r="Q165" s="80" t="s">
        <v>95</v>
      </c>
      <c r="R165" s="81">
        <v>0.60099999999999998</v>
      </c>
      <c r="S165" s="82">
        <v>16531.8</v>
      </c>
      <c r="T165" s="83">
        <v>3.96</v>
      </c>
      <c r="U165" s="89">
        <v>0.22708333333333333</v>
      </c>
      <c r="V165" s="85"/>
      <c r="W165" s="86"/>
      <c r="X165" s="87"/>
      <c r="Y165" s="74"/>
      <c r="Z165" s="81">
        <v>459.97199999999998</v>
      </c>
      <c r="AA165" s="81">
        <v>508.33</v>
      </c>
      <c r="AB165" s="88" t="s">
        <v>102</v>
      </c>
    </row>
    <row r="166" spans="1:28" x14ac:dyDescent="0.25">
      <c r="A166" s="71">
        <v>71</v>
      </c>
      <c r="B166" s="72">
        <v>89</v>
      </c>
      <c r="C166" s="72"/>
      <c r="D166" s="73" t="s">
        <v>94</v>
      </c>
      <c r="E166" s="74">
        <v>1268.2280000000001</v>
      </c>
      <c r="F166" s="74">
        <v>16.108000000000001</v>
      </c>
      <c r="G166" s="74">
        <v>8.2940000000000005</v>
      </c>
      <c r="H166" s="74">
        <v>7.8140000000000001</v>
      </c>
      <c r="I166" s="75">
        <v>8</v>
      </c>
      <c r="J166" s="75">
        <v>10</v>
      </c>
      <c r="K166" s="76">
        <v>0.26</v>
      </c>
      <c r="L166" s="77">
        <v>0.28000000000000003</v>
      </c>
      <c r="M166" s="78">
        <f t="shared" si="10"/>
        <v>1.1088</v>
      </c>
      <c r="N166" s="77">
        <f t="shared" si="9"/>
        <v>-2.0000000000000018E-2</v>
      </c>
      <c r="O166" s="79">
        <v>2</v>
      </c>
      <c r="P166" s="79">
        <v>2</v>
      </c>
      <c r="Q166" s="80" t="s">
        <v>95</v>
      </c>
      <c r="R166" s="81">
        <v>0.59299999999999997</v>
      </c>
      <c r="S166" s="82">
        <v>16759.3</v>
      </c>
      <c r="T166" s="83">
        <v>3.96</v>
      </c>
      <c r="U166" s="89">
        <v>0.22847222222222222</v>
      </c>
      <c r="V166" s="85"/>
      <c r="W166" s="86"/>
      <c r="X166" s="87"/>
      <c r="Y166" s="74"/>
      <c r="Z166" s="81">
        <v>459.97199999999998</v>
      </c>
      <c r="AA166" s="81">
        <v>508.33</v>
      </c>
      <c r="AB166" s="88" t="s">
        <v>102</v>
      </c>
    </row>
    <row r="167" spans="1:28" x14ac:dyDescent="0.25">
      <c r="A167" s="71">
        <v>71</v>
      </c>
      <c r="B167" s="72">
        <v>90</v>
      </c>
      <c r="C167" s="72"/>
      <c r="D167" s="73" t="s">
        <v>94</v>
      </c>
      <c r="E167" s="74">
        <v>1268.499</v>
      </c>
      <c r="F167" s="74">
        <v>16.108000000000001</v>
      </c>
      <c r="G167" s="74">
        <v>8.5649999999999995</v>
      </c>
      <c r="H167" s="74">
        <v>7.5430000000000001</v>
      </c>
      <c r="I167" s="75">
        <v>4</v>
      </c>
      <c r="J167" s="75">
        <v>6</v>
      </c>
      <c r="K167" s="76">
        <v>0.24</v>
      </c>
      <c r="L167" s="77">
        <v>0.04</v>
      </c>
      <c r="M167" s="78">
        <f t="shared" si="10"/>
        <v>0.15840000000000001</v>
      </c>
      <c r="N167" s="77">
        <f t="shared" si="9"/>
        <v>0.19999999999999998</v>
      </c>
      <c r="O167" s="79">
        <v>5</v>
      </c>
      <c r="P167" s="79">
        <v>8</v>
      </c>
      <c r="Q167" s="80" t="s">
        <v>95</v>
      </c>
      <c r="R167" s="81">
        <v>0.58899999999999997</v>
      </c>
      <c r="S167" s="82">
        <v>16864.2</v>
      </c>
      <c r="T167" s="83">
        <v>3.96</v>
      </c>
      <c r="U167" s="89">
        <v>0.22916666666666666</v>
      </c>
      <c r="V167" s="85"/>
      <c r="W167" s="86"/>
      <c r="X167" s="87"/>
      <c r="Y167" s="74"/>
      <c r="Z167" s="81">
        <v>459.97199999999998</v>
      </c>
      <c r="AA167" s="81">
        <v>508.33</v>
      </c>
      <c r="AB167" s="88" t="s">
        <v>102</v>
      </c>
    </row>
    <row r="168" spans="1:28" x14ac:dyDescent="0.25">
      <c r="A168" s="71">
        <v>71</v>
      </c>
      <c r="B168" s="72">
        <v>91</v>
      </c>
      <c r="C168" s="72"/>
      <c r="D168" s="73" t="s">
        <v>94</v>
      </c>
      <c r="E168" s="74">
        <v>1270.807</v>
      </c>
      <c r="F168" s="74">
        <v>16.108000000000001</v>
      </c>
      <c r="G168" s="74">
        <v>10.872999999999999</v>
      </c>
      <c r="H168" s="74">
        <v>5.2350000000000003</v>
      </c>
      <c r="I168" s="75">
        <v>24</v>
      </c>
      <c r="J168" s="75">
        <v>8</v>
      </c>
      <c r="K168" s="76">
        <v>0.27</v>
      </c>
      <c r="L168" s="77">
        <v>0.25</v>
      </c>
      <c r="M168" s="78">
        <f t="shared" si="10"/>
        <v>0.99</v>
      </c>
      <c r="N168" s="77">
        <f t="shared" si="9"/>
        <v>2.0000000000000018E-2</v>
      </c>
      <c r="O168" s="79">
        <v>5</v>
      </c>
      <c r="P168" s="79">
        <v>5</v>
      </c>
      <c r="Q168" s="80" t="s">
        <v>95</v>
      </c>
      <c r="R168" s="81">
        <v>0.622</v>
      </c>
      <c r="S168" s="82">
        <v>15972.8</v>
      </c>
      <c r="T168" s="83">
        <v>3.96</v>
      </c>
      <c r="U168" s="89">
        <v>0.20694444444444446</v>
      </c>
      <c r="V168" s="85"/>
      <c r="W168" s="86"/>
      <c r="X168" s="87"/>
      <c r="Y168" s="74"/>
      <c r="Z168" s="81">
        <v>459.97199999999998</v>
      </c>
      <c r="AA168" s="81">
        <v>508.33</v>
      </c>
      <c r="AB168" s="88" t="s">
        <v>102</v>
      </c>
    </row>
    <row r="169" spans="1:28" x14ac:dyDescent="0.25">
      <c r="A169" s="71">
        <v>71</v>
      </c>
      <c r="B169" s="72">
        <v>92</v>
      </c>
      <c r="C169" s="72"/>
      <c r="D169" s="73" t="s">
        <v>94</v>
      </c>
      <c r="E169" s="74">
        <v>1271.0260000000001</v>
      </c>
      <c r="F169" s="74">
        <v>16.108000000000001</v>
      </c>
      <c r="G169" s="74">
        <v>11.092000000000001</v>
      </c>
      <c r="H169" s="74">
        <v>5.016</v>
      </c>
      <c r="I169" s="75">
        <v>8</v>
      </c>
      <c r="J169" s="75">
        <v>10</v>
      </c>
      <c r="K169" s="76">
        <v>0.67</v>
      </c>
      <c r="L169" s="77">
        <v>0.52</v>
      </c>
      <c r="M169" s="78">
        <f t="shared" si="10"/>
        <v>2.0592000000000001</v>
      </c>
      <c r="N169" s="77">
        <f t="shared" si="9"/>
        <v>0.15000000000000002</v>
      </c>
      <c r="O169" s="79">
        <v>10</v>
      </c>
      <c r="P169" s="79">
        <v>10</v>
      </c>
      <c r="Q169" s="80" t="s">
        <v>95</v>
      </c>
      <c r="R169" s="81">
        <v>0.61</v>
      </c>
      <c r="S169" s="82">
        <v>16275.9</v>
      </c>
      <c r="T169" s="83">
        <v>3.96</v>
      </c>
      <c r="U169" s="89">
        <v>0.18888888888888888</v>
      </c>
      <c r="V169" s="85"/>
      <c r="W169" s="86"/>
      <c r="X169" s="87"/>
      <c r="Y169" s="74"/>
      <c r="Z169" s="81">
        <v>459.97199999999998</v>
      </c>
      <c r="AA169" s="81">
        <v>508.33</v>
      </c>
      <c r="AB169" s="88" t="s">
        <v>102</v>
      </c>
    </row>
    <row r="170" spans="1:28" hidden="1" x14ac:dyDescent="0.25">
      <c r="A170" s="53">
        <v>72</v>
      </c>
      <c r="B170" s="54"/>
      <c r="C170" s="54"/>
      <c r="D170" s="55" t="s">
        <v>89</v>
      </c>
      <c r="E170" s="56">
        <v>1276.0419999999999</v>
      </c>
      <c r="F170" s="56">
        <v>18.954000000000001</v>
      </c>
      <c r="G170" s="56"/>
      <c r="H170" s="56"/>
      <c r="I170" s="57"/>
      <c r="J170" s="57"/>
      <c r="K170" s="58"/>
      <c r="L170" s="59"/>
      <c r="M170" s="60"/>
      <c r="N170" s="59"/>
      <c r="O170" s="61"/>
      <c r="P170" s="61"/>
      <c r="Q170" s="62"/>
      <c r="R170" s="63"/>
      <c r="S170" s="64"/>
      <c r="T170" s="65">
        <v>3.96</v>
      </c>
      <c r="U170" s="66"/>
      <c r="V170" s="67"/>
      <c r="W170" s="68"/>
      <c r="X170" s="69"/>
      <c r="Y170" s="56"/>
      <c r="Z170" s="63">
        <v>476.08</v>
      </c>
      <c r="AA170" s="63">
        <v>492.22199999999998</v>
      </c>
      <c r="AB170" s="70"/>
    </row>
    <row r="171" spans="1:28" x14ac:dyDescent="0.25">
      <c r="A171" s="53">
        <v>73</v>
      </c>
      <c r="B171" s="54"/>
      <c r="C171" s="54"/>
      <c r="D171" s="55" t="s">
        <v>89</v>
      </c>
      <c r="E171" s="56">
        <v>1294.9960000000001</v>
      </c>
      <c r="F171" s="56">
        <v>18.946000000000002</v>
      </c>
      <c r="G171" s="56"/>
      <c r="H171" s="56"/>
      <c r="I171" s="57"/>
      <c r="J171" s="57"/>
      <c r="K171" s="58"/>
      <c r="L171" s="59" t="s">
        <v>112</v>
      </c>
      <c r="M171" s="60"/>
      <c r="N171" s="59"/>
      <c r="O171" s="61"/>
      <c r="P171" s="61"/>
      <c r="Q171" s="62"/>
      <c r="R171" s="63"/>
      <c r="S171" s="64"/>
      <c r="T171" s="65">
        <v>3.96</v>
      </c>
      <c r="U171" s="66"/>
      <c r="V171" s="67"/>
      <c r="W171" s="68"/>
      <c r="X171" s="69"/>
      <c r="Y171" s="56"/>
      <c r="Z171" s="63">
        <v>495.03500000000003</v>
      </c>
      <c r="AA171" s="63">
        <v>473.26799999999997</v>
      </c>
      <c r="AB171" s="70"/>
    </row>
    <row r="172" spans="1:28" x14ac:dyDescent="0.25">
      <c r="A172" s="71">
        <v>73</v>
      </c>
      <c r="B172" s="72">
        <v>93</v>
      </c>
      <c r="C172" s="72"/>
      <c r="D172" s="73" t="s">
        <v>94</v>
      </c>
      <c r="E172" s="74">
        <v>1307.7159999999999</v>
      </c>
      <c r="F172" s="74">
        <v>18.946000000000002</v>
      </c>
      <c r="G172" s="74">
        <v>12.72</v>
      </c>
      <c r="H172" s="74">
        <v>6.226</v>
      </c>
      <c r="I172" s="75">
        <v>4</v>
      </c>
      <c r="J172" s="75">
        <v>8</v>
      </c>
      <c r="K172" s="76">
        <v>0.7</v>
      </c>
      <c r="L172" s="77">
        <v>0.59</v>
      </c>
      <c r="M172" s="78">
        <f t="shared" ref="M172:M173" si="11">L172*T143</f>
        <v>2.3363999999999998</v>
      </c>
      <c r="N172" s="77">
        <f t="shared" ref="N172:N173" si="12">K172-L172</f>
        <v>0.10999999999999999</v>
      </c>
      <c r="O172" s="79">
        <v>2</v>
      </c>
      <c r="P172" s="79">
        <v>2</v>
      </c>
      <c r="Q172" s="80" t="s">
        <v>95</v>
      </c>
      <c r="R172" s="81">
        <v>0.59399999999999997</v>
      </c>
      <c r="S172" s="82">
        <v>16713.5</v>
      </c>
      <c r="T172" s="83">
        <v>3.96</v>
      </c>
      <c r="U172" s="89">
        <v>0.20486111111111113</v>
      </c>
      <c r="V172" s="85"/>
      <c r="W172" s="86"/>
      <c r="X172" s="87"/>
      <c r="Y172" s="74"/>
      <c r="Z172" s="81">
        <v>495.03500000000003</v>
      </c>
      <c r="AA172" s="81">
        <v>473.26799999999997</v>
      </c>
      <c r="AB172" s="88" t="s">
        <v>102</v>
      </c>
    </row>
    <row r="173" spans="1:28" x14ac:dyDescent="0.25">
      <c r="A173" s="71">
        <v>73</v>
      </c>
      <c r="B173" s="72">
        <v>94</v>
      </c>
      <c r="C173" s="72"/>
      <c r="D173" s="73" t="s">
        <v>94</v>
      </c>
      <c r="E173" s="74">
        <v>1308.6379999999999</v>
      </c>
      <c r="F173" s="74">
        <v>18.946000000000002</v>
      </c>
      <c r="G173" s="74">
        <v>13.641999999999999</v>
      </c>
      <c r="H173" s="74">
        <v>5.3040000000000003</v>
      </c>
      <c r="I173" s="75">
        <v>4</v>
      </c>
      <c r="J173" s="75">
        <v>3</v>
      </c>
      <c r="K173" s="76">
        <v>0.63</v>
      </c>
      <c r="L173" s="77">
        <v>0.68</v>
      </c>
      <c r="M173" s="78">
        <f t="shared" si="11"/>
        <v>2.6928000000000001</v>
      </c>
      <c r="N173" s="77">
        <f t="shared" si="12"/>
        <v>-5.0000000000000044E-2</v>
      </c>
      <c r="O173" s="79">
        <v>2</v>
      </c>
      <c r="P173" s="79">
        <v>2</v>
      </c>
      <c r="Q173" s="80" t="s">
        <v>95</v>
      </c>
      <c r="R173" s="81">
        <v>0.59299999999999997</v>
      </c>
      <c r="S173" s="82">
        <v>16752.5</v>
      </c>
      <c r="T173" s="83">
        <v>3.96</v>
      </c>
      <c r="U173" s="89">
        <v>0.23611111111111113</v>
      </c>
      <c r="V173" s="85"/>
      <c r="W173" s="86"/>
      <c r="X173" s="87"/>
      <c r="Y173" s="74"/>
      <c r="Z173" s="81">
        <v>495.03500000000003</v>
      </c>
      <c r="AA173" s="81">
        <v>473.26799999999997</v>
      </c>
      <c r="AB173" s="88" t="s">
        <v>102</v>
      </c>
    </row>
    <row r="174" spans="1:28" hidden="1" x14ac:dyDescent="0.25">
      <c r="A174" s="53">
        <v>74</v>
      </c>
      <c r="B174" s="54"/>
      <c r="C174" s="54"/>
      <c r="D174" s="55" t="s">
        <v>89</v>
      </c>
      <c r="E174" s="56">
        <v>1313.942</v>
      </c>
      <c r="F174" s="56">
        <v>18.975999999999999</v>
      </c>
      <c r="G174" s="56"/>
      <c r="H174" s="56"/>
      <c r="I174" s="57"/>
      <c r="J174" s="57"/>
      <c r="K174" s="58"/>
      <c r="L174" s="59"/>
      <c r="M174" s="60"/>
      <c r="N174" s="59"/>
      <c r="O174" s="61"/>
      <c r="P174" s="61"/>
      <c r="Q174" s="62"/>
      <c r="R174" s="63"/>
      <c r="S174" s="64"/>
      <c r="T174" s="65">
        <v>3.96</v>
      </c>
      <c r="U174" s="66"/>
      <c r="V174" s="67"/>
      <c r="W174" s="68"/>
      <c r="X174" s="69"/>
      <c r="Y174" s="56"/>
      <c r="Z174" s="63">
        <v>513.98099999999999</v>
      </c>
      <c r="AA174" s="63">
        <v>454.322</v>
      </c>
      <c r="AB174" s="70"/>
    </row>
    <row r="175" spans="1:28" x14ac:dyDescent="0.25">
      <c r="A175" s="53">
        <v>75</v>
      </c>
      <c r="B175" s="54"/>
      <c r="C175" s="54"/>
      <c r="D175" s="55" t="s">
        <v>89</v>
      </c>
      <c r="E175" s="56">
        <v>1332.9179999999999</v>
      </c>
      <c r="F175" s="56">
        <v>18.97</v>
      </c>
      <c r="G175" s="56"/>
      <c r="H175" s="56"/>
      <c r="I175" s="57"/>
      <c r="J175" s="57"/>
      <c r="K175" s="58"/>
      <c r="L175" s="59" t="s">
        <v>112</v>
      </c>
      <c r="M175" s="60"/>
      <c r="N175" s="59"/>
      <c r="O175" s="61"/>
      <c r="P175" s="61"/>
      <c r="Q175" s="62"/>
      <c r="R175" s="63"/>
      <c r="S175" s="64"/>
      <c r="T175" s="65">
        <v>3.96</v>
      </c>
      <c r="U175" s="66"/>
      <c r="V175" s="67"/>
      <c r="W175" s="68"/>
      <c r="X175" s="69"/>
      <c r="Y175" s="56"/>
      <c r="Z175" s="63">
        <v>532.95600000000002</v>
      </c>
      <c r="AA175" s="63">
        <v>435.346</v>
      </c>
      <c r="AB175" s="70"/>
    </row>
    <row r="176" spans="1:28" x14ac:dyDescent="0.25">
      <c r="A176" s="71">
        <v>75</v>
      </c>
      <c r="B176" s="72">
        <v>95</v>
      </c>
      <c r="C176" s="72"/>
      <c r="D176" s="73" t="s">
        <v>94</v>
      </c>
      <c r="E176" s="74">
        <v>1334.1030000000001</v>
      </c>
      <c r="F176" s="74">
        <v>18.97</v>
      </c>
      <c r="G176" s="74">
        <v>1.1850000000000001</v>
      </c>
      <c r="H176" s="74">
        <v>17.785</v>
      </c>
      <c r="I176" s="75">
        <v>12</v>
      </c>
      <c r="J176" s="75">
        <v>12</v>
      </c>
      <c r="K176" s="76">
        <v>0.8</v>
      </c>
      <c r="L176" s="77">
        <v>1</v>
      </c>
      <c r="M176" s="78">
        <f t="shared" ref="M176:M177" si="13">L176*T147</f>
        <v>3.96</v>
      </c>
      <c r="N176" s="77">
        <f t="shared" ref="N176:N177" si="14">K176-L176</f>
        <v>-0.19999999999999996</v>
      </c>
      <c r="O176" s="79">
        <v>5</v>
      </c>
      <c r="P176" s="79">
        <v>8</v>
      </c>
      <c r="Q176" s="80" t="s">
        <v>95</v>
      </c>
      <c r="R176" s="81">
        <v>0.66500000000000004</v>
      </c>
      <c r="S176" s="82">
        <v>14942.6</v>
      </c>
      <c r="T176" s="83">
        <v>3.96</v>
      </c>
      <c r="U176" s="89">
        <v>0.10694444444444444</v>
      </c>
      <c r="V176" s="85"/>
      <c r="W176" s="86"/>
      <c r="X176" s="87"/>
      <c r="Y176" s="74"/>
      <c r="Z176" s="81">
        <v>532.95600000000002</v>
      </c>
      <c r="AA176" s="81">
        <v>435.346</v>
      </c>
      <c r="AB176" s="88" t="s">
        <v>102</v>
      </c>
    </row>
    <row r="177" spans="1:28" x14ac:dyDescent="0.25">
      <c r="A177" s="71">
        <v>75</v>
      </c>
      <c r="B177" s="72">
        <v>96</v>
      </c>
      <c r="C177" s="72"/>
      <c r="D177" s="73" t="s">
        <v>94</v>
      </c>
      <c r="E177" s="74">
        <v>1334.2729999999999</v>
      </c>
      <c r="F177" s="74">
        <v>18.97</v>
      </c>
      <c r="G177" s="74">
        <v>1.355</v>
      </c>
      <c r="H177" s="74">
        <v>17.614999999999998</v>
      </c>
      <c r="I177" s="75">
        <v>10</v>
      </c>
      <c r="J177" s="75">
        <v>14</v>
      </c>
      <c r="K177" s="76">
        <v>0.8</v>
      </c>
      <c r="L177" s="77">
        <v>1</v>
      </c>
      <c r="M177" s="78">
        <f t="shared" si="13"/>
        <v>3.96</v>
      </c>
      <c r="N177" s="77">
        <f t="shared" si="14"/>
        <v>-0.19999999999999996</v>
      </c>
      <c r="O177" s="79">
        <v>4</v>
      </c>
      <c r="P177" s="79">
        <v>5</v>
      </c>
      <c r="Q177" s="80" t="s">
        <v>95</v>
      </c>
      <c r="R177" s="81">
        <v>0.64300000000000002</v>
      </c>
      <c r="S177" s="82">
        <v>15452.8</v>
      </c>
      <c r="T177" s="83">
        <v>3.96</v>
      </c>
      <c r="U177" s="89">
        <v>0.2673611111111111</v>
      </c>
      <c r="V177" s="85"/>
      <c r="W177" s="86"/>
      <c r="X177" s="87"/>
      <c r="Y177" s="74"/>
      <c r="Z177" s="81">
        <v>532.95600000000002</v>
      </c>
      <c r="AA177" s="81">
        <v>435.346</v>
      </c>
      <c r="AB177" s="88" t="s">
        <v>102</v>
      </c>
    </row>
    <row r="178" spans="1:28" hidden="1" x14ac:dyDescent="0.25">
      <c r="A178" s="53">
        <v>76</v>
      </c>
      <c r="B178" s="54"/>
      <c r="C178" s="54"/>
      <c r="D178" s="55" t="s">
        <v>89</v>
      </c>
      <c r="E178" s="56">
        <v>1351.8879999999999</v>
      </c>
      <c r="F178" s="56">
        <v>18.952000000000002</v>
      </c>
      <c r="G178" s="56"/>
      <c r="H178" s="56"/>
      <c r="I178" s="57"/>
      <c r="J178" s="57"/>
      <c r="K178" s="58"/>
      <c r="L178" s="59"/>
      <c r="M178" s="60"/>
      <c r="N178" s="59"/>
      <c r="O178" s="61"/>
      <c r="P178" s="61"/>
      <c r="Q178" s="62"/>
      <c r="R178" s="63"/>
      <c r="S178" s="64"/>
      <c r="T178" s="65">
        <v>3.96</v>
      </c>
      <c r="U178" s="66"/>
      <c r="V178" s="67"/>
      <c r="W178" s="68"/>
      <c r="X178" s="69"/>
      <c r="Y178" s="56"/>
      <c r="Z178" s="63">
        <v>551.92600000000004</v>
      </c>
      <c r="AA178" s="63">
        <v>416.37599999999998</v>
      </c>
      <c r="AB178" s="70"/>
    </row>
    <row r="179" spans="1:28" hidden="1" x14ac:dyDescent="0.25">
      <c r="A179" s="53">
        <v>77</v>
      </c>
      <c r="B179" s="54"/>
      <c r="C179" s="54"/>
      <c r="D179" s="55" t="s">
        <v>89</v>
      </c>
      <c r="E179" s="56">
        <v>1370.84</v>
      </c>
      <c r="F179" s="56">
        <v>18.943999999999999</v>
      </c>
      <c r="G179" s="56"/>
      <c r="H179" s="56"/>
      <c r="I179" s="57"/>
      <c r="J179" s="57"/>
      <c r="K179" s="58"/>
      <c r="L179" s="59"/>
      <c r="M179" s="60"/>
      <c r="N179" s="59"/>
      <c r="O179" s="61"/>
      <c r="P179" s="61"/>
      <c r="Q179" s="62"/>
      <c r="R179" s="63"/>
      <c r="S179" s="64"/>
      <c r="T179" s="65">
        <v>3.96</v>
      </c>
      <c r="U179" s="66"/>
      <c r="V179" s="67"/>
      <c r="W179" s="68"/>
      <c r="X179" s="69"/>
      <c r="Y179" s="56"/>
      <c r="Z179" s="63">
        <v>570.87900000000002</v>
      </c>
      <c r="AA179" s="63">
        <v>397.42399999999998</v>
      </c>
      <c r="AB179" s="70"/>
    </row>
    <row r="180" spans="1:28" hidden="1" x14ac:dyDescent="0.25">
      <c r="A180" s="71">
        <v>77</v>
      </c>
      <c r="B180" s="72">
        <v>97</v>
      </c>
      <c r="C180" s="72"/>
      <c r="D180" s="73" t="s">
        <v>94</v>
      </c>
      <c r="E180" s="74">
        <v>1389.1890000000001</v>
      </c>
      <c r="F180" s="74">
        <v>18.943999999999999</v>
      </c>
      <c r="G180" s="74">
        <v>18.349</v>
      </c>
      <c r="H180" s="74">
        <v>0.59499999999999997</v>
      </c>
      <c r="I180" s="75">
        <v>4</v>
      </c>
      <c r="J180" s="75">
        <v>8</v>
      </c>
      <c r="K180" s="76">
        <v>0.7</v>
      </c>
      <c r="L180" s="77">
        <v>0</v>
      </c>
      <c r="M180" s="78"/>
      <c r="N180" s="77" t="str">
        <f>IF(L180=0,"",K180-L180)</f>
        <v/>
      </c>
      <c r="O180" s="79"/>
      <c r="P180" s="79"/>
      <c r="Q180" s="80" t="s">
        <v>95</v>
      </c>
      <c r="R180" s="81">
        <v>0.59399999999999997</v>
      </c>
      <c r="S180" s="82">
        <v>16713.5</v>
      </c>
      <c r="T180" s="83">
        <v>3.96</v>
      </c>
      <c r="U180" s="89">
        <v>0.20416666666666669</v>
      </c>
      <c r="V180" s="85"/>
      <c r="W180" s="86"/>
      <c r="X180" s="87"/>
      <c r="Y180" s="74"/>
      <c r="Z180" s="81">
        <v>570.87900000000002</v>
      </c>
      <c r="AA180" s="81">
        <v>397.42399999999998</v>
      </c>
      <c r="AB180" s="88"/>
    </row>
    <row r="181" spans="1:28" hidden="1" x14ac:dyDescent="0.25">
      <c r="A181" s="53">
        <v>78</v>
      </c>
      <c r="B181" s="54"/>
      <c r="C181" s="54"/>
      <c r="D181" s="55" t="s">
        <v>89</v>
      </c>
      <c r="E181" s="56">
        <v>1389.7840000000001</v>
      </c>
      <c r="F181" s="56">
        <v>18.984000000000002</v>
      </c>
      <c r="G181" s="56"/>
      <c r="H181" s="56"/>
      <c r="I181" s="57"/>
      <c r="J181" s="57"/>
      <c r="K181" s="58"/>
      <c r="L181" s="59"/>
      <c r="M181" s="60"/>
      <c r="N181" s="59"/>
      <c r="O181" s="61"/>
      <c r="P181" s="61"/>
      <c r="Q181" s="62"/>
      <c r="R181" s="63"/>
      <c r="S181" s="64"/>
      <c r="T181" s="65">
        <v>3.96</v>
      </c>
      <c r="U181" s="66"/>
      <c r="V181" s="67"/>
      <c r="W181" s="68"/>
      <c r="X181" s="69"/>
      <c r="Y181" s="56"/>
      <c r="Z181" s="63">
        <v>589.82299999999998</v>
      </c>
      <c r="AA181" s="63">
        <v>378.48</v>
      </c>
      <c r="AB181" s="70"/>
    </row>
    <row r="182" spans="1:28" hidden="1" x14ac:dyDescent="0.25">
      <c r="A182" s="71">
        <v>78</v>
      </c>
      <c r="B182" s="72">
        <v>98</v>
      </c>
      <c r="C182" s="72"/>
      <c r="D182" s="73" t="s">
        <v>94</v>
      </c>
      <c r="E182" s="74">
        <v>1392.1679999999999</v>
      </c>
      <c r="F182" s="74">
        <v>18.984000000000002</v>
      </c>
      <c r="G182" s="74">
        <v>2.3839999999999999</v>
      </c>
      <c r="H182" s="74">
        <v>16.600000000000001</v>
      </c>
      <c r="I182" s="75">
        <v>8</v>
      </c>
      <c r="J182" s="75">
        <v>10</v>
      </c>
      <c r="K182" s="76">
        <v>0.28999999999999998</v>
      </c>
      <c r="L182" s="77">
        <v>0</v>
      </c>
      <c r="M182" s="78"/>
      <c r="N182" s="77" t="str">
        <f t="shared" ref="N182:N185" si="15">IF(L182=0,"",K182-L182)</f>
        <v/>
      </c>
      <c r="O182" s="79"/>
      <c r="P182" s="79"/>
      <c r="Q182" s="80" t="s">
        <v>95</v>
      </c>
      <c r="R182" s="81">
        <v>0.59299999999999997</v>
      </c>
      <c r="S182" s="82">
        <v>16738.599999999999</v>
      </c>
      <c r="T182" s="83">
        <v>3.96</v>
      </c>
      <c r="U182" s="89">
        <v>0.26874999999999999</v>
      </c>
      <c r="V182" s="85"/>
      <c r="W182" s="86"/>
      <c r="X182" s="87"/>
      <c r="Y182" s="74"/>
      <c r="Z182" s="81">
        <v>589.82299999999998</v>
      </c>
      <c r="AA182" s="81">
        <v>378.48</v>
      </c>
      <c r="AB182" s="88"/>
    </row>
    <row r="183" spans="1:28" hidden="1" x14ac:dyDescent="0.25">
      <c r="A183" s="71">
        <v>78</v>
      </c>
      <c r="B183" s="72">
        <v>99</v>
      </c>
      <c r="C183" s="72"/>
      <c r="D183" s="73" t="s">
        <v>94</v>
      </c>
      <c r="E183" s="74">
        <v>1395.0029999999999</v>
      </c>
      <c r="F183" s="74">
        <v>18.984000000000002</v>
      </c>
      <c r="G183" s="74">
        <v>5.2190000000000003</v>
      </c>
      <c r="H183" s="74">
        <v>13.765000000000001</v>
      </c>
      <c r="I183" s="75">
        <v>8</v>
      </c>
      <c r="J183" s="75">
        <v>8</v>
      </c>
      <c r="K183" s="76">
        <v>0.45</v>
      </c>
      <c r="L183" s="77">
        <v>0</v>
      </c>
      <c r="M183" s="78"/>
      <c r="N183" s="77" t="str">
        <f t="shared" si="15"/>
        <v/>
      </c>
      <c r="O183" s="79"/>
      <c r="P183" s="79"/>
      <c r="Q183" s="80" t="s">
        <v>95</v>
      </c>
      <c r="R183" s="81">
        <v>0.59799999999999998</v>
      </c>
      <c r="S183" s="82">
        <v>16600</v>
      </c>
      <c r="T183" s="83">
        <v>3.96</v>
      </c>
      <c r="U183" s="89">
        <v>0.26458333333333334</v>
      </c>
      <c r="V183" s="85"/>
      <c r="W183" s="86"/>
      <c r="X183" s="87"/>
      <c r="Y183" s="74"/>
      <c r="Z183" s="81">
        <v>589.82299999999998</v>
      </c>
      <c r="AA183" s="81">
        <v>378.48</v>
      </c>
      <c r="AB183" s="88"/>
    </row>
    <row r="184" spans="1:28" hidden="1" x14ac:dyDescent="0.25">
      <c r="A184" s="71">
        <v>78</v>
      </c>
      <c r="B184" s="72">
        <v>100</v>
      </c>
      <c r="C184" s="72"/>
      <c r="D184" s="73" t="s">
        <v>94</v>
      </c>
      <c r="E184" s="74">
        <v>1396.472</v>
      </c>
      <c r="F184" s="74">
        <v>18.984000000000002</v>
      </c>
      <c r="G184" s="74">
        <v>6.6879999999999997</v>
      </c>
      <c r="H184" s="74">
        <v>12.295999999999999</v>
      </c>
      <c r="I184" s="75">
        <v>8</v>
      </c>
      <c r="J184" s="75">
        <v>10</v>
      </c>
      <c r="K184" s="76">
        <v>0.34</v>
      </c>
      <c r="L184" s="77">
        <v>0</v>
      </c>
      <c r="M184" s="78"/>
      <c r="N184" s="77" t="str">
        <f t="shared" si="15"/>
        <v/>
      </c>
      <c r="O184" s="79"/>
      <c r="P184" s="79"/>
      <c r="Q184" s="80" t="s">
        <v>95</v>
      </c>
      <c r="R184" s="81">
        <v>0.59499999999999997</v>
      </c>
      <c r="S184" s="82">
        <v>16700.7</v>
      </c>
      <c r="T184" s="83">
        <v>3.96</v>
      </c>
      <c r="U184" s="89">
        <v>0.20972222222222223</v>
      </c>
      <c r="V184" s="85"/>
      <c r="W184" s="86"/>
      <c r="X184" s="87"/>
      <c r="Y184" s="74"/>
      <c r="Z184" s="81">
        <v>589.82299999999998</v>
      </c>
      <c r="AA184" s="81">
        <v>378.48</v>
      </c>
      <c r="AB184" s="88"/>
    </row>
    <row r="185" spans="1:28" hidden="1" x14ac:dyDescent="0.25">
      <c r="A185" s="71">
        <v>78</v>
      </c>
      <c r="B185" s="72">
        <v>101</v>
      </c>
      <c r="C185" s="72"/>
      <c r="D185" s="73" t="s">
        <v>94</v>
      </c>
      <c r="E185" s="74">
        <v>1396.8710000000001</v>
      </c>
      <c r="F185" s="74">
        <v>18.984000000000002</v>
      </c>
      <c r="G185" s="74">
        <v>7.0869999999999997</v>
      </c>
      <c r="H185" s="74">
        <v>11.897</v>
      </c>
      <c r="I185" s="75">
        <v>4</v>
      </c>
      <c r="J185" s="75">
        <v>9</v>
      </c>
      <c r="K185" s="76">
        <v>0.35</v>
      </c>
      <c r="L185" s="77">
        <v>0</v>
      </c>
      <c r="M185" s="78"/>
      <c r="N185" s="77" t="str">
        <f t="shared" si="15"/>
        <v/>
      </c>
      <c r="O185" s="79"/>
      <c r="P185" s="79"/>
      <c r="Q185" s="80" t="s">
        <v>95</v>
      </c>
      <c r="R185" s="81">
        <v>0.59</v>
      </c>
      <c r="S185" s="82">
        <v>16843.2</v>
      </c>
      <c r="T185" s="83">
        <v>3.96</v>
      </c>
      <c r="U185" s="89">
        <v>0.20833333333333334</v>
      </c>
      <c r="V185" s="85"/>
      <c r="W185" s="86"/>
      <c r="X185" s="87"/>
      <c r="Y185" s="74"/>
      <c r="Z185" s="81">
        <v>589.82299999999998</v>
      </c>
      <c r="AA185" s="81">
        <v>378.48</v>
      </c>
      <c r="AB185" s="88"/>
    </row>
    <row r="186" spans="1:28" hidden="1" x14ac:dyDescent="0.25">
      <c r="A186" s="53">
        <v>79</v>
      </c>
      <c r="B186" s="54"/>
      <c r="C186" s="54"/>
      <c r="D186" s="55" t="s">
        <v>89</v>
      </c>
      <c r="E186" s="56">
        <v>1408.768</v>
      </c>
      <c r="F186" s="56">
        <v>18.968</v>
      </c>
      <c r="G186" s="56"/>
      <c r="H186" s="56"/>
      <c r="I186" s="57"/>
      <c r="J186" s="57"/>
      <c r="K186" s="58"/>
      <c r="L186" s="59"/>
      <c r="M186" s="60"/>
      <c r="N186" s="59"/>
      <c r="O186" s="61"/>
      <c r="P186" s="61"/>
      <c r="Q186" s="62"/>
      <c r="R186" s="63"/>
      <c r="S186" s="64"/>
      <c r="T186" s="65">
        <v>3.96</v>
      </c>
      <c r="U186" s="66"/>
      <c r="V186" s="67"/>
      <c r="W186" s="68"/>
      <c r="X186" s="69"/>
      <c r="Y186" s="56"/>
      <c r="Z186" s="63">
        <v>608.80700000000002</v>
      </c>
      <c r="AA186" s="63">
        <v>359.49599999999998</v>
      </c>
      <c r="AB186" s="70"/>
    </row>
    <row r="187" spans="1:28" hidden="1" x14ac:dyDescent="0.25">
      <c r="A187" s="53">
        <v>80</v>
      </c>
      <c r="B187" s="54"/>
      <c r="C187" s="54"/>
      <c r="D187" s="55" t="s">
        <v>89</v>
      </c>
      <c r="E187" s="56">
        <v>1427.7360000000001</v>
      </c>
      <c r="F187" s="56">
        <v>18.928000000000001</v>
      </c>
      <c r="G187" s="56"/>
      <c r="H187" s="56"/>
      <c r="I187" s="57"/>
      <c r="J187" s="57"/>
      <c r="K187" s="58"/>
      <c r="L187" s="59"/>
      <c r="M187" s="60"/>
      <c r="N187" s="59"/>
      <c r="O187" s="61"/>
      <c r="P187" s="61"/>
      <c r="Q187" s="62"/>
      <c r="R187" s="63"/>
      <c r="S187" s="64"/>
      <c r="T187" s="65">
        <v>3.96</v>
      </c>
      <c r="U187" s="66"/>
      <c r="V187" s="67"/>
      <c r="W187" s="68"/>
      <c r="X187" s="69"/>
      <c r="Y187" s="56"/>
      <c r="Z187" s="63">
        <v>627.77499999999998</v>
      </c>
      <c r="AA187" s="63">
        <v>340.52800000000002</v>
      </c>
      <c r="AB187" s="70"/>
    </row>
    <row r="188" spans="1:28" hidden="1" x14ac:dyDescent="0.25">
      <c r="A188" s="53">
        <v>81</v>
      </c>
      <c r="B188" s="54"/>
      <c r="C188" s="54"/>
      <c r="D188" s="55" t="s">
        <v>89</v>
      </c>
      <c r="E188" s="56">
        <v>1446.664</v>
      </c>
      <c r="F188" s="56">
        <v>17.562000000000001</v>
      </c>
      <c r="G188" s="56"/>
      <c r="H188" s="56"/>
      <c r="I188" s="57"/>
      <c r="J188" s="57"/>
      <c r="K188" s="58"/>
      <c r="L188" s="59"/>
      <c r="M188" s="60"/>
      <c r="N188" s="59"/>
      <c r="O188" s="61"/>
      <c r="P188" s="61"/>
      <c r="Q188" s="62"/>
      <c r="R188" s="63"/>
      <c r="S188" s="64"/>
      <c r="T188" s="65">
        <v>3.96</v>
      </c>
      <c r="U188" s="66"/>
      <c r="V188" s="67"/>
      <c r="W188" s="68"/>
      <c r="X188" s="69"/>
      <c r="Y188" s="56"/>
      <c r="Z188" s="63">
        <v>646.702</v>
      </c>
      <c r="AA188" s="63">
        <v>321.60000000000002</v>
      </c>
      <c r="AB188" s="70"/>
    </row>
    <row r="189" spans="1:28" hidden="1" x14ac:dyDescent="0.25">
      <c r="A189" s="71">
        <v>81</v>
      </c>
      <c r="B189" s="72">
        <v>102</v>
      </c>
      <c r="C189" s="72"/>
      <c r="D189" s="73" t="s">
        <v>94</v>
      </c>
      <c r="E189" s="74">
        <v>1463.6310000000001</v>
      </c>
      <c r="F189" s="74">
        <v>17.562000000000001</v>
      </c>
      <c r="G189" s="74">
        <v>16.966999999999999</v>
      </c>
      <c r="H189" s="74">
        <v>0.59499999999999997</v>
      </c>
      <c r="I189" s="75">
        <v>8</v>
      </c>
      <c r="J189" s="75">
        <v>8</v>
      </c>
      <c r="K189" s="76">
        <v>0.27</v>
      </c>
      <c r="L189" s="77">
        <v>0</v>
      </c>
      <c r="M189" s="78"/>
      <c r="N189" s="77" t="str">
        <f t="shared" ref="N189:N191" si="16">IF(L189=0,"",K189-L189)</f>
        <v/>
      </c>
      <c r="O189" s="79"/>
      <c r="P189" s="79"/>
      <c r="Q189" s="80" t="s">
        <v>95</v>
      </c>
      <c r="R189" s="81">
        <v>0.59299999999999997</v>
      </c>
      <c r="S189" s="82">
        <v>16752.599999999999</v>
      </c>
      <c r="T189" s="83">
        <v>3.96</v>
      </c>
      <c r="U189" s="89">
        <v>0.27777777777777779</v>
      </c>
      <c r="V189" s="85"/>
      <c r="W189" s="86"/>
      <c r="X189" s="87"/>
      <c r="Y189" s="74"/>
      <c r="Z189" s="81">
        <v>646.702</v>
      </c>
      <c r="AA189" s="81">
        <v>321.60000000000002</v>
      </c>
      <c r="AB189" s="88"/>
    </row>
    <row r="190" spans="1:28" hidden="1" x14ac:dyDescent="0.25">
      <c r="A190" s="71">
        <v>81</v>
      </c>
      <c r="B190" s="72">
        <v>103</v>
      </c>
      <c r="C190" s="72"/>
      <c r="D190" s="73" t="s">
        <v>94</v>
      </c>
      <c r="E190" s="74">
        <v>1463.8219999999999</v>
      </c>
      <c r="F190" s="74">
        <v>17.562000000000001</v>
      </c>
      <c r="G190" s="74">
        <v>17.158000000000001</v>
      </c>
      <c r="H190" s="74">
        <v>0.40400000000000003</v>
      </c>
      <c r="I190" s="75">
        <v>10</v>
      </c>
      <c r="J190" s="75">
        <v>6</v>
      </c>
      <c r="K190" s="76">
        <v>0.25</v>
      </c>
      <c r="L190" s="77">
        <v>0</v>
      </c>
      <c r="M190" s="78"/>
      <c r="N190" s="77" t="str">
        <f t="shared" si="16"/>
        <v/>
      </c>
      <c r="O190" s="79"/>
      <c r="P190" s="79"/>
      <c r="Q190" s="80" t="s">
        <v>95</v>
      </c>
      <c r="R190" s="81">
        <v>0.59499999999999997</v>
      </c>
      <c r="S190" s="82">
        <v>16698.3</v>
      </c>
      <c r="T190" s="83">
        <v>3.96</v>
      </c>
      <c r="U190" s="89">
        <v>0.2902777777777778</v>
      </c>
      <c r="V190" s="85"/>
      <c r="W190" s="86"/>
      <c r="X190" s="87"/>
      <c r="Y190" s="74"/>
      <c r="Z190" s="81">
        <v>646.702</v>
      </c>
      <c r="AA190" s="81">
        <v>321.60000000000002</v>
      </c>
      <c r="AB190" s="88"/>
    </row>
    <row r="191" spans="1:28" hidden="1" x14ac:dyDescent="0.25">
      <c r="A191" s="71">
        <v>81</v>
      </c>
      <c r="B191" s="72">
        <v>104</v>
      </c>
      <c r="C191" s="72"/>
      <c r="D191" s="73" t="s">
        <v>94</v>
      </c>
      <c r="E191" s="74">
        <v>1463.8440000000001</v>
      </c>
      <c r="F191" s="74">
        <v>17.562000000000001</v>
      </c>
      <c r="G191" s="74">
        <v>17.18</v>
      </c>
      <c r="H191" s="74">
        <v>0.38200000000000001</v>
      </c>
      <c r="I191" s="75">
        <v>4</v>
      </c>
      <c r="J191" s="75">
        <v>6</v>
      </c>
      <c r="K191" s="76">
        <v>0.28000000000000003</v>
      </c>
      <c r="L191" s="77">
        <v>0</v>
      </c>
      <c r="M191" s="78"/>
      <c r="N191" s="77" t="str">
        <f t="shared" si="16"/>
        <v/>
      </c>
      <c r="O191" s="79"/>
      <c r="P191" s="79"/>
      <c r="Q191" s="80" t="s">
        <v>95</v>
      </c>
      <c r="R191" s="81">
        <v>0.58899999999999997</v>
      </c>
      <c r="S191" s="82">
        <v>16857.099999999999</v>
      </c>
      <c r="T191" s="83">
        <v>3.96</v>
      </c>
      <c r="U191" s="89">
        <v>0.27361111111111108</v>
      </c>
      <c r="V191" s="85"/>
      <c r="W191" s="86"/>
      <c r="X191" s="87"/>
      <c r="Y191" s="74"/>
      <c r="Z191" s="81">
        <v>646.702</v>
      </c>
      <c r="AA191" s="81">
        <v>321.60000000000002</v>
      </c>
      <c r="AB191" s="88"/>
    </row>
    <row r="192" spans="1:28" hidden="1" x14ac:dyDescent="0.25">
      <c r="A192" s="53">
        <v>82</v>
      </c>
      <c r="B192" s="54"/>
      <c r="C192" s="54"/>
      <c r="D192" s="55" t="s">
        <v>89</v>
      </c>
      <c r="E192" s="56">
        <v>1464.2260000000001</v>
      </c>
      <c r="F192" s="56">
        <v>18.895</v>
      </c>
      <c r="G192" s="56"/>
      <c r="H192" s="56"/>
      <c r="I192" s="57"/>
      <c r="J192" s="57"/>
      <c r="K192" s="58"/>
      <c r="L192" s="59"/>
      <c r="M192" s="60"/>
      <c r="N192" s="59"/>
      <c r="O192" s="61"/>
      <c r="P192" s="61"/>
      <c r="Q192" s="62"/>
      <c r="R192" s="63"/>
      <c r="S192" s="64"/>
      <c r="T192" s="65">
        <v>3.96</v>
      </c>
      <c r="U192" s="66"/>
      <c r="V192" s="67"/>
      <c r="W192" s="68"/>
      <c r="X192" s="69"/>
      <c r="Y192" s="56"/>
      <c r="Z192" s="63">
        <v>664.26499999999999</v>
      </c>
      <c r="AA192" s="63">
        <v>304.03800000000001</v>
      </c>
      <c r="AB192" s="70"/>
    </row>
    <row r="193" spans="1:28" hidden="1" x14ac:dyDescent="0.25">
      <c r="A193" s="53">
        <v>83</v>
      </c>
      <c r="B193" s="54"/>
      <c r="C193" s="54"/>
      <c r="D193" s="55" t="s">
        <v>89</v>
      </c>
      <c r="E193" s="56">
        <v>1483.1210000000001</v>
      </c>
      <c r="F193" s="56">
        <v>18.893000000000001</v>
      </c>
      <c r="G193" s="56"/>
      <c r="H193" s="56"/>
      <c r="I193" s="57"/>
      <c r="J193" s="57"/>
      <c r="K193" s="58"/>
      <c r="L193" s="59"/>
      <c r="M193" s="60"/>
      <c r="N193" s="59"/>
      <c r="O193" s="61"/>
      <c r="P193" s="61"/>
      <c r="Q193" s="62"/>
      <c r="R193" s="63"/>
      <c r="S193" s="64"/>
      <c r="T193" s="65">
        <v>3.96</v>
      </c>
      <c r="U193" s="66"/>
      <c r="V193" s="67"/>
      <c r="W193" s="68"/>
      <c r="X193" s="69"/>
      <c r="Y193" s="56"/>
      <c r="Z193" s="63">
        <v>683.15899999999999</v>
      </c>
      <c r="AA193" s="63">
        <v>285.14299999999997</v>
      </c>
      <c r="AB193" s="70"/>
    </row>
    <row r="194" spans="1:28" hidden="1" x14ac:dyDescent="0.25">
      <c r="A194" s="53">
        <v>84</v>
      </c>
      <c r="B194" s="54"/>
      <c r="C194" s="54"/>
      <c r="D194" s="55" t="s">
        <v>89</v>
      </c>
      <c r="E194" s="56">
        <v>1502.0139999999999</v>
      </c>
      <c r="F194" s="56">
        <v>18.885999999999999</v>
      </c>
      <c r="G194" s="56"/>
      <c r="H194" s="56"/>
      <c r="I194" s="57"/>
      <c r="J194" s="57"/>
      <c r="K194" s="58"/>
      <c r="L194" s="59"/>
      <c r="M194" s="60"/>
      <c r="N194" s="59"/>
      <c r="O194" s="61"/>
      <c r="P194" s="61"/>
      <c r="Q194" s="62"/>
      <c r="R194" s="63"/>
      <c r="S194" s="64"/>
      <c r="T194" s="65">
        <v>3.96</v>
      </c>
      <c r="U194" s="66"/>
      <c r="V194" s="67"/>
      <c r="W194" s="68"/>
      <c r="X194" s="69"/>
      <c r="Y194" s="56"/>
      <c r="Z194" s="63">
        <v>702.05200000000002</v>
      </c>
      <c r="AA194" s="63">
        <v>266.25</v>
      </c>
      <c r="AB194" s="70"/>
    </row>
    <row r="195" spans="1:28" hidden="1" x14ac:dyDescent="0.25">
      <c r="A195" s="53">
        <v>85</v>
      </c>
      <c r="B195" s="54"/>
      <c r="C195" s="54"/>
      <c r="D195" s="55" t="s">
        <v>89</v>
      </c>
      <c r="E195" s="56">
        <v>1520.9</v>
      </c>
      <c r="F195" s="56">
        <v>18.93</v>
      </c>
      <c r="G195" s="56"/>
      <c r="H195" s="56"/>
      <c r="I195" s="57"/>
      <c r="J195" s="57"/>
      <c r="K195" s="58"/>
      <c r="L195" s="59"/>
      <c r="M195" s="60"/>
      <c r="N195" s="59"/>
      <c r="O195" s="61"/>
      <c r="P195" s="61"/>
      <c r="Q195" s="62"/>
      <c r="R195" s="63"/>
      <c r="S195" s="64"/>
      <c r="T195" s="65">
        <v>3.96</v>
      </c>
      <c r="U195" s="66"/>
      <c r="V195" s="67"/>
      <c r="W195" s="68"/>
      <c r="X195" s="69"/>
      <c r="Y195" s="56"/>
      <c r="Z195" s="63">
        <v>720.93899999999996</v>
      </c>
      <c r="AA195" s="63">
        <v>247.364</v>
      </c>
      <c r="AB195" s="70"/>
    </row>
    <row r="196" spans="1:28" hidden="1" x14ac:dyDescent="0.25">
      <c r="A196" s="71">
        <v>85</v>
      </c>
      <c r="B196" s="72">
        <v>105</v>
      </c>
      <c r="C196" s="72"/>
      <c r="D196" s="73" t="s">
        <v>94</v>
      </c>
      <c r="E196" s="74">
        <v>1535.1379999999999</v>
      </c>
      <c r="F196" s="74">
        <v>18.93</v>
      </c>
      <c r="G196" s="74">
        <v>14.238</v>
      </c>
      <c r="H196" s="74">
        <v>4.6920000000000002</v>
      </c>
      <c r="I196" s="75">
        <v>8</v>
      </c>
      <c r="J196" s="75">
        <v>8</v>
      </c>
      <c r="K196" s="76">
        <v>0.26</v>
      </c>
      <c r="L196" s="77">
        <v>0</v>
      </c>
      <c r="M196" s="78"/>
      <c r="N196" s="77" t="str">
        <f t="shared" ref="N196:N197" si="17">IF(L196=0,"",K196-L196)</f>
        <v/>
      </c>
      <c r="O196" s="79"/>
      <c r="P196" s="79"/>
      <c r="Q196" s="80" t="s">
        <v>95</v>
      </c>
      <c r="R196" s="81">
        <v>0.59299999999999997</v>
      </c>
      <c r="S196" s="82">
        <v>16759.3</v>
      </c>
      <c r="T196" s="83">
        <v>3.96</v>
      </c>
      <c r="U196" s="89">
        <v>0.24444444444444446</v>
      </c>
      <c r="V196" s="85"/>
      <c r="W196" s="86"/>
      <c r="X196" s="87"/>
      <c r="Y196" s="74"/>
      <c r="Z196" s="81">
        <v>720.93899999999996</v>
      </c>
      <c r="AA196" s="81">
        <v>247.364</v>
      </c>
      <c r="AB196" s="88"/>
    </row>
    <row r="197" spans="1:28" hidden="1" x14ac:dyDescent="0.25">
      <c r="A197" s="71">
        <v>85</v>
      </c>
      <c r="B197" s="72">
        <v>106</v>
      </c>
      <c r="C197" s="72"/>
      <c r="D197" s="73" t="s">
        <v>94</v>
      </c>
      <c r="E197" s="74">
        <v>1535.1579999999999</v>
      </c>
      <c r="F197" s="74">
        <v>18.93</v>
      </c>
      <c r="G197" s="74">
        <v>14.257999999999999</v>
      </c>
      <c r="H197" s="74">
        <v>4.6719999999999997</v>
      </c>
      <c r="I197" s="75">
        <v>4</v>
      </c>
      <c r="J197" s="75">
        <v>6</v>
      </c>
      <c r="K197" s="76">
        <v>0.48</v>
      </c>
      <c r="L197" s="77">
        <v>0</v>
      </c>
      <c r="M197" s="78"/>
      <c r="N197" s="77" t="str">
        <f t="shared" si="17"/>
        <v/>
      </c>
      <c r="O197" s="79"/>
      <c r="P197" s="79"/>
      <c r="Q197" s="80" t="s">
        <v>95</v>
      </c>
      <c r="R197" s="81">
        <v>0.59099999999999997</v>
      </c>
      <c r="S197" s="82">
        <v>16810.099999999999</v>
      </c>
      <c r="T197" s="83">
        <v>3.96</v>
      </c>
      <c r="U197" s="89">
        <v>0.25694444444444448</v>
      </c>
      <c r="V197" s="85"/>
      <c r="W197" s="86"/>
      <c r="X197" s="87"/>
      <c r="Y197" s="74"/>
      <c r="Z197" s="81">
        <v>720.93899999999996</v>
      </c>
      <c r="AA197" s="81">
        <v>247.364</v>
      </c>
      <c r="AB197" s="88"/>
    </row>
    <row r="198" spans="1:28" hidden="1" x14ac:dyDescent="0.25">
      <c r="A198" s="53">
        <v>86</v>
      </c>
      <c r="B198" s="54"/>
      <c r="C198" s="54"/>
      <c r="D198" s="55" t="s">
        <v>89</v>
      </c>
      <c r="E198" s="56">
        <v>1539.83</v>
      </c>
      <c r="F198" s="56">
        <v>18.873999999999999</v>
      </c>
      <c r="G198" s="56"/>
      <c r="H198" s="56"/>
      <c r="I198" s="57"/>
      <c r="J198" s="57"/>
      <c r="K198" s="58"/>
      <c r="L198" s="59"/>
      <c r="M198" s="60"/>
      <c r="N198" s="59"/>
      <c r="O198" s="61"/>
      <c r="P198" s="61"/>
      <c r="Q198" s="62"/>
      <c r="R198" s="63"/>
      <c r="S198" s="64"/>
      <c r="T198" s="65">
        <v>3.96</v>
      </c>
      <c r="U198" s="66"/>
      <c r="V198" s="67"/>
      <c r="W198" s="68"/>
      <c r="X198" s="69"/>
      <c r="Y198" s="56"/>
      <c r="Z198" s="63">
        <v>739.86800000000005</v>
      </c>
      <c r="AA198" s="63">
        <v>228.434</v>
      </c>
      <c r="AB198" s="70"/>
    </row>
    <row r="199" spans="1:28" hidden="1" x14ac:dyDescent="0.25">
      <c r="A199" s="53">
        <v>87</v>
      </c>
      <c r="B199" s="54"/>
      <c r="C199" s="54"/>
      <c r="D199" s="55" t="s">
        <v>89</v>
      </c>
      <c r="E199" s="56">
        <v>1558.704</v>
      </c>
      <c r="F199" s="56">
        <v>18.885999999999999</v>
      </c>
      <c r="G199" s="56"/>
      <c r="H199" s="56"/>
      <c r="I199" s="57"/>
      <c r="J199" s="57"/>
      <c r="K199" s="58"/>
      <c r="L199" s="59"/>
      <c r="M199" s="60"/>
      <c r="N199" s="59"/>
      <c r="O199" s="61"/>
      <c r="P199" s="61"/>
      <c r="Q199" s="62"/>
      <c r="R199" s="63"/>
      <c r="S199" s="64"/>
      <c r="T199" s="65">
        <v>3.96</v>
      </c>
      <c r="U199" s="66"/>
      <c r="V199" s="67"/>
      <c r="W199" s="68"/>
      <c r="X199" s="69"/>
      <c r="Y199" s="56"/>
      <c r="Z199" s="63">
        <v>758.74199999999996</v>
      </c>
      <c r="AA199" s="63">
        <v>209.56</v>
      </c>
      <c r="AB199" s="70"/>
    </row>
    <row r="200" spans="1:28" hidden="1" x14ac:dyDescent="0.25">
      <c r="A200" s="53">
        <v>88</v>
      </c>
      <c r="B200" s="54"/>
      <c r="C200" s="54"/>
      <c r="D200" s="55" t="s">
        <v>89</v>
      </c>
      <c r="E200" s="56">
        <v>1577.59</v>
      </c>
      <c r="F200" s="56">
        <v>18.884</v>
      </c>
      <c r="G200" s="56"/>
      <c r="H200" s="56"/>
      <c r="I200" s="57"/>
      <c r="J200" s="57"/>
      <c r="K200" s="58"/>
      <c r="L200" s="59"/>
      <c r="M200" s="60"/>
      <c r="N200" s="59"/>
      <c r="O200" s="61"/>
      <c r="P200" s="61"/>
      <c r="Q200" s="62"/>
      <c r="R200" s="63"/>
      <c r="S200" s="64"/>
      <c r="T200" s="65">
        <v>3.96</v>
      </c>
      <c r="U200" s="66"/>
      <c r="V200" s="67"/>
      <c r="W200" s="68"/>
      <c r="X200" s="69"/>
      <c r="Y200" s="56"/>
      <c r="Z200" s="63">
        <v>777.62800000000004</v>
      </c>
      <c r="AA200" s="63">
        <v>190.67400000000001</v>
      </c>
      <c r="AB200" s="70"/>
    </row>
    <row r="201" spans="1:28" hidden="1" x14ac:dyDescent="0.25">
      <c r="A201" s="71">
        <v>88</v>
      </c>
      <c r="B201" s="72">
        <v>107</v>
      </c>
      <c r="C201" s="72"/>
      <c r="D201" s="73" t="s">
        <v>94</v>
      </c>
      <c r="E201" s="74">
        <v>1588.865</v>
      </c>
      <c r="F201" s="74">
        <v>18.884</v>
      </c>
      <c r="G201" s="74">
        <v>11.275</v>
      </c>
      <c r="H201" s="74">
        <v>7.609</v>
      </c>
      <c r="I201" s="75">
        <v>8</v>
      </c>
      <c r="J201" s="75">
        <v>10</v>
      </c>
      <c r="K201" s="76">
        <v>0.26</v>
      </c>
      <c r="L201" s="77">
        <v>0</v>
      </c>
      <c r="M201" s="78"/>
      <c r="N201" s="77" t="str">
        <f>IF(L201=0,"",K201-L201)</f>
        <v/>
      </c>
      <c r="O201" s="79"/>
      <c r="P201" s="79"/>
      <c r="Q201" s="80" t="s">
        <v>95</v>
      </c>
      <c r="R201" s="81">
        <v>0.59299999999999997</v>
      </c>
      <c r="S201" s="82">
        <v>16759.3</v>
      </c>
      <c r="T201" s="83">
        <v>3.96</v>
      </c>
      <c r="U201" s="89">
        <v>0.13125000000000001</v>
      </c>
      <c r="V201" s="85"/>
      <c r="W201" s="86"/>
      <c r="X201" s="87"/>
      <c r="Y201" s="74"/>
      <c r="Z201" s="81">
        <v>777.62800000000004</v>
      </c>
      <c r="AA201" s="81">
        <v>190.67400000000001</v>
      </c>
      <c r="AB201" s="88"/>
    </row>
    <row r="202" spans="1:28" hidden="1" x14ac:dyDescent="0.25">
      <c r="A202" s="53">
        <v>89</v>
      </c>
      <c r="B202" s="54"/>
      <c r="C202" s="54"/>
      <c r="D202" s="55" t="s">
        <v>89</v>
      </c>
      <c r="E202" s="56">
        <v>1596.4739999999999</v>
      </c>
      <c r="F202" s="56">
        <v>18.893999999999998</v>
      </c>
      <c r="G202" s="56"/>
      <c r="H202" s="56"/>
      <c r="I202" s="57"/>
      <c r="J202" s="57"/>
      <c r="K202" s="58"/>
      <c r="L202" s="59"/>
      <c r="M202" s="60"/>
      <c r="N202" s="59"/>
      <c r="O202" s="61"/>
      <c r="P202" s="61"/>
      <c r="Q202" s="62"/>
      <c r="R202" s="63"/>
      <c r="S202" s="64"/>
      <c r="T202" s="65">
        <v>3.96</v>
      </c>
      <c r="U202" s="66"/>
      <c r="V202" s="67"/>
      <c r="W202" s="68"/>
      <c r="X202" s="69"/>
      <c r="Y202" s="56"/>
      <c r="Z202" s="63">
        <v>796.51199999999994</v>
      </c>
      <c r="AA202" s="63">
        <v>171.79</v>
      </c>
      <c r="AB202" s="70"/>
    </row>
    <row r="203" spans="1:28" hidden="1" x14ac:dyDescent="0.25">
      <c r="A203" s="71">
        <v>89</v>
      </c>
      <c r="B203" s="72">
        <v>108</v>
      </c>
      <c r="C203" s="72"/>
      <c r="D203" s="73" t="s">
        <v>94</v>
      </c>
      <c r="E203" s="74">
        <v>1609.386</v>
      </c>
      <c r="F203" s="74">
        <v>18.893999999999998</v>
      </c>
      <c r="G203" s="74">
        <v>12.912000000000001</v>
      </c>
      <c r="H203" s="74">
        <v>5.9820000000000002</v>
      </c>
      <c r="I203" s="75">
        <v>8</v>
      </c>
      <c r="J203" s="75">
        <v>10</v>
      </c>
      <c r="K203" s="76">
        <v>0.49</v>
      </c>
      <c r="L203" s="77">
        <v>0</v>
      </c>
      <c r="M203" s="78"/>
      <c r="N203" s="77" t="str">
        <f t="shared" ref="N203:N204" si="18">IF(L203=0,"",K203-L203)</f>
        <v/>
      </c>
      <c r="O203" s="79"/>
      <c r="P203" s="79"/>
      <c r="Q203" s="80" t="s">
        <v>95</v>
      </c>
      <c r="R203" s="81">
        <v>0.6</v>
      </c>
      <c r="S203" s="82">
        <v>16555.8</v>
      </c>
      <c r="T203" s="83">
        <v>3.96</v>
      </c>
      <c r="U203" s="89">
        <v>0.21249999999999999</v>
      </c>
      <c r="V203" s="85"/>
      <c r="W203" s="86"/>
      <c r="X203" s="87"/>
      <c r="Y203" s="74"/>
      <c r="Z203" s="81">
        <v>796.51199999999994</v>
      </c>
      <c r="AA203" s="81">
        <v>171.79</v>
      </c>
      <c r="AB203" s="88"/>
    </row>
    <row r="204" spans="1:28" hidden="1" x14ac:dyDescent="0.25">
      <c r="A204" s="71">
        <v>89</v>
      </c>
      <c r="B204" s="72">
        <v>109</v>
      </c>
      <c r="C204" s="72"/>
      <c r="D204" s="73" t="s">
        <v>94</v>
      </c>
      <c r="E204" s="74">
        <v>1614.2650000000001</v>
      </c>
      <c r="F204" s="74">
        <v>18.893999999999998</v>
      </c>
      <c r="G204" s="74">
        <v>17.792000000000002</v>
      </c>
      <c r="H204" s="74">
        <v>1.1020000000000001</v>
      </c>
      <c r="I204" s="75">
        <v>8</v>
      </c>
      <c r="J204" s="75">
        <v>8</v>
      </c>
      <c r="K204" s="76">
        <v>0.28999999999999998</v>
      </c>
      <c r="L204" s="77">
        <v>0</v>
      </c>
      <c r="M204" s="78"/>
      <c r="N204" s="77" t="str">
        <f t="shared" si="18"/>
        <v/>
      </c>
      <c r="O204" s="79"/>
      <c r="P204" s="79"/>
      <c r="Q204" s="80" t="s">
        <v>95</v>
      </c>
      <c r="R204" s="81">
        <v>0.59299999999999997</v>
      </c>
      <c r="S204" s="82">
        <v>16738.599999999999</v>
      </c>
      <c r="T204" s="83">
        <v>3.96</v>
      </c>
      <c r="U204" s="89">
        <v>0.23055555555555554</v>
      </c>
      <c r="V204" s="85"/>
      <c r="W204" s="86"/>
      <c r="X204" s="87"/>
      <c r="Y204" s="74"/>
      <c r="Z204" s="81">
        <v>796.51199999999994</v>
      </c>
      <c r="AA204" s="81">
        <v>171.79</v>
      </c>
      <c r="AB204" s="88"/>
    </row>
    <row r="205" spans="1:28" hidden="1" x14ac:dyDescent="0.25">
      <c r="A205" s="53">
        <v>90</v>
      </c>
      <c r="B205" s="54"/>
      <c r="C205" s="54"/>
      <c r="D205" s="55" t="s">
        <v>89</v>
      </c>
      <c r="E205" s="56">
        <v>1615.3679999999999</v>
      </c>
      <c r="F205" s="56">
        <v>18.542000000000002</v>
      </c>
      <c r="G205" s="56"/>
      <c r="H205" s="56"/>
      <c r="I205" s="57"/>
      <c r="J205" s="57"/>
      <c r="K205" s="58"/>
      <c r="L205" s="59"/>
      <c r="M205" s="60"/>
      <c r="N205" s="59"/>
      <c r="O205" s="61"/>
      <c r="P205" s="61"/>
      <c r="Q205" s="62"/>
      <c r="R205" s="63"/>
      <c r="S205" s="64"/>
      <c r="T205" s="65">
        <v>3.96</v>
      </c>
      <c r="U205" s="66"/>
      <c r="V205" s="67"/>
      <c r="W205" s="68"/>
      <c r="X205" s="69"/>
      <c r="Y205" s="56"/>
      <c r="Z205" s="63">
        <v>815.40599999999995</v>
      </c>
      <c r="AA205" s="63">
        <v>152.89599999999999</v>
      </c>
      <c r="AB205" s="70"/>
    </row>
    <row r="206" spans="1:28" hidden="1" x14ac:dyDescent="0.25">
      <c r="A206" s="53">
        <v>91</v>
      </c>
      <c r="B206" s="54"/>
      <c r="C206" s="54"/>
      <c r="D206" s="55" t="s">
        <v>89</v>
      </c>
      <c r="E206" s="56">
        <v>1633.91</v>
      </c>
      <c r="F206" s="56">
        <v>18.98</v>
      </c>
      <c r="G206" s="56"/>
      <c r="H206" s="56"/>
      <c r="I206" s="57"/>
      <c r="J206" s="57"/>
      <c r="K206" s="58"/>
      <c r="L206" s="59"/>
      <c r="M206" s="60"/>
      <c r="N206" s="59"/>
      <c r="O206" s="61"/>
      <c r="P206" s="61"/>
      <c r="Q206" s="62"/>
      <c r="R206" s="63"/>
      <c r="S206" s="64"/>
      <c r="T206" s="65">
        <v>3.96</v>
      </c>
      <c r="U206" s="66"/>
      <c r="V206" s="67"/>
      <c r="W206" s="68"/>
      <c r="X206" s="69"/>
      <c r="Y206" s="56"/>
      <c r="Z206" s="63">
        <v>833.94899999999996</v>
      </c>
      <c r="AA206" s="63">
        <v>134.35400000000001</v>
      </c>
      <c r="AB206" s="70"/>
    </row>
    <row r="207" spans="1:28" hidden="1" x14ac:dyDescent="0.25">
      <c r="A207" s="71">
        <v>91</v>
      </c>
      <c r="B207" s="72">
        <v>110</v>
      </c>
      <c r="C207" s="72"/>
      <c r="D207" s="73" t="s">
        <v>94</v>
      </c>
      <c r="E207" s="74">
        <v>1648.2850000000001</v>
      </c>
      <c r="F207" s="74">
        <v>18.98</v>
      </c>
      <c r="G207" s="74">
        <v>14.375</v>
      </c>
      <c r="H207" s="74">
        <v>4.6050000000000004</v>
      </c>
      <c r="I207" s="75">
        <v>4</v>
      </c>
      <c r="J207" s="75">
        <v>8</v>
      </c>
      <c r="K207" s="76">
        <v>0.71</v>
      </c>
      <c r="L207" s="77">
        <v>0</v>
      </c>
      <c r="M207" s="78"/>
      <c r="N207" s="77" t="str">
        <f>IF(L207=0,"",K207-L207)</f>
        <v/>
      </c>
      <c r="O207" s="79"/>
      <c r="P207" s="79"/>
      <c r="Q207" s="80" t="s">
        <v>95</v>
      </c>
      <c r="R207" s="81">
        <v>0.59399999999999997</v>
      </c>
      <c r="S207" s="82">
        <v>16707</v>
      </c>
      <c r="T207" s="83">
        <v>3.96</v>
      </c>
      <c r="U207" s="89">
        <v>0.23611111111111113</v>
      </c>
      <c r="V207" s="85"/>
      <c r="W207" s="86"/>
      <c r="X207" s="87"/>
      <c r="Y207" s="74"/>
      <c r="Z207" s="81">
        <v>833.94899999999996</v>
      </c>
      <c r="AA207" s="81">
        <v>134.35400000000001</v>
      </c>
      <c r="AB207" s="88"/>
    </row>
    <row r="208" spans="1:28" hidden="1" x14ac:dyDescent="0.25">
      <c r="A208" s="53">
        <v>92</v>
      </c>
      <c r="B208" s="54"/>
      <c r="C208" s="54"/>
      <c r="D208" s="55" t="s">
        <v>89</v>
      </c>
      <c r="E208" s="56">
        <v>1652.89</v>
      </c>
      <c r="F208" s="56">
        <v>18.989999999999998</v>
      </c>
      <c r="G208" s="56"/>
      <c r="H208" s="56"/>
      <c r="I208" s="57"/>
      <c r="J208" s="57"/>
      <c r="K208" s="58"/>
      <c r="L208" s="59"/>
      <c r="M208" s="60"/>
      <c r="N208" s="59"/>
      <c r="O208" s="61"/>
      <c r="P208" s="61"/>
      <c r="Q208" s="62"/>
      <c r="R208" s="63"/>
      <c r="S208" s="64"/>
      <c r="T208" s="65">
        <v>3.96</v>
      </c>
      <c r="U208" s="66"/>
      <c r="V208" s="67"/>
      <c r="W208" s="68"/>
      <c r="X208" s="69"/>
      <c r="Y208" s="56"/>
      <c r="Z208" s="63">
        <v>852.92899999999997</v>
      </c>
      <c r="AA208" s="63">
        <v>115.374</v>
      </c>
      <c r="AB208" s="70"/>
    </row>
    <row r="209" spans="1:28" hidden="1" x14ac:dyDescent="0.25">
      <c r="A209" s="53">
        <v>93</v>
      </c>
      <c r="B209" s="54"/>
      <c r="C209" s="54"/>
      <c r="D209" s="55" t="s">
        <v>89</v>
      </c>
      <c r="E209" s="56">
        <v>1671.88</v>
      </c>
      <c r="F209" s="56">
        <v>18.992000000000001</v>
      </c>
      <c r="G209" s="56"/>
      <c r="H209" s="56"/>
      <c r="I209" s="57"/>
      <c r="J209" s="57"/>
      <c r="K209" s="58"/>
      <c r="L209" s="59"/>
      <c r="M209" s="60"/>
      <c r="N209" s="59"/>
      <c r="O209" s="61"/>
      <c r="P209" s="61"/>
      <c r="Q209" s="62"/>
      <c r="R209" s="63"/>
      <c r="S209" s="64"/>
      <c r="T209" s="65">
        <v>3.96</v>
      </c>
      <c r="U209" s="66"/>
      <c r="V209" s="67"/>
      <c r="W209" s="68"/>
      <c r="X209" s="69"/>
      <c r="Y209" s="56"/>
      <c r="Z209" s="63">
        <v>871.91899999999998</v>
      </c>
      <c r="AA209" s="63">
        <v>96.384</v>
      </c>
      <c r="AB209" s="70"/>
    </row>
    <row r="210" spans="1:28" hidden="1" x14ac:dyDescent="0.25">
      <c r="A210" s="53">
        <v>94</v>
      </c>
      <c r="B210" s="54"/>
      <c r="C210" s="54"/>
      <c r="D210" s="55" t="s">
        <v>89</v>
      </c>
      <c r="E210" s="56">
        <v>1690.8720000000001</v>
      </c>
      <c r="F210" s="56">
        <v>18.986000000000001</v>
      </c>
      <c r="G210" s="56"/>
      <c r="H210" s="56"/>
      <c r="I210" s="57"/>
      <c r="J210" s="57"/>
      <c r="K210" s="58"/>
      <c r="L210" s="59"/>
      <c r="M210" s="60"/>
      <c r="N210" s="59"/>
      <c r="O210" s="61"/>
      <c r="P210" s="61"/>
      <c r="Q210" s="62"/>
      <c r="R210" s="63"/>
      <c r="S210" s="64"/>
      <c r="T210" s="65">
        <v>3.96</v>
      </c>
      <c r="U210" s="66"/>
      <c r="V210" s="67"/>
      <c r="W210" s="68"/>
      <c r="X210" s="69"/>
      <c r="Y210" s="56"/>
      <c r="Z210" s="63">
        <v>890.91099999999994</v>
      </c>
      <c r="AA210" s="63">
        <v>77.391999999999996</v>
      </c>
      <c r="AB210" s="70"/>
    </row>
    <row r="211" spans="1:28" hidden="1" x14ac:dyDescent="0.25">
      <c r="A211" s="71">
        <v>94</v>
      </c>
      <c r="B211" s="72">
        <v>111</v>
      </c>
      <c r="C211" s="72"/>
      <c r="D211" s="73" t="s">
        <v>94</v>
      </c>
      <c r="E211" s="74">
        <v>1691.2639999999999</v>
      </c>
      <c r="F211" s="74">
        <v>18.986000000000001</v>
      </c>
      <c r="G211" s="74">
        <v>0.39200000000000002</v>
      </c>
      <c r="H211" s="74">
        <v>18.594000000000001</v>
      </c>
      <c r="I211" s="75">
        <v>10</v>
      </c>
      <c r="J211" s="75">
        <v>7</v>
      </c>
      <c r="K211" s="76">
        <v>0.43</v>
      </c>
      <c r="L211" s="77">
        <v>0</v>
      </c>
      <c r="M211" s="78"/>
      <c r="N211" s="77" t="str">
        <f t="shared" ref="N211:N221" si="19">IF(L211=0,"",K211-L211)</f>
        <v/>
      </c>
      <c r="O211" s="79"/>
      <c r="P211" s="79"/>
      <c r="Q211" s="80" t="s">
        <v>95</v>
      </c>
      <c r="R211" s="81">
        <v>0.60299999999999998</v>
      </c>
      <c r="S211" s="82">
        <v>16479.099999999999</v>
      </c>
      <c r="T211" s="83">
        <v>3.96</v>
      </c>
      <c r="U211" s="89">
        <v>0.11458333333333333</v>
      </c>
      <c r="V211" s="85"/>
      <c r="W211" s="86"/>
      <c r="X211" s="87"/>
      <c r="Y211" s="74"/>
      <c r="Z211" s="81">
        <v>890.91099999999994</v>
      </c>
      <c r="AA211" s="81">
        <v>77.391999999999996</v>
      </c>
      <c r="AB211" s="88"/>
    </row>
    <row r="212" spans="1:28" hidden="1" x14ac:dyDescent="0.25">
      <c r="A212" s="71">
        <v>94</v>
      </c>
      <c r="B212" s="72">
        <v>112</v>
      </c>
      <c r="C212" s="72"/>
      <c r="D212" s="73" t="s">
        <v>94</v>
      </c>
      <c r="E212" s="74">
        <v>1691.308</v>
      </c>
      <c r="F212" s="74">
        <v>18.986000000000001</v>
      </c>
      <c r="G212" s="74">
        <v>0.436</v>
      </c>
      <c r="H212" s="74">
        <v>18.55</v>
      </c>
      <c r="I212" s="75">
        <v>4</v>
      </c>
      <c r="J212" s="75">
        <v>7</v>
      </c>
      <c r="K212" s="76">
        <v>0.59</v>
      </c>
      <c r="L212" s="77">
        <v>0</v>
      </c>
      <c r="M212" s="78"/>
      <c r="N212" s="77" t="str">
        <f t="shared" si="19"/>
        <v/>
      </c>
      <c r="O212" s="79"/>
      <c r="P212" s="79"/>
      <c r="Q212" s="80" t="s">
        <v>95</v>
      </c>
      <c r="R212" s="81">
        <v>0.59199999999999997</v>
      </c>
      <c r="S212" s="82">
        <v>16770.7</v>
      </c>
      <c r="T212" s="83">
        <v>3.96</v>
      </c>
      <c r="U212" s="89">
        <v>0.11527777777777777</v>
      </c>
      <c r="V212" s="85"/>
      <c r="W212" s="86"/>
      <c r="X212" s="87"/>
      <c r="Y212" s="74"/>
      <c r="Z212" s="81">
        <v>890.91099999999994</v>
      </c>
      <c r="AA212" s="81">
        <v>77.391999999999996</v>
      </c>
      <c r="AB212" s="88"/>
    </row>
    <row r="213" spans="1:28" hidden="1" x14ac:dyDescent="0.25">
      <c r="A213" s="71">
        <v>94</v>
      </c>
      <c r="B213" s="72">
        <v>113</v>
      </c>
      <c r="C213" s="72"/>
      <c r="D213" s="73" t="s">
        <v>94</v>
      </c>
      <c r="E213" s="74">
        <v>1691.848</v>
      </c>
      <c r="F213" s="74">
        <v>18.986000000000001</v>
      </c>
      <c r="G213" s="74">
        <v>0.97599999999999998</v>
      </c>
      <c r="H213" s="74">
        <v>18.010000000000002</v>
      </c>
      <c r="I213" s="75">
        <v>4</v>
      </c>
      <c r="J213" s="75">
        <v>7</v>
      </c>
      <c r="K213" s="76">
        <v>0.44</v>
      </c>
      <c r="L213" s="77">
        <v>0</v>
      </c>
      <c r="M213" s="78"/>
      <c r="N213" s="77" t="str">
        <f t="shared" si="19"/>
        <v/>
      </c>
      <c r="O213" s="79"/>
      <c r="P213" s="79"/>
      <c r="Q213" s="80" t="s">
        <v>95</v>
      </c>
      <c r="R213" s="81">
        <v>0.59</v>
      </c>
      <c r="S213" s="82">
        <v>16821.5</v>
      </c>
      <c r="T213" s="83">
        <v>3.96</v>
      </c>
      <c r="U213" s="89">
        <v>0.14305555555555557</v>
      </c>
      <c r="V213" s="85"/>
      <c r="W213" s="86"/>
      <c r="X213" s="87"/>
      <c r="Y213" s="74"/>
      <c r="Z213" s="81">
        <v>890.91099999999994</v>
      </c>
      <c r="AA213" s="81">
        <v>77.391999999999996</v>
      </c>
      <c r="AB213" s="88"/>
    </row>
    <row r="214" spans="1:28" hidden="1" x14ac:dyDescent="0.25">
      <c r="A214" s="71">
        <v>94</v>
      </c>
      <c r="B214" s="72">
        <v>114</v>
      </c>
      <c r="C214" s="72"/>
      <c r="D214" s="73" t="s">
        <v>94</v>
      </c>
      <c r="E214" s="74">
        <v>1691.9449999999999</v>
      </c>
      <c r="F214" s="74">
        <v>18.986000000000001</v>
      </c>
      <c r="G214" s="74">
        <v>1.0720000000000001</v>
      </c>
      <c r="H214" s="74">
        <v>17.913</v>
      </c>
      <c r="I214" s="75">
        <v>8</v>
      </c>
      <c r="J214" s="75">
        <v>10</v>
      </c>
      <c r="K214" s="76">
        <v>0.32</v>
      </c>
      <c r="L214" s="77">
        <v>0</v>
      </c>
      <c r="M214" s="78"/>
      <c r="N214" s="77" t="str">
        <f t="shared" si="19"/>
        <v/>
      </c>
      <c r="O214" s="79"/>
      <c r="P214" s="79"/>
      <c r="Q214" s="80" t="s">
        <v>95</v>
      </c>
      <c r="R214" s="81">
        <v>0.59399999999999997</v>
      </c>
      <c r="S214" s="82">
        <v>16716.400000000001</v>
      </c>
      <c r="T214" s="83">
        <v>3.96</v>
      </c>
      <c r="U214" s="89">
        <v>0.11527777777777777</v>
      </c>
      <c r="V214" s="85"/>
      <c r="W214" s="86"/>
      <c r="X214" s="87"/>
      <c r="Y214" s="74"/>
      <c r="Z214" s="81">
        <v>890.91099999999994</v>
      </c>
      <c r="AA214" s="81">
        <v>77.391999999999996</v>
      </c>
      <c r="AB214" s="88"/>
    </row>
    <row r="215" spans="1:28" hidden="1" x14ac:dyDescent="0.25">
      <c r="A215" s="71">
        <v>94</v>
      </c>
      <c r="B215" s="72">
        <v>115</v>
      </c>
      <c r="C215" s="72"/>
      <c r="D215" s="73" t="s">
        <v>94</v>
      </c>
      <c r="E215" s="74">
        <v>1692.0229999999999</v>
      </c>
      <c r="F215" s="74">
        <v>18.986000000000001</v>
      </c>
      <c r="G215" s="74">
        <v>1.151</v>
      </c>
      <c r="H215" s="74">
        <v>17.835000000000001</v>
      </c>
      <c r="I215" s="75">
        <v>8</v>
      </c>
      <c r="J215" s="75">
        <v>8</v>
      </c>
      <c r="K215" s="76">
        <v>0.28000000000000003</v>
      </c>
      <c r="L215" s="77">
        <v>0</v>
      </c>
      <c r="M215" s="78"/>
      <c r="N215" s="77" t="str">
        <f t="shared" si="19"/>
        <v/>
      </c>
      <c r="O215" s="79"/>
      <c r="P215" s="79"/>
      <c r="Q215" s="80" t="s">
        <v>95</v>
      </c>
      <c r="R215" s="81">
        <v>0.59299999999999997</v>
      </c>
      <c r="S215" s="82">
        <v>16745.599999999999</v>
      </c>
      <c r="T215" s="83">
        <v>3.96</v>
      </c>
      <c r="U215" s="89">
        <v>0.1361111111111111</v>
      </c>
      <c r="V215" s="85"/>
      <c r="W215" s="86"/>
      <c r="X215" s="87"/>
      <c r="Y215" s="74"/>
      <c r="Z215" s="81">
        <v>890.91099999999994</v>
      </c>
      <c r="AA215" s="81">
        <v>77.391999999999996</v>
      </c>
      <c r="AB215" s="88"/>
    </row>
    <row r="216" spans="1:28" hidden="1" x14ac:dyDescent="0.25">
      <c r="A216" s="71">
        <v>94</v>
      </c>
      <c r="B216" s="72">
        <v>116</v>
      </c>
      <c r="C216" s="72"/>
      <c r="D216" s="73" t="s">
        <v>94</v>
      </c>
      <c r="E216" s="74">
        <v>1692.0609999999999</v>
      </c>
      <c r="F216" s="74">
        <v>18.986000000000001</v>
      </c>
      <c r="G216" s="74">
        <v>1.1890000000000001</v>
      </c>
      <c r="H216" s="74">
        <v>17.797000000000001</v>
      </c>
      <c r="I216" s="75">
        <v>8</v>
      </c>
      <c r="J216" s="75">
        <v>10</v>
      </c>
      <c r="K216" s="76">
        <v>0.32</v>
      </c>
      <c r="L216" s="77">
        <v>0</v>
      </c>
      <c r="M216" s="78"/>
      <c r="N216" s="77" t="str">
        <f t="shared" si="19"/>
        <v/>
      </c>
      <c r="O216" s="79"/>
      <c r="P216" s="79"/>
      <c r="Q216" s="80" t="s">
        <v>95</v>
      </c>
      <c r="R216" s="81">
        <v>0.59399999999999997</v>
      </c>
      <c r="S216" s="82">
        <v>16716.400000000001</v>
      </c>
      <c r="T216" s="83">
        <v>3.96</v>
      </c>
      <c r="U216" s="89">
        <v>0.11527777777777777</v>
      </c>
      <c r="V216" s="85"/>
      <c r="W216" s="86"/>
      <c r="X216" s="87"/>
      <c r="Y216" s="74"/>
      <c r="Z216" s="81">
        <v>890.91099999999994</v>
      </c>
      <c r="AA216" s="81">
        <v>77.391999999999996</v>
      </c>
      <c r="AB216" s="88"/>
    </row>
    <row r="217" spans="1:28" hidden="1" x14ac:dyDescent="0.25">
      <c r="A217" s="71">
        <v>94</v>
      </c>
      <c r="B217" s="72">
        <v>117</v>
      </c>
      <c r="C217" s="72"/>
      <c r="D217" s="73" t="s">
        <v>94</v>
      </c>
      <c r="E217" s="74">
        <v>1692.19</v>
      </c>
      <c r="F217" s="74">
        <v>18.986000000000001</v>
      </c>
      <c r="G217" s="74">
        <v>1.3180000000000001</v>
      </c>
      <c r="H217" s="74">
        <v>17.667999999999999</v>
      </c>
      <c r="I217" s="75">
        <v>10</v>
      </c>
      <c r="J217" s="75">
        <v>8</v>
      </c>
      <c r="K217" s="76">
        <v>0.43</v>
      </c>
      <c r="L217" s="77">
        <v>0</v>
      </c>
      <c r="M217" s="78"/>
      <c r="N217" s="77" t="str">
        <f t="shared" si="19"/>
        <v/>
      </c>
      <c r="O217" s="79"/>
      <c r="P217" s="79"/>
      <c r="Q217" s="80" t="s">
        <v>95</v>
      </c>
      <c r="R217" s="81">
        <v>0.60299999999999998</v>
      </c>
      <c r="S217" s="82">
        <v>16479.099999999999</v>
      </c>
      <c r="T217" s="83">
        <v>3.96</v>
      </c>
      <c r="U217" s="89">
        <v>0.10277777777777779</v>
      </c>
      <c r="V217" s="85"/>
      <c r="W217" s="86"/>
      <c r="X217" s="87"/>
      <c r="Y217" s="74"/>
      <c r="Z217" s="81">
        <v>890.91099999999994</v>
      </c>
      <c r="AA217" s="81">
        <v>77.391999999999996</v>
      </c>
      <c r="AB217" s="88"/>
    </row>
    <row r="218" spans="1:28" hidden="1" x14ac:dyDescent="0.25">
      <c r="A218" s="71">
        <v>94</v>
      </c>
      <c r="B218" s="72">
        <v>118</v>
      </c>
      <c r="C218" s="72"/>
      <c r="D218" s="73" t="s">
        <v>94</v>
      </c>
      <c r="E218" s="74">
        <v>1692.2560000000001</v>
      </c>
      <c r="F218" s="74">
        <v>18.986000000000001</v>
      </c>
      <c r="G218" s="74">
        <v>1.3839999999999999</v>
      </c>
      <c r="H218" s="74">
        <v>17.602</v>
      </c>
      <c r="I218" s="75">
        <v>4</v>
      </c>
      <c r="J218" s="75">
        <v>7</v>
      </c>
      <c r="K218" s="76">
        <v>0.44</v>
      </c>
      <c r="L218" s="77">
        <v>0</v>
      </c>
      <c r="M218" s="78"/>
      <c r="N218" s="77" t="str">
        <f t="shared" si="19"/>
        <v/>
      </c>
      <c r="O218" s="79"/>
      <c r="P218" s="79"/>
      <c r="Q218" s="80" t="s">
        <v>95</v>
      </c>
      <c r="R218" s="81">
        <v>0.59</v>
      </c>
      <c r="S218" s="82">
        <v>16821.5</v>
      </c>
      <c r="T218" s="83">
        <v>3.96</v>
      </c>
      <c r="U218" s="89">
        <v>0.13402777777777777</v>
      </c>
      <c r="V218" s="85"/>
      <c r="W218" s="86"/>
      <c r="X218" s="87"/>
      <c r="Y218" s="74"/>
      <c r="Z218" s="81">
        <v>890.91099999999994</v>
      </c>
      <c r="AA218" s="81">
        <v>77.391999999999996</v>
      </c>
      <c r="AB218" s="88"/>
    </row>
    <row r="219" spans="1:28" hidden="1" x14ac:dyDescent="0.25">
      <c r="A219" s="71">
        <v>94</v>
      </c>
      <c r="B219" s="72">
        <v>119</v>
      </c>
      <c r="C219" s="72"/>
      <c r="D219" s="73" t="s">
        <v>94</v>
      </c>
      <c r="E219" s="74">
        <v>1692.288</v>
      </c>
      <c r="F219" s="74">
        <v>18.986000000000001</v>
      </c>
      <c r="G219" s="74">
        <v>1.4159999999999999</v>
      </c>
      <c r="H219" s="74">
        <v>17.57</v>
      </c>
      <c r="I219" s="75">
        <v>8</v>
      </c>
      <c r="J219" s="75">
        <v>10</v>
      </c>
      <c r="K219" s="76">
        <v>0.31</v>
      </c>
      <c r="L219" s="77">
        <v>0</v>
      </c>
      <c r="M219" s="78"/>
      <c r="N219" s="77" t="str">
        <f t="shared" si="19"/>
        <v/>
      </c>
      <c r="O219" s="79"/>
      <c r="P219" s="79"/>
      <c r="Q219" s="80" t="s">
        <v>95</v>
      </c>
      <c r="R219" s="81">
        <v>0.59399999999999997</v>
      </c>
      <c r="S219" s="82">
        <v>16723.900000000001</v>
      </c>
      <c r="T219" s="83">
        <v>3.96</v>
      </c>
      <c r="U219" s="89">
        <v>0.13125000000000001</v>
      </c>
      <c r="V219" s="85"/>
      <c r="W219" s="86"/>
      <c r="X219" s="87"/>
      <c r="Y219" s="74"/>
      <c r="Z219" s="81">
        <v>890.91099999999994</v>
      </c>
      <c r="AA219" s="81">
        <v>77.391999999999996</v>
      </c>
      <c r="AB219" s="88"/>
    </row>
    <row r="220" spans="1:28" hidden="1" x14ac:dyDescent="0.25">
      <c r="A220" s="71">
        <v>94</v>
      </c>
      <c r="B220" s="72">
        <v>120</v>
      </c>
      <c r="C220" s="72"/>
      <c r="D220" s="73" t="s">
        <v>94</v>
      </c>
      <c r="E220" s="74">
        <v>1692.3240000000001</v>
      </c>
      <c r="F220" s="74">
        <v>18.986000000000001</v>
      </c>
      <c r="G220" s="74">
        <v>1.452</v>
      </c>
      <c r="H220" s="74">
        <v>17.533999999999999</v>
      </c>
      <c r="I220" s="75">
        <v>4</v>
      </c>
      <c r="J220" s="75">
        <v>8</v>
      </c>
      <c r="K220" s="76">
        <v>0.35</v>
      </c>
      <c r="L220" s="77">
        <v>0</v>
      </c>
      <c r="M220" s="78"/>
      <c r="N220" s="77" t="str">
        <f t="shared" si="19"/>
        <v/>
      </c>
      <c r="O220" s="79"/>
      <c r="P220" s="79"/>
      <c r="Q220" s="80" t="s">
        <v>95</v>
      </c>
      <c r="R220" s="81">
        <v>0.59</v>
      </c>
      <c r="S220" s="82">
        <v>16843.2</v>
      </c>
      <c r="T220" s="83">
        <v>3.96</v>
      </c>
      <c r="U220" s="89">
        <v>0.11041666666666666</v>
      </c>
      <c r="V220" s="85"/>
      <c r="W220" s="86"/>
      <c r="X220" s="87"/>
      <c r="Y220" s="74"/>
      <c r="Z220" s="81">
        <v>890.91099999999994</v>
      </c>
      <c r="AA220" s="81">
        <v>77.391999999999996</v>
      </c>
      <c r="AB220" s="88"/>
    </row>
    <row r="221" spans="1:28" hidden="1" x14ac:dyDescent="0.25">
      <c r="A221" s="71">
        <v>94</v>
      </c>
      <c r="B221" s="72">
        <v>121</v>
      </c>
      <c r="C221" s="72"/>
      <c r="D221" s="73" t="s">
        <v>94</v>
      </c>
      <c r="E221" s="74">
        <v>1692.348</v>
      </c>
      <c r="F221" s="74">
        <v>18.986000000000001</v>
      </c>
      <c r="G221" s="74">
        <v>1.476</v>
      </c>
      <c r="H221" s="74">
        <v>17.510000000000002</v>
      </c>
      <c r="I221" s="75">
        <v>8</v>
      </c>
      <c r="J221" s="75">
        <v>6</v>
      </c>
      <c r="K221" s="76">
        <v>0.28999999999999998</v>
      </c>
      <c r="L221" s="77">
        <v>0</v>
      </c>
      <c r="M221" s="78"/>
      <c r="N221" s="77" t="str">
        <f t="shared" si="19"/>
        <v/>
      </c>
      <c r="O221" s="79"/>
      <c r="P221" s="79"/>
      <c r="Q221" s="80" t="s">
        <v>95</v>
      </c>
      <c r="R221" s="81">
        <v>0.59299999999999997</v>
      </c>
      <c r="S221" s="82">
        <v>16738.599999999999</v>
      </c>
      <c r="T221" s="83">
        <v>3.96</v>
      </c>
      <c r="U221" s="89">
        <v>0.11458333333333333</v>
      </c>
      <c r="V221" s="85"/>
      <c r="W221" s="86"/>
      <c r="X221" s="87"/>
      <c r="Y221" s="74"/>
      <c r="Z221" s="81">
        <v>890.91099999999994</v>
      </c>
      <c r="AA221" s="81">
        <v>77.391999999999996</v>
      </c>
      <c r="AB221" s="88"/>
    </row>
    <row r="222" spans="1:28" hidden="1" x14ac:dyDescent="0.25">
      <c r="A222" s="53">
        <v>95</v>
      </c>
      <c r="B222" s="54"/>
      <c r="C222" s="54"/>
      <c r="D222" s="55" t="s">
        <v>89</v>
      </c>
      <c r="E222" s="56">
        <v>1709.8579999999999</v>
      </c>
      <c r="F222" s="56">
        <v>18.419</v>
      </c>
      <c r="G222" s="56"/>
      <c r="H222" s="56"/>
      <c r="I222" s="57"/>
      <c r="J222" s="57"/>
      <c r="K222" s="58"/>
      <c r="L222" s="59"/>
      <c r="M222" s="60"/>
      <c r="N222" s="59"/>
      <c r="O222" s="61"/>
      <c r="P222" s="61"/>
      <c r="Q222" s="62"/>
      <c r="R222" s="63"/>
      <c r="S222" s="64"/>
      <c r="T222" s="65">
        <v>3.96</v>
      </c>
      <c r="U222" s="66"/>
      <c r="V222" s="67"/>
      <c r="W222" s="68"/>
      <c r="X222" s="69"/>
      <c r="Y222" s="56"/>
      <c r="Z222" s="63">
        <v>909.89599999999996</v>
      </c>
      <c r="AA222" s="63">
        <v>58.405999999999999</v>
      </c>
      <c r="AB222" s="70"/>
    </row>
    <row r="223" spans="1:28" hidden="1" x14ac:dyDescent="0.25">
      <c r="A223" s="53">
        <v>96</v>
      </c>
      <c r="B223" s="54"/>
      <c r="C223" s="54"/>
      <c r="D223" s="55" t="s">
        <v>89</v>
      </c>
      <c r="E223" s="56">
        <v>1728.277</v>
      </c>
      <c r="F223" s="56">
        <v>18.974</v>
      </c>
      <c r="G223" s="56"/>
      <c r="H223" s="56"/>
      <c r="I223" s="57"/>
      <c r="J223" s="57"/>
      <c r="K223" s="58"/>
      <c r="L223" s="59"/>
      <c r="M223" s="60"/>
      <c r="N223" s="59"/>
      <c r="O223" s="61"/>
      <c r="P223" s="61"/>
      <c r="Q223" s="62"/>
      <c r="R223" s="63"/>
      <c r="S223" s="64"/>
      <c r="T223" s="65">
        <v>3.96</v>
      </c>
      <c r="U223" s="66"/>
      <c r="V223" s="67"/>
      <c r="W223" s="68"/>
      <c r="X223" s="69"/>
      <c r="Y223" s="56"/>
      <c r="Z223" s="63">
        <v>928.31500000000005</v>
      </c>
      <c r="AA223" s="63">
        <v>39.987000000000002</v>
      </c>
      <c r="AB223" s="70"/>
    </row>
    <row r="224" spans="1:28" hidden="1" x14ac:dyDescent="0.25">
      <c r="A224" s="53">
        <v>97</v>
      </c>
      <c r="B224" s="54"/>
      <c r="C224" s="54"/>
      <c r="D224" s="55" t="s">
        <v>89</v>
      </c>
      <c r="E224" s="56">
        <v>1747.251</v>
      </c>
      <c r="F224" s="56">
        <v>18.850999999999999</v>
      </c>
      <c r="G224" s="56"/>
      <c r="H224" s="56"/>
      <c r="I224" s="57"/>
      <c r="J224" s="57"/>
      <c r="K224" s="58"/>
      <c r="L224" s="59"/>
      <c r="M224" s="60"/>
      <c r="N224" s="59"/>
      <c r="O224" s="61"/>
      <c r="P224" s="61"/>
      <c r="Q224" s="62"/>
      <c r="R224" s="63"/>
      <c r="S224" s="64"/>
      <c r="T224" s="65">
        <v>3.96</v>
      </c>
      <c r="U224" s="66"/>
      <c r="V224" s="67"/>
      <c r="W224" s="68"/>
      <c r="X224" s="69"/>
      <c r="Y224" s="56"/>
      <c r="Z224" s="63">
        <v>947.28899999999999</v>
      </c>
      <c r="AA224" s="63">
        <v>21.013000000000002</v>
      </c>
      <c r="AB224" s="70"/>
    </row>
    <row r="225" spans="1:28" hidden="1" x14ac:dyDescent="0.25">
      <c r="A225" s="53">
        <v>98</v>
      </c>
      <c r="B225" s="54"/>
      <c r="C225" s="54"/>
      <c r="D225" s="55" t="s">
        <v>89</v>
      </c>
      <c r="E225" s="56">
        <v>1766.1020000000001</v>
      </c>
      <c r="F225" s="56">
        <v>4.0860000000000003</v>
      </c>
      <c r="G225" s="56"/>
      <c r="H225" s="56"/>
      <c r="I225" s="57"/>
      <c r="J225" s="57"/>
      <c r="K225" s="58"/>
      <c r="L225" s="59"/>
      <c r="M225" s="60"/>
      <c r="N225" s="59"/>
      <c r="O225" s="61"/>
      <c r="P225" s="61"/>
      <c r="Q225" s="62"/>
      <c r="R225" s="63"/>
      <c r="S225" s="64"/>
      <c r="T225" s="65">
        <v>3.96</v>
      </c>
      <c r="U225" s="66"/>
      <c r="V225" s="67"/>
      <c r="W225" s="68"/>
      <c r="X225" s="69"/>
      <c r="Y225" s="56"/>
      <c r="Z225" s="63">
        <v>966.14099999999996</v>
      </c>
      <c r="AA225" s="63">
        <v>2.1619999999999999</v>
      </c>
      <c r="AB225" s="70"/>
    </row>
    <row r="226" spans="1:28" hidden="1" x14ac:dyDescent="0.25">
      <c r="A226" s="71">
        <v>98</v>
      </c>
      <c r="B226" s="72">
        <v>122</v>
      </c>
      <c r="C226" s="72"/>
      <c r="D226" s="73" t="s">
        <v>100</v>
      </c>
      <c r="E226" s="74">
        <v>1768.2639999999999</v>
      </c>
      <c r="F226" s="74">
        <v>4.0860000000000003</v>
      </c>
      <c r="G226" s="74">
        <v>2.1619999999999999</v>
      </c>
      <c r="H226" s="74">
        <v>1.9239999999999999</v>
      </c>
      <c r="I226" s="75"/>
      <c r="J226" s="75"/>
      <c r="K226" s="76"/>
      <c r="L226" s="77"/>
      <c r="M226" s="78"/>
      <c r="N226" s="77"/>
      <c r="O226" s="79"/>
      <c r="P226" s="79"/>
      <c r="Q226" s="80"/>
      <c r="R226" s="81"/>
      <c r="S226" s="82"/>
      <c r="T226" s="83">
        <v>3.96</v>
      </c>
      <c r="U226" s="84"/>
      <c r="V226" s="85"/>
      <c r="W226" s="86">
        <v>54.925575000000002</v>
      </c>
      <c r="X226" s="87">
        <v>117.70903056</v>
      </c>
      <c r="Y226" s="74">
        <v>586</v>
      </c>
      <c r="Z226" s="81">
        <v>966.14099999999996</v>
      </c>
      <c r="AA226" s="81">
        <v>2.1619999999999999</v>
      </c>
      <c r="AB226" s="88" t="s">
        <v>104</v>
      </c>
    </row>
    <row r="227" spans="1:28" hidden="1" x14ac:dyDescent="0.25">
      <c r="A227" s="53">
        <v>99</v>
      </c>
      <c r="B227" s="54"/>
      <c r="C227" s="54"/>
      <c r="D227" s="55" t="s">
        <v>89</v>
      </c>
      <c r="E227" s="56">
        <v>1770.1880000000001</v>
      </c>
      <c r="F227" s="56">
        <v>10.827999999999999</v>
      </c>
      <c r="G227" s="56"/>
      <c r="H227" s="56"/>
      <c r="I227" s="57"/>
      <c r="J227" s="57"/>
      <c r="K227" s="58"/>
      <c r="L227" s="59"/>
      <c r="M227" s="60"/>
      <c r="N227" s="59"/>
      <c r="O227" s="61"/>
      <c r="P227" s="61"/>
      <c r="Q227" s="62"/>
      <c r="R227" s="63"/>
      <c r="S227" s="64"/>
      <c r="T227" s="65">
        <v>3.96</v>
      </c>
      <c r="U227" s="66"/>
      <c r="V227" s="67"/>
      <c r="W227" s="68"/>
      <c r="X227" s="69"/>
      <c r="Y227" s="56"/>
      <c r="Z227" s="63">
        <v>1.9239999999999999</v>
      </c>
      <c r="AA227" s="63">
        <v>10.731999999999999</v>
      </c>
      <c r="AB227" s="70"/>
    </row>
    <row r="228" spans="1:28" hidden="1" x14ac:dyDescent="0.25">
      <c r="A228" s="71">
        <v>99</v>
      </c>
      <c r="B228" s="72">
        <v>123</v>
      </c>
      <c r="C228" s="72"/>
      <c r="D228" s="73" t="s">
        <v>94</v>
      </c>
      <c r="E228" s="74">
        <v>1776.94</v>
      </c>
      <c r="F228" s="74">
        <v>10.827999999999999</v>
      </c>
      <c r="G228" s="74">
        <v>6.7519999999999998</v>
      </c>
      <c r="H228" s="74">
        <v>4.0759999999999996</v>
      </c>
      <c r="I228" s="75">
        <v>4</v>
      </c>
      <c r="J228" s="75">
        <v>6</v>
      </c>
      <c r="K228" s="76">
        <v>0.8</v>
      </c>
      <c r="L228" s="77">
        <v>0</v>
      </c>
      <c r="M228" s="78"/>
      <c r="N228" s="77" t="str">
        <f t="shared" ref="N228:N229" si="20">IF(L228=0,"",K228-L228)</f>
        <v/>
      </c>
      <c r="O228" s="79"/>
      <c r="P228" s="79"/>
      <c r="Q228" s="80" t="s">
        <v>95</v>
      </c>
      <c r="R228" s="81">
        <v>0.59699999999999998</v>
      </c>
      <c r="S228" s="82">
        <v>16633.099999999999</v>
      </c>
      <c r="T228" s="83">
        <v>3.96</v>
      </c>
      <c r="U228" s="89">
        <v>0.24097222222222223</v>
      </c>
      <c r="V228" s="85"/>
      <c r="W228" s="86"/>
      <c r="X228" s="87"/>
      <c r="Y228" s="74"/>
      <c r="Z228" s="81">
        <v>1.9239999999999999</v>
      </c>
      <c r="AA228" s="81">
        <v>10.731999999999999</v>
      </c>
      <c r="AB228" s="88"/>
    </row>
    <row r="229" spans="1:28" hidden="1" x14ac:dyDescent="0.25">
      <c r="A229" s="71">
        <v>99</v>
      </c>
      <c r="B229" s="72">
        <v>124</v>
      </c>
      <c r="C229" s="72"/>
      <c r="D229" s="73" t="s">
        <v>94</v>
      </c>
      <c r="E229" s="74">
        <v>1778.586</v>
      </c>
      <c r="F229" s="74">
        <v>10.827999999999999</v>
      </c>
      <c r="G229" s="74">
        <v>8.3979999999999997</v>
      </c>
      <c r="H229" s="74">
        <v>2.4300000000000002</v>
      </c>
      <c r="I229" s="75">
        <v>4</v>
      </c>
      <c r="J229" s="75">
        <v>6</v>
      </c>
      <c r="K229" s="76">
        <v>0.59</v>
      </c>
      <c r="L229" s="77">
        <v>0</v>
      </c>
      <c r="M229" s="78"/>
      <c r="N229" s="77" t="str">
        <f t="shared" si="20"/>
        <v/>
      </c>
      <c r="O229" s="79"/>
      <c r="P229" s="79"/>
      <c r="Q229" s="80" t="s">
        <v>95</v>
      </c>
      <c r="R229" s="81">
        <v>0.59199999999999997</v>
      </c>
      <c r="S229" s="82">
        <v>16770.7</v>
      </c>
      <c r="T229" s="83">
        <v>3.96</v>
      </c>
      <c r="U229" s="89">
        <v>0.16944444444444443</v>
      </c>
      <c r="V229" s="85"/>
      <c r="W229" s="86"/>
      <c r="X229" s="87"/>
      <c r="Y229" s="74"/>
      <c r="Z229" s="81">
        <v>1.9239999999999999</v>
      </c>
      <c r="AA229" s="81">
        <v>10.731999999999999</v>
      </c>
      <c r="AB229" s="88"/>
    </row>
    <row r="230" spans="1:28" hidden="1" x14ac:dyDescent="0.25">
      <c r="A230" s="71">
        <v>99</v>
      </c>
      <c r="B230" s="72">
        <v>125</v>
      </c>
      <c r="C230" s="72"/>
      <c r="D230" s="73" t="s">
        <v>92</v>
      </c>
      <c r="E230" s="74">
        <v>1780.92</v>
      </c>
      <c r="F230" s="74">
        <v>10.827999999999999</v>
      </c>
      <c r="G230" s="74">
        <v>10.731999999999999</v>
      </c>
      <c r="H230" s="74">
        <v>9.6000000000000002E-2</v>
      </c>
      <c r="I230" s="75"/>
      <c r="J230" s="75"/>
      <c r="K230" s="76"/>
      <c r="L230" s="77"/>
      <c r="M230" s="78"/>
      <c r="N230" s="77"/>
      <c r="O230" s="79"/>
      <c r="P230" s="79"/>
      <c r="Q230" s="80"/>
      <c r="R230" s="81"/>
      <c r="S230" s="82"/>
      <c r="T230" s="83">
        <v>3.96</v>
      </c>
      <c r="U230" s="84"/>
      <c r="V230" s="85"/>
      <c r="W230" s="86">
        <v>54.909908000000001</v>
      </c>
      <c r="X230" s="87">
        <v>117.69275399999999</v>
      </c>
      <c r="Y230" s="74">
        <v>0</v>
      </c>
      <c r="Z230" s="81">
        <v>1.9239999999999999</v>
      </c>
      <c r="AA230" s="81">
        <v>10.731999999999999</v>
      </c>
      <c r="AB230" s="88" t="s">
        <v>105</v>
      </c>
    </row>
    <row r="231" spans="1:28" hidden="1" x14ac:dyDescent="0.25">
      <c r="A231" s="53">
        <v>100</v>
      </c>
      <c r="B231" s="54"/>
      <c r="C231" s="54"/>
      <c r="D231" s="55" t="s">
        <v>89</v>
      </c>
      <c r="E231" s="56">
        <v>1781.0160000000001</v>
      </c>
      <c r="F231" s="56">
        <v>0</v>
      </c>
      <c r="G231" s="56"/>
      <c r="H231" s="56"/>
      <c r="I231" s="57"/>
      <c r="J231" s="57"/>
      <c r="K231" s="58"/>
      <c r="L231" s="59"/>
      <c r="M231" s="60"/>
      <c r="N231" s="59"/>
      <c r="O231" s="61"/>
      <c r="P231" s="61"/>
      <c r="Q231" s="62"/>
      <c r="R231" s="63"/>
      <c r="S231" s="64"/>
      <c r="T231" s="65">
        <v>3.96</v>
      </c>
      <c r="U231" s="66"/>
      <c r="V231" s="67"/>
      <c r="W231" s="68"/>
      <c r="X231" s="69"/>
      <c r="Y231" s="56"/>
      <c r="Z231" s="63">
        <v>9.6000000000000002E-2</v>
      </c>
      <c r="AA231" s="63"/>
      <c r="AB231" s="70"/>
    </row>
  </sheetData>
  <autoFilter ref="A6:AB231" xr:uid="{00000000-0009-0000-0000-000000000000}">
    <filterColumn colId="11">
      <filters>
        <filter val="100%"/>
        <filter val="16%"/>
        <filter val="19%"/>
        <filter val="20%"/>
        <filter val="25%"/>
        <filter val="28%"/>
        <filter val="4%"/>
        <filter val="45%"/>
        <filter val="52%"/>
        <filter val="53%"/>
        <filter val="54%"/>
        <filter val="59%"/>
        <filter val="63%"/>
        <filter val="64%"/>
        <filter val="68%"/>
        <filter val="x"/>
      </filters>
    </filterColumn>
  </autoFilter>
  <mergeCells count="11">
    <mergeCell ref="A4:B4"/>
    <mergeCell ref="C4:E4"/>
    <mergeCell ref="I4:Q4"/>
    <mergeCell ref="K5:R5"/>
    <mergeCell ref="A1:V1"/>
    <mergeCell ref="A2:B2"/>
    <mergeCell ref="C2:E2"/>
    <mergeCell ref="I2:Y2"/>
    <mergeCell ref="A3:B3"/>
    <mergeCell ref="C3:E3"/>
    <mergeCell ref="I3:Q3"/>
  </mergeCells>
  <conditionalFormatting sqref="L14:L17 L19 L24:L32 L34:L44 L47:L55 L57:L76 L83 L85 L127 L132 L145:L147 L150:L153 L155:L158 L180 L182:L185 L189:L191 L196:L197 L201 L203:L204 L207 L211:L221 L228:L229">
    <cfRule type="cellIs" dxfId="4" priority="3" operator="equal">
      <formula>0</formula>
    </cfRule>
  </conditionalFormatting>
  <conditionalFormatting sqref="L115">
    <cfRule type="cellIs" dxfId="3" priority="1" operator="equal">
      <formula>0</formula>
    </cfRule>
    <cfRule type="cellIs" dxfId="2" priority="2" operator="equal">
      <formula>0</formula>
    </cfRule>
  </conditionalFormatting>
  <printOptions horizontalCentered="1"/>
  <pageMargins left="0.7" right="0.7" top="0.75" bottom="0.75" header="0.3" footer="0.3"/>
  <pageSetup scale="40" fitToHeight="0" orientation="landscape" r:id="rId1"/>
  <headerFooter>
    <oddFooter>&amp;C11055 72nd Street SE
Calgary, Alberta T2C 3G2
888-234-8345</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41" r:id="rId4" name="Button 1">
              <controlPr defaultSize="0" print="0" autoFill="0" autoPict="0" macro="[0]!BtnImportListing_Click">
                <anchor moveWithCells="1" sizeWithCells="1">
                  <from>
                    <xdr:col>29</xdr:col>
                    <xdr:colOff>76200</xdr:colOff>
                    <xdr:row>0</xdr:row>
                    <xdr:rowOff>180975</xdr:rowOff>
                  </from>
                  <to>
                    <xdr:col>31</xdr:col>
                    <xdr:colOff>400050</xdr:colOff>
                    <xdr:row>1</xdr:row>
                    <xdr:rowOff>190500</xdr:rowOff>
                  </to>
                </anchor>
              </controlPr>
            </control>
          </mc:Choice>
        </mc:AlternateContent>
        <mc:AlternateContent xmlns:mc="http://schemas.openxmlformats.org/markup-compatibility/2006">
          <mc:Choice Requires="x14">
            <control shapeId="10242" r:id="rId5" name="Button 2">
              <controlPr defaultSize="0" print="0" autoFill="0" autoPict="0" macro="[0]!BtnClearListing_Click">
                <anchor moveWithCells="1" sizeWithCells="1">
                  <from>
                    <xdr:col>32</xdr:col>
                    <xdr:colOff>9525</xdr:colOff>
                    <xdr:row>0</xdr:row>
                    <xdr:rowOff>171450</xdr:rowOff>
                  </from>
                  <to>
                    <xdr:col>33</xdr:col>
                    <xdr:colOff>428625</xdr:colOff>
                    <xdr:row>1</xdr:row>
                    <xdr:rowOff>180975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1B93D-0A1E-475E-B26F-2DB8F3DF4DB4}">
  <sheetPr>
    <pageSetUpPr fitToPage="1"/>
  </sheetPr>
  <dimension ref="A1:AF168"/>
  <sheetViews>
    <sheetView topLeftCell="H1" zoomScale="90" zoomScaleNormal="90" zoomScaleSheetLayoutView="78" workbookViewId="0">
      <pane ySplit="6" topLeftCell="A139" activePane="bottomLeft" state="frozen"/>
      <selection pane="bottomLeft" activeCell="AB147" sqref="AB147"/>
    </sheetView>
  </sheetViews>
  <sheetFormatPr defaultRowHeight="15" x14ac:dyDescent="0.25"/>
  <cols>
    <col min="1" max="1" width="9.140625" customWidth="1"/>
    <col min="2" max="3" width="10.5703125" style="90" customWidth="1"/>
    <col min="4" max="4" width="25.42578125" style="91" customWidth="1"/>
    <col min="5" max="5" width="12.28515625" style="92" customWidth="1"/>
    <col min="6" max="6" width="9.5703125" style="92" customWidth="1"/>
    <col min="7" max="10" width="12.42578125" style="93" customWidth="1"/>
    <col min="11" max="11" width="12.42578125" style="94" customWidth="1"/>
    <col min="12" max="12" width="12.42578125" style="95" customWidth="1"/>
    <col min="13" max="13" width="12.42578125" style="96" customWidth="1"/>
    <col min="14" max="14" width="12.42578125" style="95" customWidth="1"/>
    <col min="15" max="16" width="12.42578125" style="97" customWidth="1"/>
    <col min="17" max="17" width="7.85546875" style="98" customWidth="1"/>
    <col min="18" max="18" width="9.5703125" style="99" customWidth="1"/>
    <col min="19" max="19" width="9" style="99" customWidth="1"/>
    <col min="20" max="20" width="8.28515625" style="98" customWidth="1"/>
    <col min="21" max="21" width="11" style="100" customWidth="1"/>
    <col min="22" max="22" width="10.7109375" style="101" customWidth="1"/>
    <col min="23" max="23" width="13.42578125" style="102" customWidth="1"/>
    <col min="24" max="24" width="15" style="103" customWidth="1"/>
    <col min="25" max="25" width="10.5703125" style="104" customWidth="1"/>
    <col min="26" max="26" width="11.42578125" style="21" customWidth="1"/>
    <col min="27" max="27" width="11.5703125" style="21" customWidth="1"/>
    <col min="28" max="28" width="62.85546875" style="105" bestFit="1" customWidth="1"/>
    <col min="29" max="29" width="10.85546875" bestFit="1" customWidth="1"/>
    <col min="30" max="30" width="10.28515625" customWidth="1"/>
  </cols>
  <sheetData>
    <row r="1" spans="1:32" ht="26.25" customHeight="1" x14ac:dyDescent="0.4">
      <c r="A1" s="145" t="s">
        <v>45</v>
      </c>
      <c r="B1" s="146"/>
      <c r="C1" s="146"/>
      <c r="D1" s="146"/>
      <c r="E1" s="146"/>
      <c r="F1" s="146"/>
      <c r="G1" s="146"/>
      <c r="H1" s="146"/>
      <c r="I1" s="146"/>
      <c r="J1" s="146"/>
      <c r="K1" s="146"/>
      <c r="L1" s="151"/>
      <c r="M1" s="151"/>
      <c r="N1" s="151"/>
      <c r="O1" s="151"/>
      <c r="P1" s="151"/>
      <c r="Q1" s="146"/>
      <c r="R1" s="146"/>
      <c r="S1" s="146"/>
      <c r="T1" s="146"/>
      <c r="U1" s="146"/>
      <c r="V1" s="146"/>
      <c r="W1" s="14"/>
      <c r="X1" s="14"/>
      <c r="Y1" s="15"/>
      <c r="Z1" s="16"/>
      <c r="AA1" s="16"/>
      <c r="AB1" s="17"/>
    </row>
    <row r="2" spans="1:32" ht="18" x14ac:dyDescent="0.25">
      <c r="A2" s="139" t="s">
        <v>46</v>
      </c>
      <c r="B2" s="140"/>
      <c r="C2" s="147" t="s">
        <v>106</v>
      </c>
      <c r="D2" s="142"/>
      <c r="E2" s="142"/>
      <c r="F2" s="18"/>
      <c r="G2" s="19"/>
      <c r="H2" s="20" t="s">
        <v>48</v>
      </c>
      <c r="I2" s="148" t="s">
        <v>49</v>
      </c>
      <c r="J2" s="148"/>
      <c r="K2" s="148"/>
      <c r="L2" s="152"/>
      <c r="M2" s="152"/>
      <c r="N2" s="152"/>
      <c r="O2" s="152"/>
      <c r="P2" s="152"/>
      <c r="Q2" s="148"/>
      <c r="R2" s="148"/>
      <c r="S2" s="148"/>
      <c r="T2" s="148"/>
      <c r="U2" s="148"/>
      <c r="V2" s="148"/>
      <c r="W2" s="148"/>
      <c r="X2" s="148"/>
      <c r="Y2" s="148"/>
      <c r="AA2" s="22"/>
      <c r="AB2" s="23"/>
    </row>
    <row r="3" spans="1:32" ht="18" x14ac:dyDescent="0.25">
      <c r="A3" s="139" t="s">
        <v>50</v>
      </c>
      <c r="B3" s="140"/>
      <c r="C3" s="147" t="s">
        <v>51</v>
      </c>
      <c r="D3" s="142"/>
      <c r="E3" s="142"/>
      <c r="F3" s="18"/>
      <c r="G3" s="19"/>
      <c r="H3" s="20" t="s">
        <v>52</v>
      </c>
      <c r="I3" s="148" t="s">
        <v>107</v>
      </c>
      <c r="J3" s="148"/>
      <c r="K3" s="148"/>
      <c r="L3" s="152"/>
      <c r="M3" s="152"/>
      <c r="N3" s="152"/>
      <c r="O3" s="152"/>
      <c r="P3" s="152"/>
      <c r="Q3" s="148"/>
      <c r="R3" s="24"/>
      <c r="S3" s="24"/>
      <c r="T3" s="24"/>
      <c r="U3" s="24"/>
      <c r="V3" s="24"/>
      <c r="W3" s="24"/>
      <c r="X3" s="24"/>
      <c r="Y3"/>
      <c r="Z3"/>
      <c r="AA3"/>
      <c r="AB3"/>
      <c r="AE3" t="s">
        <v>54</v>
      </c>
      <c r="AF3" t="s">
        <v>108</v>
      </c>
    </row>
    <row r="4" spans="1:32" ht="18" x14ac:dyDescent="0.25">
      <c r="A4" s="139" t="s">
        <v>56</v>
      </c>
      <c r="B4" s="140"/>
      <c r="C4" s="141">
        <v>43310</v>
      </c>
      <c r="D4" s="142"/>
      <c r="E4" s="142"/>
      <c r="F4" s="18"/>
      <c r="G4" s="25"/>
      <c r="H4" s="20" t="s">
        <v>57</v>
      </c>
      <c r="I4" s="143" t="s">
        <v>109</v>
      </c>
      <c r="J4" s="143"/>
      <c r="K4" s="143"/>
      <c r="L4" s="149"/>
      <c r="M4" s="149"/>
      <c r="N4" s="149"/>
      <c r="O4" s="149"/>
      <c r="P4" s="149"/>
      <c r="Q4" s="143"/>
      <c r="R4" s="26"/>
      <c r="S4" s="26"/>
      <c r="T4" s="26"/>
      <c r="U4" s="26"/>
      <c r="V4" s="26"/>
      <c r="W4" s="26"/>
      <c r="X4" s="26"/>
      <c r="Y4" t="s">
        <v>59</v>
      </c>
      <c r="Z4">
        <v>109</v>
      </c>
      <c r="AA4"/>
      <c r="AB4"/>
    </row>
    <row r="5" spans="1:32" ht="18" customHeight="1" thickBot="1" x14ac:dyDescent="0.3">
      <c r="A5" s="27"/>
      <c r="B5" s="28"/>
      <c r="C5" s="28"/>
      <c r="D5" s="29"/>
      <c r="E5" s="30"/>
      <c r="F5" s="30"/>
      <c r="G5" s="31"/>
      <c r="H5" s="31"/>
      <c r="I5" s="31"/>
      <c r="J5" s="31"/>
      <c r="K5" s="144"/>
      <c r="L5" s="150"/>
      <c r="M5" s="150"/>
      <c r="N5" s="150"/>
      <c r="O5" s="150"/>
      <c r="P5" s="150"/>
      <c r="Q5" s="144"/>
      <c r="R5" s="144"/>
      <c r="S5" s="32"/>
      <c r="T5" s="33"/>
      <c r="U5" s="34"/>
      <c r="V5" s="35"/>
      <c r="W5" s="36"/>
      <c r="X5" s="37"/>
      <c r="Y5" t="s">
        <v>60</v>
      </c>
      <c r="Z5">
        <v>54</v>
      </c>
      <c r="AA5"/>
      <c r="AB5"/>
    </row>
    <row r="6" spans="1:32" ht="51.75" thickBot="1" x14ac:dyDescent="0.3">
      <c r="A6" s="38" t="s">
        <v>61</v>
      </c>
      <c r="B6" s="39" t="s">
        <v>62</v>
      </c>
      <c r="C6" s="39" t="s">
        <v>63</v>
      </c>
      <c r="D6" s="38" t="s">
        <v>64</v>
      </c>
      <c r="E6" s="40" t="s">
        <v>65</v>
      </c>
      <c r="F6" s="40" t="s">
        <v>66</v>
      </c>
      <c r="G6" s="41" t="s">
        <v>67</v>
      </c>
      <c r="H6" s="41" t="s">
        <v>68</v>
      </c>
      <c r="I6" s="42" t="s">
        <v>69</v>
      </c>
      <c r="J6" s="39" t="s">
        <v>70</v>
      </c>
      <c r="K6" s="43" t="s">
        <v>71</v>
      </c>
      <c r="L6" s="44" t="s">
        <v>72</v>
      </c>
      <c r="M6" s="45" t="s">
        <v>73</v>
      </c>
      <c r="N6" s="44" t="s">
        <v>74</v>
      </c>
      <c r="O6" s="46" t="s">
        <v>75</v>
      </c>
      <c r="P6" s="46" t="s">
        <v>76</v>
      </c>
      <c r="Q6" s="38" t="s">
        <v>77</v>
      </c>
      <c r="R6" s="47" t="s">
        <v>78</v>
      </c>
      <c r="S6" s="47" t="s">
        <v>79</v>
      </c>
      <c r="T6" s="47" t="s">
        <v>80</v>
      </c>
      <c r="U6" s="48" t="s">
        <v>81</v>
      </c>
      <c r="V6" s="49" t="s">
        <v>82</v>
      </c>
      <c r="W6" s="50" t="s">
        <v>83</v>
      </c>
      <c r="X6" s="50" t="s">
        <v>84</v>
      </c>
      <c r="Y6" s="51" t="s">
        <v>85</v>
      </c>
      <c r="Z6" s="40" t="s">
        <v>86</v>
      </c>
      <c r="AA6" s="40" t="s">
        <v>87</v>
      </c>
      <c r="AB6" s="52" t="s">
        <v>88</v>
      </c>
    </row>
    <row r="7" spans="1:32" x14ac:dyDescent="0.25">
      <c r="A7" s="53">
        <v>1</v>
      </c>
      <c r="B7" s="54"/>
      <c r="C7" s="54"/>
      <c r="D7" s="55" t="s">
        <v>89</v>
      </c>
      <c r="E7" s="56">
        <v>0</v>
      </c>
      <c r="F7" s="56">
        <v>18.251999999999999</v>
      </c>
      <c r="G7" s="56"/>
      <c r="H7" s="56"/>
      <c r="I7" s="57"/>
      <c r="J7" s="57"/>
      <c r="K7" s="58"/>
      <c r="L7" s="58"/>
      <c r="M7" s="106"/>
      <c r="N7" s="58"/>
      <c r="O7" s="107"/>
      <c r="P7" s="107"/>
      <c r="Q7" s="62"/>
      <c r="R7" s="63"/>
      <c r="S7" s="64"/>
      <c r="T7" s="65">
        <v>3.96</v>
      </c>
      <c r="U7" s="66"/>
      <c r="V7" s="67"/>
      <c r="W7" s="68"/>
      <c r="X7" s="69"/>
      <c r="Y7" s="56"/>
      <c r="Z7" s="63">
        <v>0</v>
      </c>
      <c r="AA7" s="63">
        <v>991.35199999999998</v>
      </c>
      <c r="AB7" s="70"/>
    </row>
    <row r="8" spans="1:32" x14ac:dyDescent="0.25">
      <c r="A8" s="71">
        <v>1</v>
      </c>
      <c r="B8" s="72">
        <v>1</v>
      </c>
      <c r="C8" s="72"/>
      <c r="D8" s="73" t="s">
        <v>90</v>
      </c>
      <c r="E8" s="74">
        <v>0</v>
      </c>
      <c r="F8" s="74">
        <v>18.251999999999999</v>
      </c>
      <c r="G8" s="74">
        <v>0</v>
      </c>
      <c r="H8" s="74">
        <v>18.251999999999999</v>
      </c>
      <c r="I8" s="75"/>
      <c r="J8" s="75"/>
      <c r="K8" s="76"/>
      <c r="L8" s="76"/>
      <c r="M8" s="108"/>
      <c r="N8" s="76"/>
      <c r="O8" s="109"/>
      <c r="P8" s="109"/>
      <c r="Q8" s="80"/>
      <c r="R8" s="81"/>
      <c r="S8" s="82"/>
      <c r="T8" s="83">
        <v>3.96</v>
      </c>
      <c r="U8" s="84"/>
      <c r="V8" s="85"/>
      <c r="W8" s="86">
        <v>54.911572999999997</v>
      </c>
      <c r="X8" s="87">
        <v>117.705888</v>
      </c>
      <c r="Y8" s="74">
        <v>0</v>
      </c>
      <c r="Z8" s="81">
        <v>0</v>
      </c>
      <c r="AA8" s="81">
        <v>991.35199999999998</v>
      </c>
      <c r="AB8" s="88" t="s">
        <v>110</v>
      </c>
    </row>
    <row r="9" spans="1:32" x14ac:dyDescent="0.25">
      <c r="A9" s="71">
        <v>1</v>
      </c>
      <c r="B9" s="72">
        <v>2</v>
      </c>
      <c r="C9" s="72"/>
      <c r="D9" s="73" t="s">
        <v>92</v>
      </c>
      <c r="E9" s="74">
        <v>2.1120000000000001</v>
      </c>
      <c r="F9" s="74">
        <v>18.251999999999999</v>
      </c>
      <c r="G9" s="74">
        <v>2.1120000000000001</v>
      </c>
      <c r="H9" s="74">
        <v>16.14</v>
      </c>
      <c r="I9" s="75"/>
      <c r="J9" s="75"/>
      <c r="K9" s="76"/>
      <c r="L9" s="76"/>
      <c r="M9" s="108"/>
      <c r="N9" s="76"/>
      <c r="O9" s="109"/>
      <c r="P9" s="109"/>
      <c r="Q9" s="80"/>
      <c r="R9" s="81"/>
      <c r="S9" s="82"/>
      <c r="T9" s="83">
        <v>3.96</v>
      </c>
      <c r="U9" s="84"/>
      <c r="V9" s="85"/>
      <c r="W9" s="86"/>
      <c r="X9" s="87"/>
      <c r="Y9" s="74"/>
      <c r="Z9" s="81">
        <v>0</v>
      </c>
      <c r="AA9" s="81">
        <v>991.35199999999998</v>
      </c>
      <c r="AB9" s="88" t="s">
        <v>111</v>
      </c>
    </row>
    <row r="10" spans="1:32" x14ac:dyDescent="0.25">
      <c r="A10" s="71">
        <v>1</v>
      </c>
      <c r="B10" s="72">
        <v>3</v>
      </c>
      <c r="C10" s="72"/>
      <c r="D10" s="73" t="s">
        <v>94</v>
      </c>
      <c r="E10" s="74">
        <v>16.274000000000001</v>
      </c>
      <c r="F10" s="74">
        <v>18.251999999999999</v>
      </c>
      <c r="G10" s="74">
        <v>16.274000000000001</v>
      </c>
      <c r="H10" s="74">
        <v>1.978</v>
      </c>
      <c r="I10" s="75">
        <v>8</v>
      </c>
      <c r="J10" s="75">
        <v>13</v>
      </c>
      <c r="K10" s="76">
        <v>0.27</v>
      </c>
      <c r="L10" s="76"/>
      <c r="M10" s="108"/>
      <c r="N10" s="76"/>
      <c r="O10" s="109"/>
      <c r="P10" s="109"/>
      <c r="Q10" s="80" t="s">
        <v>95</v>
      </c>
      <c r="R10" s="81">
        <v>0.59299999999999997</v>
      </c>
      <c r="S10" s="82">
        <v>16752.599999999999</v>
      </c>
      <c r="T10" s="83">
        <v>3.96</v>
      </c>
      <c r="U10" s="89">
        <v>0.25694444444444448</v>
      </c>
      <c r="V10" s="85"/>
      <c r="W10" s="86"/>
      <c r="X10" s="87"/>
      <c r="Y10" s="74"/>
      <c r="Z10" s="81">
        <v>0</v>
      </c>
      <c r="AA10" s="81">
        <v>991.35199999999998</v>
      </c>
      <c r="AB10" s="88"/>
    </row>
    <row r="11" spans="1:32" x14ac:dyDescent="0.25">
      <c r="A11" s="71">
        <v>1</v>
      </c>
      <c r="B11" s="72">
        <v>4</v>
      </c>
      <c r="C11" s="72"/>
      <c r="D11" s="73" t="s">
        <v>94</v>
      </c>
      <c r="E11" s="74">
        <v>16.434000000000001</v>
      </c>
      <c r="F11" s="74">
        <v>18.251999999999999</v>
      </c>
      <c r="G11" s="74">
        <v>16.434000000000001</v>
      </c>
      <c r="H11" s="74">
        <v>1.8180000000000001</v>
      </c>
      <c r="I11" s="75">
        <v>16</v>
      </c>
      <c r="J11" s="75">
        <v>10</v>
      </c>
      <c r="K11" s="76">
        <v>0.32</v>
      </c>
      <c r="L11" s="76"/>
      <c r="M11" s="108"/>
      <c r="N11" s="76"/>
      <c r="O11" s="109"/>
      <c r="P11" s="109"/>
      <c r="Q11" s="80" t="s">
        <v>95</v>
      </c>
      <c r="R11" s="81">
        <v>0.61</v>
      </c>
      <c r="S11" s="82">
        <v>16275.1</v>
      </c>
      <c r="T11" s="83">
        <v>3.96</v>
      </c>
      <c r="U11" s="89">
        <v>0.24444444444444446</v>
      </c>
      <c r="V11" s="85"/>
      <c r="W11" s="86"/>
      <c r="X11" s="87"/>
      <c r="Y11" s="74"/>
      <c r="Z11" s="81">
        <v>0</v>
      </c>
      <c r="AA11" s="81">
        <v>991.35199999999998</v>
      </c>
      <c r="AB11" s="88"/>
    </row>
    <row r="12" spans="1:32" x14ac:dyDescent="0.25">
      <c r="A12" s="71">
        <v>1</v>
      </c>
      <c r="B12" s="72">
        <v>5</v>
      </c>
      <c r="C12" s="72"/>
      <c r="D12" s="73" t="s">
        <v>94</v>
      </c>
      <c r="E12" s="74">
        <v>16.606000000000002</v>
      </c>
      <c r="F12" s="74">
        <v>18.251999999999999</v>
      </c>
      <c r="G12" s="74">
        <v>16.606000000000002</v>
      </c>
      <c r="H12" s="74">
        <v>1.6459999999999999</v>
      </c>
      <c r="I12" s="75">
        <v>12</v>
      </c>
      <c r="J12" s="75">
        <v>10</v>
      </c>
      <c r="K12" s="76">
        <v>0.39</v>
      </c>
      <c r="L12" s="76"/>
      <c r="M12" s="108"/>
      <c r="N12" s="76"/>
      <c r="O12" s="109"/>
      <c r="P12" s="109"/>
      <c r="Q12" s="80" t="s">
        <v>95</v>
      </c>
      <c r="R12" s="81">
        <v>0.60599999999999998</v>
      </c>
      <c r="S12" s="82">
        <v>16396.099999999999</v>
      </c>
      <c r="T12" s="83">
        <v>3.96</v>
      </c>
      <c r="U12" s="89">
        <v>0.24444444444444446</v>
      </c>
      <c r="V12" s="85"/>
      <c r="W12" s="86"/>
      <c r="X12" s="87"/>
      <c r="Y12" s="74"/>
      <c r="Z12" s="81">
        <v>0</v>
      </c>
      <c r="AA12" s="81">
        <v>991.35199999999998</v>
      </c>
      <c r="AB12" s="88"/>
    </row>
    <row r="13" spans="1:32" x14ac:dyDescent="0.25">
      <c r="A13" s="53">
        <v>2</v>
      </c>
      <c r="B13" s="54"/>
      <c r="C13" s="54"/>
      <c r="D13" s="55" t="s">
        <v>89</v>
      </c>
      <c r="E13" s="56">
        <v>18.251999999999999</v>
      </c>
      <c r="F13" s="56">
        <v>18.866</v>
      </c>
      <c r="G13" s="56"/>
      <c r="H13" s="56"/>
      <c r="I13" s="57"/>
      <c r="J13" s="57"/>
      <c r="K13" s="58"/>
      <c r="L13" s="58"/>
      <c r="M13" s="106"/>
      <c r="N13" s="58"/>
      <c r="O13" s="107"/>
      <c r="P13" s="107"/>
      <c r="Q13" s="62"/>
      <c r="R13" s="63"/>
      <c r="S13" s="64"/>
      <c r="T13" s="65">
        <v>3.96</v>
      </c>
      <c r="U13" s="66"/>
      <c r="V13" s="67"/>
      <c r="W13" s="68"/>
      <c r="X13" s="69"/>
      <c r="Y13" s="56"/>
      <c r="Z13" s="63">
        <v>18.251999999999999</v>
      </c>
      <c r="AA13" s="63">
        <v>973.1</v>
      </c>
      <c r="AB13" s="70"/>
    </row>
    <row r="14" spans="1:32" x14ac:dyDescent="0.25">
      <c r="A14" s="71">
        <v>2</v>
      </c>
      <c r="B14" s="72">
        <v>6</v>
      </c>
      <c r="C14" s="72"/>
      <c r="D14" s="73" t="s">
        <v>94</v>
      </c>
      <c r="E14" s="74">
        <v>18.576000000000001</v>
      </c>
      <c r="F14" s="74">
        <v>18.866</v>
      </c>
      <c r="G14" s="74">
        <v>0.32400000000000001</v>
      </c>
      <c r="H14" s="74">
        <v>18.542000000000002</v>
      </c>
      <c r="I14" s="75">
        <v>4</v>
      </c>
      <c r="J14" s="75">
        <v>15</v>
      </c>
      <c r="K14" s="76">
        <v>0.51</v>
      </c>
      <c r="L14" s="76"/>
      <c r="M14" s="108"/>
      <c r="N14" s="76"/>
      <c r="O14" s="109"/>
      <c r="P14" s="109"/>
      <c r="Q14" s="80" t="s">
        <v>95</v>
      </c>
      <c r="R14" s="81">
        <v>0.59099999999999997</v>
      </c>
      <c r="S14" s="82">
        <v>16800.599999999999</v>
      </c>
      <c r="T14" s="83">
        <v>3.96</v>
      </c>
      <c r="U14" s="89">
        <v>0.24305555555555555</v>
      </c>
      <c r="V14" s="85"/>
      <c r="W14" s="86"/>
      <c r="X14" s="87"/>
      <c r="Y14" s="74"/>
      <c r="Z14" s="81">
        <v>18.251999999999999</v>
      </c>
      <c r="AA14" s="81">
        <v>973.1</v>
      </c>
      <c r="AB14" s="88"/>
    </row>
    <row r="15" spans="1:32" x14ac:dyDescent="0.25">
      <c r="A15" s="71">
        <v>2</v>
      </c>
      <c r="B15" s="72">
        <v>7</v>
      </c>
      <c r="C15" s="72"/>
      <c r="D15" s="73" t="s">
        <v>94</v>
      </c>
      <c r="E15" s="74">
        <v>18.866</v>
      </c>
      <c r="F15" s="74">
        <v>18.866</v>
      </c>
      <c r="G15" s="74">
        <v>0.61399999999999999</v>
      </c>
      <c r="H15" s="74">
        <v>18.251999999999999</v>
      </c>
      <c r="I15" s="75">
        <v>10</v>
      </c>
      <c r="J15" s="75">
        <v>8</v>
      </c>
      <c r="K15" s="76">
        <v>0.28999999999999998</v>
      </c>
      <c r="L15" s="76"/>
      <c r="M15" s="108"/>
      <c r="N15" s="76"/>
      <c r="O15" s="109"/>
      <c r="P15" s="109"/>
      <c r="Q15" s="80" t="s">
        <v>95</v>
      </c>
      <c r="R15" s="81">
        <v>0.59599999999999997</v>
      </c>
      <c r="S15" s="82">
        <v>16656.8</v>
      </c>
      <c r="T15" s="83">
        <v>3.96</v>
      </c>
      <c r="U15" s="89">
        <v>0.24652777777777779</v>
      </c>
      <c r="V15" s="85"/>
      <c r="W15" s="86"/>
      <c r="X15" s="87"/>
      <c r="Y15" s="74"/>
      <c r="Z15" s="81">
        <v>18.251999999999999</v>
      </c>
      <c r="AA15" s="81">
        <v>973.1</v>
      </c>
      <c r="AB15" s="88"/>
    </row>
    <row r="16" spans="1:32" x14ac:dyDescent="0.25">
      <c r="A16" s="71">
        <v>2</v>
      </c>
      <c r="B16" s="72">
        <v>8</v>
      </c>
      <c r="C16" s="72"/>
      <c r="D16" s="73" t="s">
        <v>94</v>
      </c>
      <c r="E16" s="74">
        <v>18.952000000000002</v>
      </c>
      <c r="F16" s="74">
        <v>18.866</v>
      </c>
      <c r="G16" s="74">
        <v>0.7</v>
      </c>
      <c r="H16" s="74">
        <v>18.166</v>
      </c>
      <c r="I16" s="75">
        <v>8</v>
      </c>
      <c r="J16" s="75">
        <v>10</v>
      </c>
      <c r="K16" s="76">
        <v>0.27</v>
      </c>
      <c r="L16" s="76"/>
      <c r="M16" s="108"/>
      <c r="N16" s="76"/>
      <c r="O16" s="109"/>
      <c r="P16" s="109"/>
      <c r="Q16" s="80" t="s">
        <v>95</v>
      </c>
      <c r="R16" s="81">
        <v>0.59299999999999997</v>
      </c>
      <c r="S16" s="82">
        <v>16752.599999999999</v>
      </c>
      <c r="T16" s="83">
        <v>3.96</v>
      </c>
      <c r="U16" s="89">
        <v>0.25069444444444444</v>
      </c>
      <c r="V16" s="85"/>
      <c r="W16" s="86"/>
      <c r="X16" s="87"/>
      <c r="Y16" s="74"/>
      <c r="Z16" s="81">
        <v>18.251999999999999</v>
      </c>
      <c r="AA16" s="81">
        <v>973.1</v>
      </c>
      <c r="AB16" s="88"/>
    </row>
    <row r="17" spans="1:28" x14ac:dyDescent="0.25">
      <c r="A17" s="71">
        <v>2</v>
      </c>
      <c r="B17" s="72">
        <v>9</v>
      </c>
      <c r="C17" s="72"/>
      <c r="D17" s="73" t="s">
        <v>94</v>
      </c>
      <c r="E17" s="74">
        <v>18.986000000000001</v>
      </c>
      <c r="F17" s="74">
        <v>18.866</v>
      </c>
      <c r="G17" s="74">
        <v>0.73399999999999999</v>
      </c>
      <c r="H17" s="74">
        <v>18.132000000000001</v>
      </c>
      <c r="I17" s="75">
        <v>20</v>
      </c>
      <c r="J17" s="75">
        <v>13</v>
      </c>
      <c r="K17" s="76">
        <v>0.35</v>
      </c>
      <c r="L17" s="76"/>
      <c r="M17" s="108"/>
      <c r="N17" s="76"/>
      <c r="O17" s="109"/>
      <c r="P17" s="109"/>
      <c r="Q17" s="80" t="s">
        <v>95</v>
      </c>
      <c r="R17" s="81">
        <v>0.624</v>
      </c>
      <c r="S17" s="82">
        <v>15904.1</v>
      </c>
      <c r="T17" s="83">
        <v>3.96</v>
      </c>
      <c r="U17" s="89">
        <v>0.24652777777777779</v>
      </c>
      <c r="V17" s="85"/>
      <c r="W17" s="86"/>
      <c r="X17" s="87"/>
      <c r="Y17" s="74"/>
      <c r="Z17" s="81">
        <v>18.251999999999999</v>
      </c>
      <c r="AA17" s="81">
        <v>973.1</v>
      </c>
      <c r="AB17" s="88"/>
    </row>
    <row r="18" spans="1:28" x14ac:dyDescent="0.25">
      <c r="A18" s="53">
        <v>3</v>
      </c>
      <c r="B18" s="54"/>
      <c r="C18" s="54"/>
      <c r="D18" s="55" t="s">
        <v>89</v>
      </c>
      <c r="E18" s="56">
        <v>37.118000000000002</v>
      </c>
      <c r="F18" s="56">
        <v>19.042000000000002</v>
      </c>
      <c r="G18" s="56"/>
      <c r="H18" s="56"/>
      <c r="I18" s="57"/>
      <c r="J18" s="57"/>
      <c r="K18" s="58"/>
      <c r="L18" s="58"/>
      <c r="M18" s="106"/>
      <c r="N18" s="58"/>
      <c r="O18" s="107"/>
      <c r="P18" s="107"/>
      <c r="Q18" s="62"/>
      <c r="R18" s="63"/>
      <c r="S18" s="64"/>
      <c r="T18" s="65">
        <v>3.96</v>
      </c>
      <c r="U18" s="66"/>
      <c r="V18" s="67"/>
      <c r="W18" s="68"/>
      <c r="X18" s="69"/>
      <c r="Y18" s="56"/>
      <c r="Z18" s="63">
        <v>37.118000000000002</v>
      </c>
      <c r="AA18" s="63">
        <v>954.23400000000004</v>
      </c>
      <c r="AB18" s="70"/>
    </row>
    <row r="19" spans="1:28" x14ac:dyDescent="0.25">
      <c r="A19" s="71">
        <v>3</v>
      </c>
      <c r="B19" s="72">
        <v>10</v>
      </c>
      <c r="C19" s="72"/>
      <c r="D19" s="73" t="s">
        <v>94</v>
      </c>
      <c r="E19" s="74">
        <v>39.357999999999997</v>
      </c>
      <c r="F19" s="74">
        <v>19.042000000000002</v>
      </c>
      <c r="G19" s="74">
        <v>2.2400000000000002</v>
      </c>
      <c r="H19" s="74">
        <v>16.802</v>
      </c>
      <c r="I19" s="75">
        <v>4</v>
      </c>
      <c r="J19" s="75">
        <v>15</v>
      </c>
      <c r="K19" s="76">
        <v>0.52</v>
      </c>
      <c r="L19" s="76"/>
      <c r="M19" s="108"/>
      <c r="N19" s="76"/>
      <c r="O19" s="109"/>
      <c r="P19" s="109"/>
      <c r="Q19" s="80" t="s">
        <v>95</v>
      </c>
      <c r="R19" s="81">
        <v>0.59099999999999997</v>
      </c>
      <c r="S19" s="82">
        <v>16797.3</v>
      </c>
      <c r="T19" s="83">
        <v>3.96</v>
      </c>
      <c r="U19" s="89">
        <v>0.24861111111111112</v>
      </c>
      <c r="V19" s="85"/>
      <c r="W19" s="86"/>
      <c r="X19" s="87"/>
      <c r="Y19" s="74"/>
      <c r="Z19" s="81">
        <v>37.118000000000002</v>
      </c>
      <c r="AA19" s="81">
        <v>954.23400000000004</v>
      </c>
      <c r="AB19" s="88"/>
    </row>
    <row r="20" spans="1:28" x14ac:dyDescent="0.25">
      <c r="A20" s="71">
        <v>3</v>
      </c>
      <c r="B20" s="72">
        <v>11</v>
      </c>
      <c r="C20" s="72"/>
      <c r="D20" s="73" t="s">
        <v>94</v>
      </c>
      <c r="E20" s="74">
        <v>53.942</v>
      </c>
      <c r="F20" s="74">
        <v>19.042000000000002</v>
      </c>
      <c r="G20" s="74">
        <v>16.824000000000002</v>
      </c>
      <c r="H20" s="74">
        <v>2.218</v>
      </c>
      <c r="I20" s="75">
        <v>10</v>
      </c>
      <c r="J20" s="75">
        <v>6</v>
      </c>
      <c r="K20" s="76">
        <v>0.31</v>
      </c>
      <c r="L20" s="76"/>
      <c r="M20" s="108"/>
      <c r="N20" s="76"/>
      <c r="O20" s="109"/>
      <c r="P20" s="109"/>
      <c r="Q20" s="80" t="s">
        <v>95</v>
      </c>
      <c r="R20" s="81">
        <v>0.59699999999999998</v>
      </c>
      <c r="S20" s="82">
        <v>16634.7</v>
      </c>
      <c r="T20" s="83">
        <v>3.96</v>
      </c>
      <c r="U20" s="89">
        <v>0.23333333333333331</v>
      </c>
      <c r="V20" s="85"/>
      <c r="W20" s="86"/>
      <c r="X20" s="87"/>
      <c r="Y20" s="74"/>
      <c r="Z20" s="81">
        <v>37.118000000000002</v>
      </c>
      <c r="AA20" s="81">
        <v>954.23400000000004</v>
      </c>
      <c r="AB20" s="88"/>
    </row>
    <row r="21" spans="1:28" x14ac:dyDescent="0.25">
      <c r="A21" s="71">
        <v>3</v>
      </c>
      <c r="B21" s="72">
        <v>12</v>
      </c>
      <c r="C21" s="72"/>
      <c r="D21" s="73" t="s">
        <v>94</v>
      </c>
      <c r="E21" s="74">
        <v>53.97</v>
      </c>
      <c r="F21" s="74">
        <v>19.042000000000002</v>
      </c>
      <c r="G21" s="74">
        <v>16.852</v>
      </c>
      <c r="H21" s="74">
        <v>2.19</v>
      </c>
      <c r="I21" s="75">
        <v>10</v>
      </c>
      <c r="J21" s="75">
        <v>9</v>
      </c>
      <c r="K21" s="76">
        <v>0.34</v>
      </c>
      <c r="L21" s="76"/>
      <c r="M21" s="108"/>
      <c r="N21" s="76"/>
      <c r="O21" s="109"/>
      <c r="P21" s="109"/>
      <c r="Q21" s="80" t="s">
        <v>95</v>
      </c>
      <c r="R21" s="81">
        <v>0.59799999999999998</v>
      </c>
      <c r="S21" s="82">
        <v>16599.7</v>
      </c>
      <c r="T21" s="83">
        <v>3.96</v>
      </c>
      <c r="U21" s="89">
        <v>0.2388888888888889</v>
      </c>
      <c r="V21" s="85"/>
      <c r="W21" s="86"/>
      <c r="X21" s="87"/>
      <c r="Y21" s="74"/>
      <c r="Z21" s="81">
        <v>37.118000000000002</v>
      </c>
      <c r="AA21" s="81">
        <v>954.23400000000004</v>
      </c>
      <c r="AB21" s="88"/>
    </row>
    <row r="22" spans="1:28" x14ac:dyDescent="0.25">
      <c r="A22" s="53">
        <v>4</v>
      </c>
      <c r="B22" s="54"/>
      <c r="C22" s="54"/>
      <c r="D22" s="55" t="s">
        <v>89</v>
      </c>
      <c r="E22" s="56">
        <v>56.16</v>
      </c>
      <c r="F22" s="56">
        <v>18.858000000000001</v>
      </c>
      <c r="G22" s="56"/>
      <c r="H22" s="56"/>
      <c r="I22" s="57"/>
      <c r="J22" s="57"/>
      <c r="K22" s="58"/>
      <c r="L22" s="58"/>
      <c r="M22" s="106"/>
      <c r="N22" s="58"/>
      <c r="O22" s="107"/>
      <c r="P22" s="107"/>
      <c r="Q22" s="62"/>
      <c r="R22" s="63"/>
      <c r="S22" s="64"/>
      <c r="T22" s="65">
        <v>3.96</v>
      </c>
      <c r="U22" s="66"/>
      <c r="V22" s="67"/>
      <c r="W22" s="68"/>
      <c r="X22" s="69"/>
      <c r="Y22" s="56"/>
      <c r="Z22" s="63">
        <v>56.16</v>
      </c>
      <c r="AA22" s="63">
        <v>935.19200000000001</v>
      </c>
      <c r="AB22" s="70"/>
    </row>
    <row r="23" spans="1:28" x14ac:dyDescent="0.25">
      <c r="A23" s="71">
        <v>4</v>
      </c>
      <c r="B23" s="72">
        <v>13</v>
      </c>
      <c r="C23" s="72"/>
      <c r="D23" s="73" t="s">
        <v>94</v>
      </c>
      <c r="E23" s="74">
        <v>68.67</v>
      </c>
      <c r="F23" s="74">
        <v>18.858000000000001</v>
      </c>
      <c r="G23" s="74">
        <v>12.51</v>
      </c>
      <c r="H23" s="74">
        <v>6.3479999999999999</v>
      </c>
      <c r="I23" s="75">
        <v>10</v>
      </c>
      <c r="J23" s="75">
        <v>8</v>
      </c>
      <c r="K23" s="76">
        <v>0.28000000000000003</v>
      </c>
      <c r="L23" s="76"/>
      <c r="M23" s="108"/>
      <c r="N23" s="76"/>
      <c r="O23" s="109"/>
      <c r="P23" s="109"/>
      <c r="Q23" s="80" t="s">
        <v>95</v>
      </c>
      <c r="R23" s="81">
        <v>0.59599999999999997</v>
      </c>
      <c r="S23" s="82">
        <v>16667.5</v>
      </c>
      <c r="T23" s="83">
        <v>3.96</v>
      </c>
      <c r="U23" s="89">
        <v>0.2076388888888889</v>
      </c>
      <c r="V23" s="85"/>
      <c r="W23" s="86"/>
      <c r="X23" s="87"/>
      <c r="Y23" s="74"/>
      <c r="Z23" s="81">
        <v>56.16</v>
      </c>
      <c r="AA23" s="81">
        <v>935.19200000000001</v>
      </c>
      <c r="AB23" s="88"/>
    </row>
    <row r="24" spans="1:28" x14ac:dyDescent="0.25">
      <c r="A24" s="53">
        <v>5</v>
      </c>
      <c r="B24" s="54"/>
      <c r="C24" s="54"/>
      <c r="D24" s="55" t="s">
        <v>89</v>
      </c>
      <c r="E24" s="56">
        <v>75.018000000000001</v>
      </c>
      <c r="F24" s="56">
        <v>18.866</v>
      </c>
      <c r="G24" s="56"/>
      <c r="H24" s="56"/>
      <c r="I24" s="57"/>
      <c r="J24" s="57"/>
      <c r="K24" s="58"/>
      <c r="L24" s="58"/>
      <c r="M24" s="106"/>
      <c r="N24" s="58"/>
      <c r="O24" s="107"/>
      <c r="P24" s="107"/>
      <c r="Q24" s="62"/>
      <c r="R24" s="63"/>
      <c r="S24" s="64"/>
      <c r="T24" s="65">
        <v>3.96</v>
      </c>
      <c r="U24" s="66"/>
      <c r="V24" s="67"/>
      <c r="W24" s="68"/>
      <c r="X24" s="69"/>
      <c r="Y24" s="56"/>
      <c r="Z24" s="63">
        <v>75.018000000000001</v>
      </c>
      <c r="AA24" s="63">
        <v>916.33399999999995</v>
      </c>
      <c r="AB24" s="70"/>
    </row>
    <row r="25" spans="1:28" x14ac:dyDescent="0.25">
      <c r="A25" s="53">
        <v>6</v>
      </c>
      <c r="B25" s="54"/>
      <c r="C25" s="54"/>
      <c r="D25" s="55" t="s">
        <v>89</v>
      </c>
      <c r="E25" s="56">
        <v>93.884</v>
      </c>
      <c r="F25" s="56">
        <v>18.844000000000001</v>
      </c>
      <c r="G25" s="56"/>
      <c r="H25" s="56"/>
      <c r="I25" s="57"/>
      <c r="J25" s="57"/>
      <c r="K25" s="58"/>
      <c r="L25" s="58"/>
      <c r="M25" s="106"/>
      <c r="N25" s="58"/>
      <c r="O25" s="107"/>
      <c r="P25" s="107"/>
      <c r="Q25" s="62"/>
      <c r="R25" s="63"/>
      <c r="S25" s="64"/>
      <c r="T25" s="65">
        <v>3.96</v>
      </c>
      <c r="U25" s="66"/>
      <c r="V25" s="67"/>
      <c r="W25" s="68"/>
      <c r="X25" s="69"/>
      <c r="Y25" s="56"/>
      <c r="Z25" s="63">
        <v>93.884</v>
      </c>
      <c r="AA25" s="63">
        <v>897.46799999999996</v>
      </c>
      <c r="AB25" s="70"/>
    </row>
    <row r="26" spans="1:28" x14ac:dyDescent="0.25">
      <c r="A26" s="71">
        <v>6</v>
      </c>
      <c r="B26" s="72">
        <v>14</v>
      </c>
      <c r="C26" s="72"/>
      <c r="D26" s="73" t="s">
        <v>94</v>
      </c>
      <c r="E26" s="74">
        <v>94.078000000000003</v>
      </c>
      <c r="F26" s="74">
        <v>18.844000000000001</v>
      </c>
      <c r="G26" s="74">
        <v>0.19400000000000001</v>
      </c>
      <c r="H26" s="74">
        <v>18.649999999999999</v>
      </c>
      <c r="I26" s="75">
        <v>10</v>
      </c>
      <c r="J26" s="75">
        <v>6</v>
      </c>
      <c r="K26" s="76">
        <v>0.39</v>
      </c>
      <c r="L26" s="76"/>
      <c r="M26" s="108"/>
      <c r="N26" s="76"/>
      <c r="O26" s="109"/>
      <c r="P26" s="109"/>
      <c r="Q26" s="80" t="s">
        <v>95</v>
      </c>
      <c r="R26" s="81">
        <v>0.60099999999999998</v>
      </c>
      <c r="S26" s="82">
        <v>16535.900000000001</v>
      </c>
      <c r="T26" s="83">
        <v>3.96</v>
      </c>
      <c r="U26" s="89">
        <v>0.19097222222222221</v>
      </c>
      <c r="V26" s="85"/>
      <c r="W26" s="86"/>
      <c r="X26" s="87"/>
      <c r="Y26" s="74"/>
      <c r="Z26" s="81">
        <v>93.884</v>
      </c>
      <c r="AA26" s="81">
        <v>897.46799999999996</v>
      </c>
      <c r="AB26" s="88"/>
    </row>
    <row r="27" spans="1:28" x14ac:dyDescent="0.25">
      <c r="A27" s="71">
        <v>6</v>
      </c>
      <c r="B27" s="72">
        <v>15</v>
      </c>
      <c r="C27" s="72"/>
      <c r="D27" s="73" t="s">
        <v>94</v>
      </c>
      <c r="E27" s="74">
        <v>95.366</v>
      </c>
      <c r="F27" s="74">
        <v>18.844000000000001</v>
      </c>
      <c r="G27" s="74">
        <v>1.482</v>
      </c>
      <c r="H27" s="74">
        <v>17.361999999999998</v>
      </c>
      <c r="I27" s="75">
        <v>8</v>
      </c>
      <c r="J27" s="75">
        <v>10</v>
      </c>
      <c r="K27" s="76">
        <v>0.34</v>
      </c>
      <c r="L27" s="76"/>
      <c r="M27" s="108"/>
      <c r="N27" s="76"/>
      <c r="O27" s="109"/>
      <c r="P27" s="109"/>
      <c r="Q27" s="80" t="s">
        <v>95</v>
      </c>
      <c r="R27" s="81">
        <v>0.59499999999999997</v>
      </c>
      <c r="S27" s="82">
        <v>16700.7</v>
      </c>
      <c r="T27" s="83">
        <v>3.96</v>
      </c>
      <c r="U27" s="89">
        <v>0.18888888888888888</v>
      </c>
      <c r="V27" s="85"/>
      <c r="W27" s="86"/>
      <c r="X27" s="87"/>
      <c r="Y27" s="74"/>
      <c r="Z27" s="81">
        <v>93.884</v>
      </c>
      <c r="AA27" s="81">
        <v>897.46799999999996</v>
      </c>
      <c r="AB27" s="88"/>
    </row>
    <row r="28" spans="1:28" x14ac:dyDescent="0.25">
      <c r="A28" s="71">
        <v>6</v>
      </c>
      <c r="B28" s="72">
        <v>16</v>
      </c>
      <c r="C28" s="72"/>
      <c r="D28" s="73" t="s">
        <v>94</v>
      </c>
      <c r="E28" s="74">
        <v>97.316000000000003</v>
      </c>
      <c r="F28" s="74">
        <v>18.844000000000001</v>
      </c>
      <c r="G28" s="74">
        <v>3.4319999999999999</v>
      </c>
      <c r="H28" s="74">
        <v>15.412000000000001</v>
      </c>
      <c r="I28" s="75">
        <v>10</v>
      </c>
      <c r="J28" s="75">
        <v>15</v>
      </c>
      <c r="K28" s="76">
        <v>0.32</v>
      </c>
      <c r="L28" s="76"/>
      <c r="M28" s="108"/>
      <c r="N28" s="76"/>
      <c r="O28" s="109"/>
      <c r="P28" s="109"/>
      <c r="Q28" s="80" t="s">
        <v>95</v>
      </c>
      <c r="R28" s="81">
        <v>0.59699999999999998</v>
      </c>
      <c r="S28" s="82">
        <v>16623.3</v>
      </c>
      <c r="T28" s="83">
        <v>3.96</v>
      </c>
      <c r="U28" s="89">
        <v>0.25486111111111109</v>
      </c>
      <c r="V28" s="85"/>
      <c r="W28" s="86"/>
      <c r="X28" s="87"/>
      <c r="Y28" s="74"/>
      <c r="Z28" s="81">
        <v>93.884</v>
      </c>
      <c r="AA28" s="81">
        <v>897.46799999999996</v>
      </c>
      <c r="AB28" s="88"/>
    </row>
    <row r="29" spans="1:28" x14ac:dyDescent="0.25">
      <c r="A29" s="71">
        <v>6</v>
      </c>
      <c r="B29" s="72">
        <v>17</v>
      </c>
      <c r="C29" s="72"/>
      <c r="D29" s="73" t="s">
        <v>94</v>
      </c>
      <c r="E29" s="74">
        <v>97.37</v>
      </c>
      <c r="F29" s="74">
        <v>18.844000000000001</v>
      </c>
      <c r="G29" s="74">
        <v>3.4860000000000002</v>
      </c>
      <c r="H29" s="74">
        <v>15.358000000000001</v>
      </c>
      <c r="I29" s="75">
        <v>8</v>
      </c>
      <c r="J29" s="75">
        <v>10</v>
      </c>
      <c r="K29" s="76">
        <v>0.32</v>
      </c>
      <c r="L29" s="76"/>
      <c r="M29" s="108"/>
      <c r="N29" s="76"/>
      <c r="O29" s="109"/>
      <c r="P29" s="109"/>
      <c r="Q29" s="80" t="s">
        <v>95</v>
      </c>
      <c r="R29" s="81">
        <v>0.59399999999999997</v>
      </c>
      <c r="S29" s="82">
        <v>16716.400000000001</v>
      </c>
      <c r="T29" s="83">
        <v>3.96</v>
      </c>
      <c r="U29" s="89">
        <v>0.25486111111111109</v>
      </c>
      <c r="V29" s="85"/>
      <c r="W29" s="86"/>
      <c r="X29" s="87"/>
      <c r="Y29" s="74"/>
      <c r="Z29" s="81">
        <v>93.884</v>
      </c>
      <c r="AA29" s="81">
        <v>897.46799999999996</v>
      </c>
      <c r="AB29" s="88"/>
    </row>
    <row r="30" spans="1:28" x14ac:dyDescent="0.25">
      <c r="A30" s="71">
        <v>6</v>
      </c>
      <c r="B30" s="72">
        <v>18</v>
      </c>
      <c r="C30" s="72"/>
      <c r="D30" s="73" t="s">
        <v>94</v>
      </c>
      <c r="E30" s="74">
        <v>98.986000000000004</v>
      </c>
      <c r="F30" s="74">
        <v>18.844000000000001</v>
      </c>
      <c r="G30" s="74">
        <v>5.1020000000000003</v>
      </c>
      <c r="H30" s="74">
        <v>13.742000000000001</v>
      </c>
      <c r="I30" s="75">
        <v>4</v>
      </c>
      <c r="J30" s="75">
        <v>6</v>
      </c>
      <c r="K30" s="76">
        <v>0.66</v>
      </c>
      <c r="L30" s="76"/>
      <c r="M30" s="108"/>
      <c r="N30" s="76"/>
      <c r="O30" s="109"/>
      <c r="P30" s="109"/>
      <c r="Q30" s="80" t="s">
        <v>95</v>
      </c>
      <c r="R30" s="81">
        <v>0.59299999999999997</v>
      </c>
      <c r="S30" s="82">
        <v>16737.099999999999</v>
      </c>
      <c r="T30" s="83">
        <v>3.96</v>
      </c>
      <c r="U30" s="89">
        <v>0.18333333333333335</v>
      </c>
      <c r="V30" s="85"/>
      <c r="W30" s="86"/>
      <c r="X30" s="87"/>
      <c r="Y30" s="74"/>
      <c r="Z30" s="81">
        <v>93.884</v>
      </c>
      <c r="AA30" s="81">
        <v>897.46799999999996</v>
      </c>
      <c r="AB30" s="88"/>
    </row>
    <row r="31" spans="1:28" x14ac:dyDescent="0.25">
      <c r="A31" s="71">
        <v>6</v>
      </c>
      <c r="B31" s="72">
        <v>19</v>
      </c>
      <c r="C31" s="72"/>
      <c r="D31" s="73" t="s">
        <v>94</v>
      </c>
      <c r="E31" s="74">
        <v>99.022000000000006</v>
      </c>
      <c r="F31" s="74">
        <v>18.844000000000001</v>
      </c>
      <c r="G31" s="74">
        <v>5.1379999999999999</v>
      </c>
      <c r="H31" s="74">
        <v>13.706</v>
      </c>
      <c r="I31" s="75">
        <v>10</v>
      </c>
      <c r="J31" s="75">
        <v>10</v>
      </c>
      <c r="K31" s="76">
        <v>0.38</v>
      </c>
      <c r="L31" s="76"/>
      <c r="M31" s="108"/>
      <c r="N31" s="76"/>
      <c r="O31" s="109"/>
      <c r="P31" s="109"/>
      <c r="Q31" s="80" t="s">
        <v>95</v>
      </c>
      <c r="R31" s="81">
        <v>0.6</v>
      </c>
      <c r="S31" s="82">
        <v>16549.3</v>
      </c>
      <c r="T31" s="83">
        <v>3.96</v>
      </c>
      <c r="U31" s="89">
        <v>0.20555555555555557</v>
      </c>
      <c r="V31" s="85"/>
      <c r="W31" s="86"/>
      <c r="X31" s="87"/>
      <c r="Y31" s="74"/>
      <c r="Z31" s="81">
        <v>93.884</v>
      </c>
      <c r="AA31" s="81">
        <v>897.46799999999996</v>
      </c>
      <c r="AB31" s="88"/>
    </row>
    <row r="32" spans="1:28" x14ac:dyDescent="0.25">
      <c r="A32" s="71">
        <v>6</v>
      </c>
      <c r="B32" s="72">
        <v>20</v>
      </c>
      <c r="C32" s="72"/>
      <c r="D32" s="73" t="s">
        <v>94</v>
      </c>
      <c r="E32" s="74">
        <v>102.64400000000001</v>
      </c>
      <c r="F32" s="74">
        <v>18.844000000000001</v>
      </c>
      <c r="G32" s="74">
        <v>8.76</v>
      </c>
      <c r="H32" s="74">
        <v>10.084</v>
      </c>
      <c r="I32" s="75">
        <v>10</v>
      </c>
      <c r="J32" s="75">
        <v>13</v>
      </c>
      <c r="K32" s="76">
        <v>0.42</v>
      </c>
      <c r="L32" s="76"/>
      <c r="M32" s="108"/>
      <c r="N32" s="76"/>
      <c r="O32" s="109"/>
      <c r="P32" s="109"/>
      <c r="Q32" s="80" t="s">
        <v>95</v>
      </c>
      <c r="R32" s="81">
        <v>0.60199999999999998</v>
      </c>
      <c r="S32" s="82">
        <v>16493.8</v>
      </c>
      <c r="T32" s="83">
        <v>3.96</v>
      </c>
      <c r="U32" s="89">
        <v>0.20972222222222223</v>
      </c>
      <c r="V32" s="85"/>
      <c r="W32" s="86"/>
      <c r="X32" s="87"/>
      <c r="Y32" s="74"/>
      <c r="Z32" s="81">
        <v>93.884</v>
      </c>
      <c r="AA32" s="81">
        <v>897.46799999999996</v>
      </c>
      <c r="AB32" s="88"/>
    </row>
    <row r="33" spans="1:28" x14ac:dyDescent="0.25">
      <c r="A33" s="71">
        <v>6</v>
      </c>
      <c r="B33" s="72">
        <v>21</v>
      </c>
      <c r="C33" s="72"/>
      <c r="D33" s="73" t="s">
        <v>94</v>
      </c>
      <c r="E33" s="74">
        <v>110.28</v>
      </c>
      <c r="F33" s="74">
        <v>18.844000000000001</v>
      </c>
      <c r="G33" s="74">
        <v>16.396000000000001</v>
      </c>
      <c r="H33" s="74">
        <v>2.448</v>
      </c>
      <c r="I33" s="75">
        <v>4</v>
      </c>
      <c r="J33" s="75">
        <v>8</v>
      </c>
      <c r="K33" s="76">
        <v>0.35</v>
      </c>
      <c r="L33" s="76"/>
      <c r="M33" s="108"/>
      <c r="N33" s="76"/>
      <c r="O33" s="109"/>
      <c r="P33" s="109"/>
      <c r="Q33" s="80" t="s">
        <v>95</v>
      </c>
      <c r="R33" s="81">
        <v>0.59</v>
      </c>
      <c r="S33" s="82">
        <v>16843.2</v>
      </c>
      <c r="T33" s="83">
        <v>3.96</v>
      </c>
      <c r="U33" s="89">
        <v>0.19513888888888889</v>
      </c>
      <c r="V33" s="85"/>
      <c r="W33" s="86"/>
      <c r="X33" s="87"/>
      <c r="Y33" s="74"/>
      <c r="Z33" s="81">
        <v>93.884</v>
      </c>
      <c r="AA33" s="81">
        <v>897.46799999999996</v>
      </c>
      <c r="AB33" s="88"/>
    </row>
    <row r="34" spans="1:28" x14ac:dyDescent="0.25">
      <c r="A34" s="71">
        <v>6</v>
      </c>
      <c r="B34" s="72">
        <v>22</v>
      </c>
      <c r="C34" s="72"/>
      <c r="D34" s="73" t="s">
        <v>94</v>
      </c>
      <c r="E34" s="74">
        <v>110.44</v>
      </c>
      <c r="F34" s="74">
        <v>18.844000000000001</v>
      </c>
      <c r="G34" s="74">
        <v>16.556000000000001</v>
      </c>
      <c r="H34" s="74">
        <v>2.2879999999999998</v>
      </c>
      <c r="I34" s="75">
        <v>8</v>
      </c>
      <c r="J34" s="75">
        <v>10</v>
      </c>
      <c r="K34" s="76">
        <v>0.28999999999999998</v>
      </c>
      <c r="L34" s="76"/>
      <c r="M34" s="108"/>
      <c r="N34" s="76"/>
      <c r="O34" s="109"/>
      <c r="P34" s="109"/>
      <c r="Q34" s="80" t="s">
        <v>95</v>
      </c>
      <c r="R34" s="81">
        <v>0.59299999999999997</v>
      </c>
      <c r="S34" s="82">
        <v>16738.599999999999</v>
      </c>
      <c r="T34" s="83">
        <v>3.96</v>
      </c>
      <c r="U34" s="89">
        <v>0.24097222222222223</v>
      </c>
      <c r="V34" s="85"/>
      <c r="W34" s="86"/>
      <c r="X34" s="87"/>
      <c r="Y34" s="74"/>
      <c r="Z34" s="81">
        <v>93.884</v>
      </c>
      <c r="AA34" s="81">
        <v>897.46799999999996</v>
      </c>
      <c r="AB34" s="88"/>
    </row>
    <row r="35" spans="1:28" x14ac:dyDescent="0.25">
      <c r="A35" s="53">
        <v>7</v>
      </c>
      <c r="B35" s="54"/>
      <c r="C35" s="54"/>
      <c r="D35" s="55" t="s">
        <v>89</v>
      </c>
      <c r="E35" s="56">
        <v>112.72799999999999</v>
      </c>
      <c r="F35" s="56">
        <v>18.864000000000001</v>
      </c>
      <c r="G35" s="56"/>
      <c r="H35" s="56"/>
      <c r="I35" s="57"/>
      <c r="J35" s="57"/>
      <c r="K35" s="58"/>
      <c r="L35" s="58"/>
      <c r="M35" s="106"/>
      <c r="N35" s="58"/>
      <c r="O35" s="107"/>
      <c r="P35" s="107"/>
      <c r="Q35" s="62"/>
      <c r="R35" s="63"/>
      <c r="S35" s="64"/>
      <c r="T35" s="65">
        <v>3.96</v>
      </c>
      <c r="U35" s="66"/>
      <c r="V35" s="67"/>
      <c r="W35" s="68"/>
      <c r="X35" s="69"/>
      <c r="Y35" s="56"/>
      <c r="Z35" s="63">
        <v>112.72799999999999</v>
      </c>
      <c r="AA35" s="63">
        <v>878.62400000000002</v>
      </c>
      <c r="AB35" s="70"/>
    </row>
    <row r="36" spans="1:28" x14ac:dyDescent="0.25">
      <c r="A36" s="71">
        <v>7</v>
      </c>
      <c r="B36" s="72">
        <v>23</v>
      </c>
      <c r="C36" s="72"/>
      <c r="D36" s="73" t="s">
        <v>94</v>
      </c>
      <c r="E36" s="74">
        <v>121.742</v>
      </c>
      <c r="F36" s="74">
        <v>18.864000000000001</v>
      </c>
      <c r="G36" s="74">
        <v>9.0139999999999993</v>
      </c>
      <c r="H36" s="74">
        <v>9.85</v>
      </c>
      <c r="I36" s="75">
        <v>8</v>
      </c>
      <c r="J36" s="75">
        <v>8</v>
      </c>
      <c r="K36" s="76">
        <v>0.39</v>
      </c>
      <c r="L36" s="76"/>
      <c r="M36" s="108"/>
      <c r="N36" s="76"/>
      <c r="O36" s="109"/>
      <c r="P36" s="109"/>
      <c r="Q36" s="80" t="s">
        <v>95</v>
      </c>
      <c r="R36" s="81">
        <v>0.59599999999999997</v>
      </c>
      <c r="S36" s="82">
        <v>16658.3</v>
      </c>
      <c r="T36" s="83">
        <v>3.96</v>
      </c>
      <c r="U36" s="89">
        <v>0.25416666666666665</v>
      </c>
      <c r="V36" s="85"/>
      <c r="W36" s="86"/>
      <c r="X36" s="87"/>
      <c r="Y36" s="74"/>
      <c r="Z36" s="81">
        <v>112.72799999999999</v>
      </c>
      <c r="AA36" s="81">
        <v>878.62400000000002</v>
      </c>
      <c r="AB36" s="88"/>
    </row>
    <row r="37" spans="1:28" x14ac:dyDescent="0.25">
      <c r="A37" s="53">
        <v>8</v>
      </c>
      <c r="B37" s="54"/>
      <c r="C37" s="54"/>
      <c r="D37" s="55" t="s">
        <v>89</v>
      </c>
      <c r="E37" s="56">
        <v>131.59200000000001</v>
      </c>
      <c r="F37" s="56">
        <v>18.88</v>
      </c>
      <c r="G37" s="56"/>
      <c r="H37" s="56"/>
      <c r="I37" s="57"/>
      <c r="J37" s="57"/>
      <c r="K37" s="58"/>
      <c r="L37" s="58"/>
      <c r="M37" s="106"/>
      <c r="N37" s="58"/>
      <c r="O37" s="107"/>
      <c r="P37" s="107"/>
      <c r="Q37" s="62"/>
      <c r="R37" s="63"/>
      <c r="S37" s="64"/>
      <c r="T37" s="65">
        <v>3.96</v>
      </c>
      <c r="U37" s="66"/>
      <c r="V37" s="67"/>
      <c r="W37" s="68"/>
      <c r="X37" s="69"/>
      <c r="Y37" s="56"/>
      <c r="Z37" s="63">
        <v>131.59200000000001</v>
      </c>
      <c r="AA37" s="63">
        <v>859.76</v>
      </c>
      <c r="AB37" s="70"/>
    </row>
    <row r="38" spans="1:28" x14ac:dyDescent="0.25">
      <c r="A38" s="71">
        <v>8</v>
      </c>
      <c r="B38" s="72">
        <v>24</v>
      </c>
      <c r="C38" s="72"/>
      <c r="D38" s="73" t="s">
        <v>94</v>
      </c>
      <c r="E38" s="74">
        <v>131.76400000000001</v>
      </c>
      <c r="F38" s="74">
        <v>18.88</v>
      </c>
      <c r="G38" s="74">
        <v>0.17199999999999999</v>
      </c>
      <c r="H38" s="74">
        <v>18.707999999999998</v>
      </c>
      <c r="I38" s="75">
        <v>4</v>
      </c>
      <c r="J38" s="75">
        <v>6</v>
      </c>
      <c r="K38" s="76">
        <v>0.37</v>
      </c>
      <c r="L38" s="76"/>
      <c r="M38" s="108"/>
      <c r="N38" s="76"/>
      <c r="O38" s="109"/>
      <c r="P38" s="109"/>
      <c r="Q38" s="80" t="s">
        <v>95</v>
      </c>
      <c r="R38" s="81">
        <v>0.59</v>
      </c>
      <c r="S38" s="82">
        <v>16838.8</v>
      </c>
      <c r="T38" s="83">
        <v>3.96</v>
      </c>
      <c r="U38" s="89">
        <v>0.24305555555555555</v>
      </c>
      <c r="V38" s="85"/>
      <c r="W38" s="86"/>
      <c r="X38" s="87"/>
      <c r="Y38" s="74"/>
      <c r="Z38" s="81">
        <v>131.59200000000001</v>
      </c>
      <c r="AA38" s="81">
        <v>859.76</v>
      </c>
      <c r="AB38" s="88"/>
    </row>
    <row r="39" spans="1:28" x14ac:dyDescent="0.25">
      <c r="A39" s="71">
        <v>8</v>
      </c>
      <c r="B39" s="72">
        <v>25</v>
      </c>
      <c r="C39" s="72"/>
      <c r="D39" s="73" t="s">
        <v>94</v>
      </c>
      <c r="E39" s="74">
        <v>140.364</v>
      </c>
      <c r="F39" s="74">
        <v>18.88</v>
      </c>
      <c r="G39" s="74">
        <v>8.7720000000000002</v>
      </c>
      <c r="H39" s="74">
        <v>10.108000000000001</v>
      </c>
      <c r="I39" s="75">
        <v>8</v>
      </c>
      <c r="J39" s="75">
        <v>6</v>
      </c>
      <c r="K39" s="76">
        <v>0.36</v>
      </c>
      <c r="L39" s="76"/>
      <c r="M39" s="108"/>
      <c r="N39" s="76"/>
      <c r="O39" s="109"/>
      <c r="P39" s="109"/>
      <c r="Q39" s="80" t="s">
        <v>95</v>
      </c>
      <c r="R39" s="81">
        <v>0.59499999999999997</v>
      </c>
      <c r="S39" s="82">
        <v>16684.400000000001</v>
      </c>
      <c r="T39" s="83">
        <v>3.96</v>
      </c>
      <c r="U39" s="89">
        <v>0.24444444444444446</v>
      </c>
      <c r="V39" s="85"/>
      <c r="W39" s="86"/>
      <c r="X39" s="87"/>
      <c r="Y39" s="74"/>
      <c r="Z39" s="81">
        <v>131.59200000000001</v>
      </c>
      <c r="AA39" s="81">
        <v>859.76</v>
      </c>
      <c r="AB39" s="88"/>
    </row>
    <row r="40" spans="1:28" x14ac:dyDescent="0.25">
      <c r="A40" s="71">
        <v>8</v>
      </c>
      <c r="B40" s="72">
        <v>26</v>
      </c>
      <c r="C40" s="72"/>
      <c r="D40" s="73" t="s">
        <v>94</v>
      </c>
      <c r="E40" s="74">
        <v>142.238</v>
      </c>
      <c r="F40" s="74">
        <v>18.88</v>
      </c>
      <c r="G40" s="74">
        <v>10.646000000000001</v>
      </c>
      <c r="H40" s="74">
        <v>8.234</v>
      </c>
      <c r="I40" s="75">
        <v>8</v>
      </c>
      <c r="J40" s="75">
        <v>6</v>
      </c>
      <c r="K40" s="76">
        <v>0.27</v>
      </c>
      <c r="L40" s="76"/>
      <c r="M40" s="108"/>
      <c r="N40" s="76"/>
      <c r="O40" s="109"/>
      <c r="P40" s="109"/>
      <c r="Q40" s="80" t="s">
        <v>95</v>
      </c>
      <c r="R40" s="81">
        <v>0.59299999999999997</v>
      </c>
      <c r="S40" s="82">
        <v>16752.599999999999</v>
      </c>
      <c r="T40" s="83">
        <v>3.96</v>
      </c>
      <c r="U40" s="89">
        <v>0.23680555555555557</v>
      </c>
      <c r="V40" s="85"/>
      <c r="W40" s="86"/>
      <c r="X40" s="87"/>
      <c r="Y40" s="74"/>
      <c r="Z40" s="81">
        <v>131.59200000000001</v>
      </c>
      <c r="AA40" s="81">
        <v>859.76</v>
      </c>
      <c r="AB40" s="88"/>
    </row>
    <row r="41" spans="1:28" x14ac:dyDescent="0.25">
      <c r="A41" s="71">
        <v>8</v>
      </c>
      <c r="B41" s="72">
        <v>27</v>
      </c>
      <c r="C41" s="72"/>
      <c r="D41" s="73" t="s">
        <v>94</v>
      </c>
      <c r="E41" s="74">
        <v>143.00800000000001</v>
      </c>
      <c r="F41" s="74">
        <v>18.88</v>
      </c>
      <c r="G41" s="74">
        <v>11.416</v>
      </c>
      <c r="H41" s="74">
        <v>7.4640000000000004</v>
      </c>
      <c r="I41" s="75">
        <v>8</v>
      </c>
      <c r="J41" s="75">
        <v>8</v>
      </c>
      <c r="K41" s="76">
        <v>0.37</v>
      </c>
      <c r="L41" s="76"/>
      <c r="M41" s="108"/>
      <c r="N41" s="76"/>
      <c r="O41" s="109"/>
      <c r="P41" s="109"/>
      <c r="Q41" s="80" t="s">
        <v>95</v>
      </c>
      <c r="R41" s="81">
        <v>0.59499999999999997</v>
      </c>
      <c r="S41" s="82">
        <v>16675.900000000001</v>
      </c>
      <c r="T41" s="83">
        <v>3.96</v>
      </c>
      <c r="U41" s="89">
        <v>0.24097222222222223</v>
      </c>
      <c r="V41" s="85"/>
      <c r="W41" s="86"/>
      <c r="X41" s="87"/>
      <c r="Y41" s="74"/>
      <c r="Z41" s="81">
        <v>131.59200000000001</v>
      </c>
      <c r="AA41" s="81">
        <v>859.76</v>
      </c>
      <c r="AB41" s="88"/>
    </row>
    <row r="42" spans="1:28" x14ac:dyDescent="0.25">
      <c r="A42" s="71">
        <v>8</v>
      </c>
      <c r="B42" s="72">
        <v>28</v>
      </c>
      <c r="C42" s="72"/>
      <c r="D42" s="73" t="s">
        <v>94</v>
      </c>
      <c r="E42" s="74">
        <v>144.494</v>
      </c>
      <c r="F42" s="74">
        <v>18.88</v>
      </c>
      <c r="G42" s="74">
        <v>12.901999999999999</v>
      </c>
      <c r="H42" s="74">
        <v>5.9779999999999998</v>
      </c>
      <c r="I42" s="75">
        <v>8</v>
      </c>
      <c r="J42" s="75">
        <v>7</v>
      </c>
      <c r="K42" s="76">
        <v>0.34</v>
      </c>
      <c r="L42" s="76"/>
      <c r="M42" s="108"/>
      <c r="N42" s="76"/>
      <c r="O42" s="109"/>
      <c r="P42" s="109"/>
      <c r="Q42" s="80" t="s">
        <v>95</v>
      </c>
      <c r="R42" s="81">
        <v>0.59499999999999997</v>
      </c>
      <c r="S42" s="82">
        <v>16700.7</v>
      </c>
      <c r="T42" s="83">
        <v>3.96</v>
      </c>
      <c r="U42" s="89">
        <v>0.23541666666666669</v>
      </c>
      <c r="V42" s="85"/>
      <c r="W42" s="86"/>
      <c r="X42" s="87"/>
      <c r="Y42" s="74"/>
      <c r="Z42" s="81">
        <v>131.59200000000001</v>
      </c>
      <c r="AA42" s="81">
        <v>859.76</v>
      </c>
      <c r="AB42" s="88"/>
    </row>
    <row r="43" spans="1:28" x14ac:dyDescent="0.25">
      <c r="A43" s="71">
        <v>8</v>
      </c>
      <c r="B43" s="72">
        <v>29</v>
      </c>
      <c r="C43" s="72"/>
      <c r="D43" s="73" t="s">
        <v>94</v>
      </c>
      <c r="E43" s="74">
        <v>145.27799999999999</v>
      </c>
      <c r="F43" s="74">
        <v>18.88</v>
      </c>
      <c r="G43" s="74">
        <v>13.686</v>
      </c>
      <c r="H43" s="74">
        <v>5.194</v>
      </c>
      <c r="I43" s="75">
        <v>10</v>
      </c>
      <c r="J43" s="75">
        <v>8</v>
      </c>
      <c r="K43" s="76">
        <v>0.28000000000000003</v>
      </c>
      <c r="L43" s="76"/>
      <c r="M43" s="108"/>
      <c r="N43" s="76"/>
      <c r="O43" s="109"/>
      <c r="P43" s="109"/>
      <c r="Q43" s="80" t="s">
        <v>95</v>
      </c>
      <c r="R43" s="81">
        <v>0.59599999999999997</v>
      </c>
      <c r="S43" s="82">
        <v>16667.5</v>
      </c>
      <c r="T43" s="83">
        <v>3.96</v>
      </c>
      <c r="U43" s="89">
        <v>0.23541666666666669</v>
      </c>
      <c r="V43" s="85"/>
      <c r="W43" s="86"/>
      <c r="X43" s="87"/>
      <c r="Y43" s="74"/>
      <c r="Z43" s="81">
        <v>131.59200000000001</v>
      </c>
      <c r="AA43" s="81">
        <v>859.76</v>
      </c>
      <c r="AB43" s="88"/>
    </row>
    <row r="44" spans="1:28" x14ac:dyDescent="0.25">
      <c r="A44" s="71">
        <v>8</v>
      </c>
      <c r="B44" s="72">
        <v>30</v>
      </c>
      <c r="C44" s="72"/>
      <c r="D44" s="73" t="s">
        <v>94</v>
      </c>
      <c r="E44" s="74">
        <v>146.01</v>
      </c>
      <c r="F44" s="74">
        <v>18.88</v>
      </c>
      <c r="G44" s="74">
        <v>14.417999999999999</v>
      </c>
      <c r="H44" s="74">
        <v>4.4619999999999997</v>
      </c>
      <c r="I44" s="75">
        <v>8</v>
      </c>
      <c r="J44" s="75">
        <v>13</v>
      </c>
      <c r="K44" s="76">
        <v>0.24</v>
      </c>
      <c r="L44" s="76"/>
      <c r="M44" s="108"/>
      <c r="N44" s="76"/>
      <c r="O44" s="109"/>
      <c r="P44" s="109"/>
      <c r="Q44" s="80" t="s">
        <v>95</v>
      </c>
      <c r="R44" s="81">
        <v>0.59199999999999997</v>
      </c>
      <c r="S44" s="82">
        <v>16772.5</v>
      </c>
      <c r="T44" s="83">
        <v>3.96</v>
      </c>
      <c r="U44" s="89">
        <v>0.2673611111111111</v>
      </c>
      <c r="V44" s="85"/>
      <c r="W44" s="86"/>
      <c r="X44" s="87"/>
      <c r="Y44" s="74"/>
      <c r="Z44" s="81">
        <v>131.59200000000001</v>
      </c>
      <c r="AA44" s="81">
        <v>859.76</v>
      </c>
      <c r="AB44" s="88"/>
    </row>
    <row r="45" spans="1:28" x14ac:dyDescent="0.25">
      <c r="A45" s="71">
        <v>8</v>
      </c>
      <c r="B45" s="72">
        <v>31</v>
      </c>
      <c r="C45" s="72"/>
      <c r="D45" s="73" t="s">
        <v>94</v>
      </c>
      <c r="E45" s="74">
        <v>146.25200000000001</v>
      </c>
      <c r="F45" s="74">
        <v>18.88</v>
      </c>
      <c r="G45" s="74">
        <v>14.66</v>
      </c>
      <c r="H45" s="74">
        <v>4.22</v>
      </c>
      <c r="I45" s="75">
        <v>8</v>
      </c>
      <c r="J45" s="75">
        <v>10</v>
      </c>
      <c r="K45" s="76">
        <v>0.28999999999999998</v>
      </c>
      <c r="L45" s="76"/>
      <c r="M45" s="108"/>
      <c r="N45" s="76"/>
      <c r="O45" s="109"/>
      <c r="P45" s="109"/>
      <c r="Q45" s="80" t="s">
        <v>95</v>
      </c>
      <c r="R45" s="81">
        <v>0.59299999999999997</v>
      </c>
      <c r="S45" s="82">
        <v>16738.599999999999</v>
      </c>
      <c r="T45" s="83">
        <v>3.96</v>
      </c>
      <c r="U45" s="89">
        <v>0.24652777777777779</v>
      </c>
      <c r="V45" s="85"/>
      <c r="W45" s="86"/>
      <c r="X45" s="87"/>
      <c r="Y45" s="74"/>
      <c r="Z45" s="81">
        <v>131.59200000000001</v>
      </c>
      <c r="AA45" s="81">
        <v>859.76</v>
      </c>
      <c r="AB45" s="88"/>
    </row>
    <row r="46" spans="1:28" x14ac:dyDescent="0.25">
      <c r="A46" s="71">
        <v>8</v>
      </c>
      <c r="B46" s="72">
        <v>32</v>
      </c>
      <c r="C46" s="72"/>
      <c r="D46" s="73" t="s">
        <v>94</v>
      </c>
      <c r="E46" s="74">
        <v>146.82599999999999</v>
      </c>
      <c r="F46" s="74">
        <v>18.88</v>
      </c>
      <c r="G46" s="74">
        <v>15.234</v>
      </c>
      <c r="H46" s="74">
        <v>3.6459999999999999</v>
      </c>
      <c r="I46" s="75">
        <v>4</v>
      </c>
      <c r="J46" s="75">
        <v>8</v>
      </c>
      <c r="K46" s="76">
        <v>0.59</v>
      </c>
      <c r="L46" s="76"/>
      <c r="M46" s="108"/>
      <c r="N46" s="76"/>
      <c r="O46" s="109"/>
      <c r="P46" s="109"/>
      <c r="Q46" s="80" t="s">
        <v>95</v>
      </c>
      <c r="R46" s="81">
        <v>0.59199999999999997</v>
      </c>
      <c r="S46" s="82">
        <v>16770.7</v>
      </c>
      <c r="T46" s="83">
        <v>3.96</v>
      </c>
      <c r="U46" s="89">
        <v>0.24930555555555556</v>
      </c>
      <c r="V46" s="85"/>
      <c r="W46" s="86"/>
      <c r="X46" s="87"/>
      <c r="Y46" s="74"/>
      <c r="Z46" s="81">
        <v>131.59200000000001</v>
      </c>
      <c r="AA46" s="81">
        <v>859.76</v>
      </c>
      <c r="AB46" s="88"/>
    </row>
    <row r="47" spans="1:28" x14ac:dyDescent="0.25">
      <c r="A47" s="71">
        <v>8</v>
      </c>
      <c r="B47" s="72">
        <v>33</v>
      </c>
      <c r="C47" s="72"/>
      <c r="D47" s="73" t="s">
        <v>94</v>
      </c>
      <c r="E47" s="74">
        <v>147.27600000000001</v>
      </c>
      <c r="F47" s="74">
        <v>18.88</v>
      </c>
      <c r="G47" s="74">
        <v>15.683999999999999</v>
      </c>
      <c r="H47" s="74">
        <v>3.1960000000000002</v>
      </c>
      <c r="I47" s="75">
        <v>4</v>
      </c>
      <c r="J47" s="75">
        <v>8</v>
      </c>
      <c r="K47" s="76">
        <v>0.14000000000000001</v>
      </c>
      <c r="L47" s="76"/>
      <c r="M47" s="108"/>
      <c r="N47" s="76"/>
      <c r="O47" s="109"/>
      <c r="P47" s="109"/>
      <c r="Q47" s="80" t="s">
        <v>95</v>
      </c>
      <c r="R47" s="81">
        <v>0.58799999999999997</v>
      </c>
      <c r="S47" s="82">
        <v>16879.400000000001</v>
      </c>
      <c r="T47" s="83">
        <v>3.96</v>
      </c>
      <c r="U47" s="89">
        <v>0.24930555555555556</v>
      </c>
      <c r="V47" s="85"/>
      <c r="W47" s="86"/>
      <c r="X47" s="87"/>
      <c r="Y47" s="74"/>
      <c r="Z47" s="81">
        <v>131.59200000000001</v>
      </c>
      <c r="AA47" s="81">
        <v>859.76</v>
      </c>
      <c r="AB47" s="88"/>
    </row>
    <row r="48" spans="1:28" x14ac:dyDescent="0.25">
      <c r="A48" s="71">
        <v>8</v>
      </c>
      <c r="B48" s="72">
        <v>34</v>
      </c>
      <c r="C48" s="72"/>
      <c r="D48" s="73" t="s">
        <v>94</v>
      </c>
      <c r="E48" s="74">
        <v>147.34200000000001</v>
      </c>
      <c r="F48" s="74">
        <v>18.88</v>
      </c>
      <c r="G48" s="74">
        <v>15.75</v>
      </c>
      <c r="H48" s="74">
        <v>3.13</v>
      </c>
      <c r="I48" s="75">
        <v>4</v>
      </c>
      <c r="J48" s="75">
        <v>10</v>
      </c>
      <c r="K48" s="76">
        <v>0.14000000000000001</v>
      </c>
      <c r="L48" s="76"/>
      <c r="M48" s="108"/>
      <c r="N48" s="76"/>
      <c r="O48" s="109"/>
      <c r="P48" s="109"/>
      <c r="Q48" s="80" t="s">
        <v>95</v>
      </c>
      <c r="R48" s="81">
        <v>0.58799999999999997</v>
      </c>
      <c r="S48" s="82">
        <v>16879.400000000001</v>
      </c>
      <c r="T48" s="83">
        <v>3.96</v>
      </c>
      <c r="U48" s="89">
        <v>0.24513888888888888</v>
      </c>
      <c r="V48" s="85"/>
      <c r="W48" s="86"/>
      <c r="X48" s="87"/>
      <c r="Y48" s="74"/>
      <c r="Z48" s="81">
        <v>131.59200000000001</v>
      </c>
      <c r="AA48" s="81">
        <v>859.76</v>
      </c>
      <c r="AB48" s="88"/>
    </row>
    <row r="49" spans="1:28" x14ac:dyDescent="0.25">
      <c r="A49" s="71">
        <v>8</v>
      </c>
      <c r="B49" s="72">
        <v>35</v>
      </c>
      <c r="C49" s="72">
        <v>36</v>
      </c>
      <c r="D49" s="73" t="s">
        <v>94</v>
      </c>
      <c r="E49" s="74">
        <v>147.63200000000001</v>
      </c>
      <c r="F49" s="74">
        <v>18.88</v>
      </c>
      <c r="G49" s="74">
        <v>16.04</v>
      </c>
      <c r="H49" s="74">
        <v>2.84</v>
      </c>
      <c r="I49" s="75">
        <v>8</v>
      </c>
      <c r="J49" s="75">
        <v>8</v>
      </c>
      <c r="K49" s="76">
        <v>0.25</v>
      </c>
      <c r="L49" s="76"/>
      <c r="M49" s="108"/>
      <c r="N49" s="76"/>
      <c r="O49" s="109"/>
      <c r="P49" s="109"/>
      <c r="Q49" s="80" t="s">
        <v>95</v>
      </c>
      <c r="R49" s="81">
        <v>0.59199999999999997</v>
      </c>
      <c r="S49" s="82">
        <v>16766</v>
      </c>
      <c r="T49" s="83">
        <v>3.96</v>
      </c>
      <c r="U49" s="89">
        <v>0.25625000000000003</v>
      </c>
      <c r="V49" s="85"/>
      <c r="W49" s="86"/>
      <c r="X49" s="87"/>
      <c r="Y49" s="74"/>
      <c r="Z49" s="81">
        <v>131.59200000000001</v>
      </c>
      <c r="AA49" s="81">
        <v>859.76</v>
      </c>
      <c r="AB49" s="88"/>
    </row>
    <row r="50" spans="1:28" x14ac:dyDescent="0.25">
      <c r="A50" s="71">
        <v>8</v>
      </c>
      <c r="B50" s="72">
        <v>36</v>
      </c>
      <c r="C50" s="72"/>
      <c r="D50" s="73" t="s">
        <v>96</v>
      </c>
      <c r="E50" s="74">
        <v>147.63999999999999</v>
      </c>
      <c r="F50" s="74">
        <v>18.88</v>
      </c>
      <c r="G50" s="74">
        <v>16.047999999999998</v>
      </c>
      <c r="H50" s="74">
        <v>2.8319999999999999</v>
      </c>
      <c r="I50" s="75">
        <v>24</v>
      </c>
      <c r="J50" s="75">
        <v>8.03125</v>
      </c>
      <c r="K50" s="76">
        <v>0.37</v>
      </c>
      <c r="L50" s="76"/>
      <c r="M50" s="108"/>
      <c r="N50" s="76"/>
      <c r="O50" s="109"/>
      <c r="P50" s="109"/>
      <c r="Q50" s="80" t="s">
        <v>95</v>
      </c>
      <c r="R50" s="81">
        <v>0.64</v>
      </c>
      <c r="S50" s="82">
        <v>15514.6</v>
      </c>
      <c r="T50" s="83">
        <v>3.96</v>
      </c>
      <c r="U50" s="89">
        <v>0.25625000000000003</v>
      </c>
      <c r="V50" s="85"/>
      <c r="W50" s="86"/>
      <c r="X50" s="87"/>
      <c r="Y50" s="74"/>
      <c r="Z50" s="81">
        <v>131.59200000000001</v>
      </c>
      <c r="AA50" s="81">
        <v>859.76</v>
      </c>
      <c r="AB50" s="88"/>
    </row>
    <row r="51" spans="1:28" x14ac:dyDescent="0.25">
      <c r="A51" s="71">
        <v>8</v>
      </c>
      <c r="B51" s="72">
        <v>37</v>
      </c>
      <c r="C51" s="72">
        <v>36</v>
      </c>
      <c r="D51" s="73" t="s">
        <v>94</v>
      </c>
      <c r="E51" s="74">
        <v>147.648</v>
      </c>
      <c r="F51" s="74">
        <v>18.88</v>
      </c>
      <c r="G51" s="74">
        <v>16.056000000000001</v>
      </c>
      <c r="H51" s="74">
        <v>2.8239999999999998</v>
      </c>
      <c r="I51" s="75">
        <v>8</v>
      </c>
      <c r="J51" s="75">
        <v>8</v>
      </c>
      <c r="K51" s="76">
        <v>0.37</v>
      </c>
      <c r="L51" s="76"/>
      <c r="M51" s="108"/>
      <c r="N51" s="76"/>
      <c r="O51" s="109"/>
      <c r="P51" s="109"/>
      <c r="Q51" s="80" t="s">
        <v>95</v>
      </c>
      <c r="R51" s="81">
        <v>0.59499999999999997</v>
      </c>
      <c r="S51" s="82">
        <v>16675.900000000001</v>
      </c>
      <c r="T51" s="83">
        <v>3.96</v>
      </c>
      <c r="U51" s="89">
        <v>0.25625000000000003</v>
      </c>
      <c r="V51" s="85"/>
      <c r="W51" s="86"/>
      <c r="X51" s="87"/>
      <c r="Y51" s="74"/>
      <c r="Z51" s="81">
        <v>131.59200000000001</v>
      </c>
      <c r="AA51" s="81">
        <v>859.76</v>
      </c>
      <c r="AB51" s="88"/>
    </row>
    <row r="52" spans="1:28" x14ac:dyDescent="0.25">
      <c r="A52" s="71">
        <v>8</v>
      </c>
      <c r="B52" s="72">
        <v>38</v>
      </c>
      <c r="C52" s="72"/>
      <c r="D52" s="73" t="s">
        <v>94</v>
      </c>
      <c r="E52" s="74">
        <v>147.75399999999999</v>
      </c>
      <c r="F52" s="74">
        <v>18.88</v>
      </c>
      <c r="G52" s="74">
        <v>16.161999999999999</v>
      </c>
      <c r="H52" s="74">
        <v>2.718</v>
      </c>
      <c r="I52" s="75">
        <v>8</v>
      </c>
      <c r="J52" s="75">
        <v>8</v>
      </c>
      <c r="K52" s="76">
        <v>0.13</v>
      </c>
      <c r="L52" s="76"/>
      <c r="M52" s="108"/>
      <c r="N52" s="76"/>
      <c r="O52" s="109"/>
      <c r="P52" s="109"/>
      <c r="Q52" s="80" t="s">
        <v>95</v>
      </c>
      <c r="R52" s="81">
        <v>0.59</v>
      </c>
      <c r="S52" s="82">
        <v>16836.099999999999</v>
      </c>
      <c r="T52" s="83">
        <v>3.96</v>
      </c>
      <c r="U52" s="89">
        <v>0.23958333333333334</v>
      </c>
      <c r="V52" s="85"/>
      <c r="W52" s="86"/>
      <c r="X52" s="87"/>
      <c r="Y52" s="74"/>
      <c r="Z52" s="81">
        <v>131.59200000000001</v>
      </c>
      <c r="AA52" s="81">
        <v>859.76</v>
      </c>
      <c r="AB52" s="88"/>
    </row>
    <row r="53" spans="1:28" x14ac:dyDescent="0.25">
      <c r="A53" s="71">
        <v>8</v>
      </c>
      <c r="B53" s="72">
        <v>39</v>
      </c>
      <c r="C53" s="72"/>
      <c r="D53" s="73" t="s">
        <v>94</v>
      </c>
      <c r="E53" s="74">
        <v>147.928</v>
      </c>
      <c r="F53" s="74">
        <v>18.88</v>
      </c>
      <c r="G53" s="74">
        <v>16.335999999999999</v>
      </c>
      <c r="H53" s="74">
        <v>2.544</v>
      </c>
      <c r="I53" s="75">
        <v>4</v>
      </c>
      <c r="J53" s="75">
        <v>8</v>
      </c>
      <c r="K53" s="76">
        <v>0.37</v>
      </c>
      <c r="L53" s="76"/>
      <c r="M53" s="108"/>
      <c r="N53" s="76"/>
      <c r="O53" s="109"/>
      <c r="P53" s="109"/>
      <c r="Q53" s="80" t="s">
        <v>95</v>
      </c>
      <c r="R53" s="81">
        <v>0.59</v>
      </c>
      <c r="S53" s="82">
        <v>16838.8</v>
      </c>
      <c r="T53" s="83">
        <v>3.96</v>
      </c>
      <c r="U53" s="89">
        <v>0.26458333333333334</v>
      </c>
      <c r="V53" s="85"/>
      <c r="W53" s="86"/>
      <c r="X53" s="87"/>
      <c r="Y53" s="74"/>
      <c r="Z53" s="81">
        <v>131.59200000000001</v>
      </c>
      <c r="AA53" s="81">
        <v>859.76</v>
      </c>
      <c r="AB53" s="88"/>
    </row>
    <row r="54" spans="1:28" x14ac:dyDescent="0.25">
      <c r="A54" s="71">
        <v>8</v>
      </c>
      <c r="B54" s="72">
        <v>40</v>
      </c>
      <c r="C54" s="72"/>
      <c r="D54" s="73" t="s">
        <v>94</v>
      </c>
      <c r="E54" s="74">
        <v>148.018</v>
      </c>
      <c r="F54" s="74">
        <v>18.88</v>
      </c>
      <c r="G54" s="74">
        <v>16.425999999999998</v>
      </c>
      <c r="H54" s="74">
        <v>2.4540000000000002</v>
      </c>
      <c r="I54" s="75">
        <v>8</v>
      </c>
      <c r="J54" s="75">
        <v>5</v>
      </c>
      <c r="K54" s="76">
        <v>0.27</v>
      </c>
      <c r="L54" s="76"/>
      <c r="M54" s="108"/>
      <c r="N54" s="76"/>
      <c r="O54" s="109"/>
      <c r="P54" s="109"/>
      <c r="Q54" s="80" t="s">
        <v>95</v>
      </c>
      <c r="R54" s="81">
        <v>0.59299999999999997</v>
      </c>
      <c r="S54" s="82">
        <v>16752.599999999999</v>
      </c>
      <c r="T54" s="83">
        <v>3.96</v>
      </c>
      <c r="U54" s="89">
        <v>0.23472222222222219</v>
      </c>
      <c r="V54" s="85"/>
      <c r="W54" s="86"/>
      <c r="X54" s="87"/>
      <c r="Y54" s="74"/>
      <c r="Z54" s="81">
        <v>131.59200000000001</v>
      </c>
      <c r="AA54" s="81">
        <v>859.76</v>
      </c>
      <c r="AB54" s="88"/>
    </row>
    <row r="55" spans="1:28" x14ac:dyDescent="0.25">
      <c r="A55" s="71">
        <v>8</v>
      </c>
      <c r="B55" s="72">
        <v>41</v>
      </c>
      <c r="C55" s="72"/>
      <c r="D55" s="73" t="s">
        <v>94</v>
      </c>
      <c r="E55" s="74">
        <v>148.828</v>
      </c>
      <c r="F55" s="74">
        <v>18.88</v>
      </c>
      <c r="G55" s="74">
        <v>17.236000000000001</v>
      </c>
      <c r="H55" s="74">
        <v>1.6439999999999999</v>
      </c>
      <c r="I55" s="75">
        <v>8</v>
      </c>
      <c r="J55" s="75">
        <v>6</v>
      </c>
      <c r="K55" s="76">
        <v>0.27</v>
      </c>
      <c r="L55" s="76"/>
      <c r="M55" s="108"/>
      <c r="N55" s="76"/>
      <c r="O55" s="109"/>
      <c r="P55" s="109"/>
      <c r="Q55" s="80" t="s">
        <v>95</v>
      </c>
      <c r="R55" s="81">
        <v>0.59299999999999997</v>
      </c>
      <c r="S55" s="82">
        <v>16752.599999999999</v>
      </c>
      <c r="T55" s="83">
        <v>3.96</v>
      </c>
      <c r="U55" s="89">
        <v>0.24305555555555555</v>
      </c>
      <c r="V55" s="85"/>
      <c r="W55" s="86"/>
      <c r="X55" s="87"/>
      <c r="Y55" s="74"/>
      <c r="Z55" s="81">
        <v>131.59200000000001</v>
      </c>
      <c r="AA55" s="81">
        <v>859.76</v>
      </c>
      <c r="AB55" s="88"/>
    </row>
    <row r="56" spans="1:28" x14ac:dyDescent="0.25">
      <c r="A56" s="71">
        <v>8</v>
      </c>
      <c r="B56" s="72">
        <v>42</v>
      </c>
      <c r="C56" s="72"/>
      <c r="D56" s="73" t="s">
        <v>94</v>
      </c>
      <c r="E56" s="74">
        <v>150.154</v>
      </c>
      <c r="F56" s="74">
        <v>18.88</v>
      </c>
      <c r="G56" s="74">
        <v>18.562000000000001</v>
      </c>
      <c r="H56" s="74">
        <v>0.318</v>
      </c>
      <c r="I56" s="75">
        <v>8</v>
      </c>
      <c r="J56" s="75">
        <v>10</v>
      </c>
      <c r="K56" s="76">
        <v>0.25</v>
      </c>
      <c r="L56" s="76"/>
      <c r="M56" s="108"/>
      <c r="N56" s="76"/>
      <c r="O56" s="109"/>
      <c r="P56" s="109"/>
      <c r="Q56" s="80" t="s">
        <v>95</v>
      </c>
      <c r="R56" s="81">
        <v>0.59199999999999997</v>
      </c>
      <c r="S56" s="82">
        <v>16766</v>
      </c>
      <c r="T56" s="83">
        <v>3.96</v>
      </c>
      <c r="U56" s="89">
        <v>0.24861111111111112</v>
      </c>
      <c r="V56" s="85"/>
      <c r="W56" s="86"/>
      <c r="X56" s="87"/>
      <c r="Y56" s="74"/>
      <c r="Z56" s="81">
        <v>131.59200000000001</v>
      </c>
      <c r="AA56" s="81">
        <v>859.76</v>
      </c>
      <c r="AB56" s="88"/>
    </row>
    <row r="57" spans="1:28" x14ac:dyDescent="0.25">
      <c r="A57" s="53">
        <v>9</v>
      </c>
      <c r="B57" s="54"/>
      <c r="C57" s="54"/>
      <c r="D57" s="55" t="s">
        <v>89</v>
      </c>
      <c r="E57" s="56">
        <v>150.47200000000001</v>
      </c>
      <c r="F57" s="56">
        <v>18.867999999999999</v>
      </c>
      <c r="G57" s="56"/>
      <c r="H57" s="56"/>
      <c r="I57" s="57"/>
      <c r="J57" s="57"/>
      <c r="K57" s="58"/>
      <c r="L57" s="58"/>
      <c r="M57" s="106"/>
      <c r="N57" s="58"/>
      <c r="O57" s="107"/>
      <c r="P57" s="107"/>
      <c r="Q57" s="62"/>
      <c r="R57" s="63"/>
      <c r="S57" s="64"/>
      <c r="T57" s="65">
        <v>3.96</v>
      </c>
      <c r="U57" s="66"/>
      <c r="V57" s="67"/>
      <c r="W57" s="68"/>
      <c r="X57" s="69"/>
      <c r="Y57" s="56"/>
      <c r="Z57" s="63">
        <v>150.47200000000001</v>
      </c>
      <c r="AA57" s="63">
        <v>840.88</v>
      </c>
      <c r="AB57" s="70"/>
    </row>
    <row r="58" spans="1:28" x14ac:dyDescent="0.25">
      <c r="A58" s="71">
        <v>9</v>
      </c>
      <c r="B58" s="72">
        <v>43</v>
      </c>
      <c r="C58" s="72"/>
      <c r="D58" s="73" t="s">
        <v>94</v>
      </c>
      <c r="E58" s="74">
        <v>155.31399999999999</v>
      </c>
      <c r="F58" s="74">
        <v>18.867999999999999</v>
      </c>
      <c r="G58" s="74">
        <v>4.8419999999999996</v>
      </c>
      <c r="H58" s="74">
        <v>14.026</v>
      </c>
      <c r="I58" s="75">
        <v>4</v>
      </c>
      <c r="J58" s="75">
        <v>13</v>
      </c>
      <c r="K58" s="76">
        <v>0.32</v>
      </c>
      <c r="L58" s="76"/>
      <c r="M58" s="108"/>
      <c r="N58" s="76"/>
      <c r="O58" s="109"/>
      <c r="P58" s="109"/>
      <c r="Q58" s="80" t="s">
        <v>95</v>
      </c>
      <c r="R58" s="81">
        <v>0.58899999999999997</v>
      </c>
      <c r="S58" s="82">
        <v>16849.5</v>
      </c>
      <c r="T58" s="83">
        <v>3.96</v>
      </c>
      <c r="U58" s="89">
        <v>0.30069444444444443</v>
      </c>
      <c r="V58" s="85"/>
      <c r="W58" s="86"/>
      <c r="X58" s="87"/>
      <c r="Y58" s="74"/>
      <c r="Z58" s="81">
        <v>150.47200000000001</v>
      </c>
      <c r="AA58" s="81">
        <v>840.88</v>
      </c>
      <c r="AB58" s="88"/>
    </row>
    <row r="59" spans="1:28" x14ac:dyDescent="0.25">
      <c r="A59" s="71">
        <v>9</v>
      </c>
      <c r="B59" s="72">
        <v>44</v>
      </c>
      <c r="C59" s="72"/>
      <c r="D59" s="73" t="s">
        <v>94</v>
      </c>
      <c r="E59" s="74">
        <v>159.178</v>
      </c>
      <c r="F59" s="74">
        <v>18.867999999999999</v>
      </c>
      <c r="G59" s="74">
        <v>8.7059999999999995</v>
      </c>
      <c r="H59" s="74">
        <v>10.162000000000001</v>
      </c>
      <c r="I59" s="75">
        <v>8</v>
      </c>
      <c r="J59" s="75">
        <v>8</v>
      </c>
      <c r="K59" s="76">
        <v>0.27</v>
      </c>
      <c r="L59" s="76"/>
      <c r="M59" s="108"/>
      <c r="N59" s="76"/>
      <c r="O59" s="109"/>
      <c r="P59" s="109"/>
      <c r="Q59" s="80" t="s">
        <v>95</v>
      </c>
      <c r="R59" s="81">
        <v>0.59299999999999997</v>
      </c>
      <c r="S59" s="82">
        <v>16752.599999999999</v>
      </c>
      <c r="T59" s="83">
        <v>3.96</v>
      </c>
      <c r="U59" s="89">
        <v>0.29930555555555555</v>
      </c>
      <c r="V59" s="85"/>
      <c r="W59" s="86"/>
      <c r="X59" s="87"/>
      <c r="Y59" s="74"/>
      <c r="Z59" s="81">
        <v>150.47200000000001</v>
      </c>
      <c r="AA59" s="81">
        <v>840.88</v>
      </c>
      <c r="AB59" s="88"/>
    </row>
    <row r="60" spans="1:28" x14ac:dyDescent="0.25">
      <c r="A60" s="71">
        <v>9</v>
      </c>
      <c r="B60" s="72">
        <v>45</v>
      </c>
      <c r="C60" s="72"/>
      <c r="D60" s="73" t="s">
        <v>94</v>
      </c>
      <c r="E60" s="74">
        <v>160.59200000000001</v>
      </c>
      <c r="F60" s="74">
        <v>18.867999999999999</v>
      </c>
      <c r="G60" s="74">
        <v>10.119999999999999</v>
      </c>
      <c r="H60" s="74">
        <v>8.7479999999999993</v>
      </c>
      <c r="I60" s="75">
        <v>10</v>
      </c>
      <c r="J60" s="75">
        <v>10</v>
      </c>
      <c r="K60" s="76">
        <v>0.24</v>
      </c>
      <c r="L60" s="76"/>
      <c r="M60" s="108"/>
      <c r="N60" s="76"/>
      <c r="O60" s="109"/>
      <c r="P60" s="109"/>
      <c r="Q60" s="80" t="s">
        <v>95</v>
      </c>
      <c r="R60" s="81">
        <v>0.59399999999999997</v>
      </c>
      <c r="S60" s="82">
        <v>16708.099999999999</v>
      </c>
      <c r="T60" s="83">
        <v>3.96</v>
      </c>
      <c r="U60" s="89">
        <v>0.31111111111111112</v>
      </c>
      <c r="V60" s="85"/>
      <c r="W60" s="86"/>
      <c r="X60" s="87"/>
      <c r="Y60" s="74"/>
      <c r="Z60" s="81">
        <v>150.47200000000001</v>
      </c>
      <c r="AA60" s="81">
        <v>840.88</v>
      </c>
      <c r="AB60" s="88"/>
    </row>
    <row r="61" spans="1:28" x14ac:dyDescent="0.25">
      <c r="A61" s="71">
        <v>9</v>
      </c>
      <c r="B61" s="72">
        <v>46</v>
      </c>
      <c r="C61" s="72"/>
      <c r="D61" s="73" t="s">
        <v>94</v>
      </c>
      <c r="E61" s="74">
        <v>160.886</v>
      </c>
      <c r="F61" s="74">
        <v>18.867999999999999</v>
      </c>
      <c r="G61" s="74">
        <v>10.414</v>
      </c>
      <c r="H61" s="74">
        <v>8.4540000000000006</v>
      </c>
      <c r="I61" s="75">
        <v>8</v>
      </c>
      <c r="J61" s="75">
        <v>10</v>
      </c>
      <c r="K61" s="76">
        <v>0.28000000000000003</v>
      </c>
      <c r="L61" s="76"/>
      <c r="M61" s="108"/>
      <c r="N61" s="76"/>
      <c r="O61" s="109"/>
      <c r="P61" s="109"/>
      <c r="Q61" s="80" t="s">
        <v>95</v>
      </c>
      <c r="R61" s="81">
        <v>0.59299999999999997</v>
      </c>
      <c r="S61" s="82">
        <v>16745.599999999999</v>
      </c>
      <c r="T61" s="83">
        <v>3.96</v>
      </c>
      <c r="U61" s="89">
        <v>0.2951388888888889</v>
      </c>
      <c r="V61" s="85"/>
      <c r="W61" s="86"/>
      <c r="X61" s="87"/>
      <c r="Y61" s="74"/>
      <c r="Z61" s="81">
        <v>150.47200000000001</v>
      </c>
      <c r="AA61" s="81">
        <v>840.88</v>
      </c>
      <c r="AB61" s="88"/>
    </row>
    <row r="62" spans="1:28" x14ac:dyDescent="0.25">
      <c r="A62" s="71">
        <v>9</v>
      </c>
      <c r="B62" s="72">
        <v>47</v>
      </c>
      <c r="C62" s="72"/>
      <c r="D62" s="73" t="s">
        <v>94</v>
      </c>
      <c r="E62" s="74">
        <v>162.202</v>
      </c>
      <c r="F62" s="74">
        <v>18.867999999999999</v>
      </c>
      <c r="G62" s="74">
        <v>11.73</v>
      </c>
      <c r="H62" s="74">
        <v>7.1379999999999999</v>
      </c>
      <c r="I62" s="75">
        <v>4</v>
      </c>
      <c r="J62" s="75">
        <v>8</v>
      </c>
      <c r="K62" s="76">
        <v>0.35</v>
      </c>
      <c r="L62" s="76"/>
      <c r="M62" s="108"/>
      <c r="N62" s="76"/>
      <c r="O62" s="109"/>
      <c r="P62" s="109"/>
      <c r="Q62" s="80" t="s">
        <v>95</v>
      </c>
      <c r="R62" s="81">
        <v>0.59</v>
      </c>
      <c r="S62" s="82">
        <v>16843.2</v>
      </c>
      <c r="T62" s="83">
        <v>3.96</v>
      </c>
      <c r="U62" s="89">
        <v>0.3</v>
      </c>
      <c r="V62" s="85"/>
      <c r="W62" s="86"/>
      <c r="X62" s="87"/>
      <c r="Y62" s="74"/>
      <c r="Z62" s="81">
        <v>150.47200000000001</v>
      </c>
      <c r="AA62" s="81">
        <v>840.88</v>
      </c>
      <c r="AB62" s="88"/>
    </row>
    <row r="63" spans="1:28" x14ac:dyDescent="0.25">
      <c r="A63" s="71">
        <v>9</v>
      </c>
      <c r="B63" s="72">
        <v>48</v>
      </c>
      <c r="C63" s="72"/>
      <c r="D63" s="73" t="s">
        <v>94</v>
      </c>
      <c r="E63" s="74">
        <v>162.85400000000001</v>
      </c>
      <c r="F63" s="74">
        <v>18.867999999999999</v>
      </c>
      <c r="G63" s="74">
        <v>12.382</v>
      </c>
      <c r="H63" s="74">
        <v>6.4859999999999998</v>
      </c>
      <c r="I63" s="75">
        <v>8</v>
      </c>
      <c r="J63" s="75">
        <v>10</v>
      </c>
      <c r="K63" s="76">
        <v>0.28999999999999998</v>
      </c>
      <c r="L63" s="76"/>
      <c r="M63" s="108"/>
      <c r="N63" s="76"/>
      <c r="O63" s="109"/>
      <c r="P63" s="109"/>
      <c r="Q63" s="80" t="s">
        <v>95</v>
      </c>
      <c r="R63" s="81">
        <v>0.59299999999999997</v>
      </c>
      <c r="S63" s="82">
        <v>16738.599999999999</v>
      </c>
      <c r="T63" s="83">
        <v>3.96</v>
      </c>
      <c r="U63" s="89">
        <v>0.30486111111111108</v>
      </c>
      <c r="V63" s="85"/>
      <c r="W63" s="86"/>
      <c r="X63" s="87"/>
      <c r="Y63" s="74"/>
      <c r="Z63" s="81">
        <v>150.47200000000001</v>
      </c>
      <c r="AA63" s="81">
        <v>840.88</v>
      </c>
      <c r="AB63" s="88"/>
    </row>
    <row r="64" spans="1:28" x14ac:dyDescent="0.25">
      <c r="A64" s="71">
        <v>9</v>
      </c>
      <c r="B64" s="72">
        <v>49</v>
      </c>
      <c r="C64" s="72"/>
      <c r="D64" s="73" t="s">
        <v>94</v>
      </c>
      <c r="E64" s="74">
        <v>162.994</v>
      </c>
      <c r="F64" s="74">
        <v>18.867999999999999</v>
      </c>
      <c r="G64" s="74">
        <v>12.522</v>
      </c>
      <c r="H64" s="74">
        <v>6.3460000000000001</v>
      </c>
      <c r="I64" s="75">
        <v>10</v>
      </c>
      <c r="J64" s="75">
        <v>8</v>
      </c>
      <c r="K64" s="76">
        <v>0.32</v>
      </c>
      <c r="L64" s="76"/>
      <c r="M64" s="108"/>
      <c r="N64" s="76"/>
      <c r="O64" s="109"/>
      <c r="P64" s="109"/>
      <c r="Q64" s="80" t="s">
        <v>95</v>
      </c>
      <c r="R64" s="81">
        <v>0.59699999999999998</v>
      </c>
      <c r="S64" s="82">
        <v>16623.3</v>
      </c>
      <c r="T64" s="83">
        <v>3.96</v>
      </c>
      <c r="U64" s="89">
        <v>0.31736111111111115</v>
      </c>
      <c r="V64" s="85"/>
      <c r="W64" s="86"/>
      <c r="X64" s="87"/>
      <c r="Y64" s="74"/>
      <c r="Z64" s="81">
        <v>150.47200000000001</v>
      </c>
      <c r="AA64" s="81">
        <v>840.88</v>
      </c>
      <c r="AB64" s="88"/>
    </row>
    <row r="65" spans="1:28" x14ac:dyDescent="0.25">
      <c r="A65" s="71">
        <v>9</v>
      </c>
      <c r="B65" s="72">
        <v>50</v>
      </c>
      <c r="C65" s="72"/>
      <c r="D65" s="73" t="s">
        <v>94</v>
      </c>
      <c r="E65" s="74">
        <v>163.74600000000001</v>
      </c>
      <c r="F65" s="74">
        <v>18.867999999999999</v>
      </c>
      <c r="G65" s="74">
        <v>13.273999999999999</v>
      </c>
      <c r="H65" s="74">
        <v>5.5940000000000003</v>
      </c>
      <c r="I65" s="75">
        <v>4</v>
      </c>
      <c r="J65" s="75">
        <v>10</v>
      </c>
      <c r="K65" s="76">
        <v>0.28000000000000003</v>
      </c>
      <c r="L65" s="76"/>
      <c r="M65" s="108"/>
      <c r="N65" s="76"/>
      <c r="O65" s="109"/>
      <c r="P65" s="109"/>
      <c r="Q65" s="80" t="s">
        <v>95</v>
      </c>
      <c r="R65" s="81">
        <v>0.58899999999999997</v>
      </c>
      <c r="S65" s="82">
        <v>16857.099999999999</v>
      </c>
      <c r="T65" s="83">
        <v>3.96</v>
      </c>
      <c r="U65" s="89">
        <v>0.28888888888888892</v>
      </c>
      <c r="V65" s="85"/>
      <c r="W65" s="86"/>
      <c r="X65" s="87"/>
      <c r="Y65" s="74"/>
      <c r="Z65" s="81">
        <v>150.47200000000001</v>
      </c>
      <c r="AA65" s="81">
        <v>840.88</v>
      </c>
      <c r="AB65" s="88"/>
    </row>
    <row r="66" spans="1:28" x14ac:dyDescent="0.25">
      <c r="A66" s="71">
        <v>9</v>
      </c>
      <c r="B66" s="72">
        <v>51</v>
      </c>
      <c r="C66" s="72"/>
      <c r="D66" s="73" t="s">
        <v>94</v>
      </c>
      <c r="E66" s="74">
        <v>164.126</v>
      </c>
      <c r="F66" s="74">
        <v>18.867999999999999</v>
      </c>
      <c r="G66" s="74">
        <v>13.654</v>
      </c>
      <c r="H66" s="74">
        <v>5.2140000000000004</v>
      </c>
      <c r="I66" s="75">
        <v>4</v>
      </c>
      <c r="J66" s="75">
        <v>10</v>
      </c>
      <c r="K66" s="76">
        <v>0.39</v>
      </c>
      <c r="L66" s="76"/>
      <c r="M66" s="108"/>
      <c r="N66" s="76"/>
      <c r="O66" s="109"/>
      <c r="P66" s="109"/>
      <c r="Q66" s="80" t="s">
        <v>95</v>
      </c>
      <c r="R66" s="81">
        <v>0.59</v>
      </c>
      <c r="S66" s="82">
        <v>16834.2</v>
      </c>
      <c r="T66" s="83">
        <v>3.96</v>
      </c>
      <c r="U66" s="89">
        <v>0.29791666666666666</v>
      </c>
      <c r="V66" s="85"/>
      <c r="W66" s="86"/>
      <c r="X66" s="87"/>
      <c r="Y66" s="74"/>
      <c r="Z66" s="81">
        <v>150.47200000000001</v>
      </c>
      <c r="AA66" s="81">
        <v>840.88</v>
      </c>
      <c r="AB66" s="88"/>
    </row>
    <row r="67" spans="1:28" x14ac:dyDescent="0.25">
      <c r="A67" s="71">
        <v>9</v>
      </c>
      <c r="B67" s="72">
        <v>52</v>
      </c>
      <c r="C67" s="72"/>
      <c r="D67" s="73" t="s">
        <v>94</v>
      </c>
      <c r="E67" s="74">
        <v>164.67400000000001</v>
      </c>
      <c r="F67" s="74">
        <v>18.867999999999999</v>
      </c>
      <c r="G67" s="74">
        <v>14.202</v>
      </c>
      <c r="H67" s="74">
        <v>4.6660000000000004</v>
      </c>
      <c r="I67" s="75">
        <v>4</v>
      </c>
      <c r="J67" s="75">
        <v>7</v>
      </c>
      <c r="K67" s="76">
        <v>0.55000000000000004</v>
      </c>
      <c r="L67" s="76"/>
      <c r="M67" s="108"/>
      <c r="N67" s="76"/>
      <c r="O67" s="109"/>
      <c r="P67" s="109"/>
      <c r="Q67" s="80" t="s">
        <v>95</v>
      </c>
      <c r="R67" s="81">
        <v>0.59199999999999997</v>
      </c>
      <c r="S67" s="82">
        <v>16786.599999999999</v>
      </c>
      <c r="T67" s="83">
        <v>3.96</v>
      </c>
      <c r="U67" s="89">
        <v>0.25972222222222224</v>
      </c>
      <c r="V67" s="85"/>
      <c r="W67" s="86"/>
      <c r="X67" s="87"/>
      <c r="Y67" s="74"/>
      <c r="Z67" s="81">
        <v>150.47200000000001</v>
      </c>
      <c r="AA67" s="81">
        <v>840.88</v>
      </c>
      <c r="AB67" s="88"/>
    </row>
    <row r="68" spans="1:28" x14ac:dyDescent="0.25">
      <c r="A68" s="71">
        <v>9</v>
      </c>
      <c r="B68" s="72">
        <v>53</v>
      </c>
      <c r="C68" s="72"/>
      <c r="D68" s="73" t="s">
        <v>94</v>
      </c>
      <c r="E68" s="74">
        <v>165.084</v>
      </c>
      <c r="F68" s="74">
        <v>18.867999999999999</v>
      </c>
      <c r="G68" s="74">
        <v>14.612</v>
      </c>
      <c r="H68" s="74">
        <v>4.2560000000000002</v>
      </c>
      <c r="I68" s="75">
        <v>8</v>
      </c>
      <c r="J68" s="75">
        <v>5</v>
      </c>
      <c r="K68" s="76">
        <v>0.26</v>
      </c>
      <c r="L68" s="76"/>
      <c r="M68" s="108"/>
      <c r="N68" s="76"/>
      <c r="O68" s="109"/>
      <c r="P68" s="109"/>
      <c r="Q68" s="80" t="s">
        <v>95</v>
      </c>
      <c r="R68" s="81">
        <v>0.59299999999999997</v>
      </c>
      <c r="S68" s="82">
        <v>16759.3</v>
      </c>
      <c r="T68" s="83">
        <v>3.96</v>
      </c>
      <c r="U68" s="89">
        <v>0.2986111111111111</v>
      </c>
      <c r="V68" s="85"/>
      <c r="W68" s="86"/>
      <c r="X68" s="87"/>
      <c r="Y68" s="74"/>
      <c r="Z68" s="81">
        <v>150.47200000000001</v>
      </c>
      <c r="AA68" s="81">
        <v>840.88</v>
      </c>
      <c r="AB68" s="88"/>
    </row>
    <row r="69" spans="1:28" x14ac:dyDescent="0.25">
      <c r="A69" s="71">
        <v>9</v>
      </c>
      <c r="B69" s="72">
        <v>54</v>
      </c>
      <c r="C69" s="72"/>
      <c r="D69" s="73" t="s">
        <v>94</v>
      </c>
      <c r="E69" s="74">
        <v>165.20599999999999</v>
      </c>
      <c r="F69" s="74">
        <v>18.867999999999999</v>
      </c>
      <c r="G69" s="74">
        <v>14.734</v>
      </c>
      <c r="H69" s="74">
        <v>4.1340000000000003</v>
      </c>
      <c r="I69" s="75">
        <v>8</v>
      </c>
      <c r="J69" s="75">
        <v>6</v>
      </c>
      <c r="K69" s="76">
        <v>0.32</v>
      </c>
      <c r="L69" s="76"/>
      <c r="M69" s="108"/>
      <c r="N69" s="76"/>
      <c r="O69" s="109"/>
      <c r="P69" s="109"/>
      <c r="Q69" s="80" t="s">
        <v>95</v>
      </c>
      <c r="R69" s="81">
        <v>0.59399999999999997</v>
      </c>
      <c r="S69" s="82">
        <v>16716.400000000001</v>
      </c>
      <c r="T69" s="83">
        <v>3.96</v>
      </c>
      <c r="U69" s="89">
        <v>0.30763888888888891</v>
      </c>
      <c r="V69" s="85"/>
      <c r="W69" s="86"/>
      <c r="X69" s="87"/>
      <c r="Y69" s="74"/>
      <c r="Z69" s="81">
        <v>150.47200000000001</v>
      </c>
      <c r="AA69" s="81">
        <v>840.88</v>
      </c>
      <c r="AB69" s="88"/>
    </row>
    <row r="70" spans="1:28" x14ac:dyDescent="0.25">
      <c r="A70" s="71">
        <v>9</v>
      </c>
      <c r="B70" s="72">
        <v>55</v>
      </c>
      <c r="C70" s="72"/>
      <c r="D70" s="73" t="s">
        <v>94</v>
      </c>
      <c r="E70" s="74">
        <v>167.17599999999999</v>
      </c>
      <c r="F70" s="74">
        <v>18.867999999999999</v>
      </c>
      <c r="G70" s="74">
        <v>16.704000000000001</v>
      </c>
      <c r="H70" s="74">
        <v>2.1640000000000001</v>
      </c>
      <c r="I70" s="75">
        <v>4</v>
      </c>
      <c r="J70" s="75">
        <v>4</v>
      </c>
      <c r="K70" s="76">
        <v>0.44</v>
      </c>
      <c r="L70" s="76"/>
      <c r="M70" s="108"/>
      <c r="N70" s="76"/>
      <c r="O70" s="109"/>
      <c r="P70" s="109"/>
      <c r="Q70" s="80" t="s">
        <v>95</v>
      </c>
      <c r="R70" s="81">
        <v>0.59</v>
      </c>
      <c r="S70" s="82">
        <v>16821.5</v>
      </c>
      <c r="T70" s="83">
        <v>3.96</v>
      </c>
      <c r="U70" s="89">
        <v>0.30833333333333335</v>
      </c>
      <c r="V70" s="85"/>
      <c r="W70" s="86"/>
      <c r="X70" s="87"/>
      <c r="Y70" s="74"/>
      <c r="Z70" s="81">
        <v>150.47200000000001</v>
      </c>
      <c r="AA70" s="81">
        <v>840.88</v>
      </c>
      <c r="AB70" s="88"/>
    </row>
    <row r="71" spans="1:28" x14ac:dyDescent="0.25">
      <c r="A71" s="53">
        <v>10</v>
      </c>
      <c r="B71" s="54"/>
      <c r="C71" s="54"/>
      <c r="D71" s="55" t="s">
        <v>89</v>
      </c>
      <c r="E71" s="56">
        <v>169.34</v>
      </c>
      <c r="F71" s="56">
        <v>18.678000000000001</v>
      </c>
      <c r="G71" s="56"/>
      <c r="H71" s="56"/>
      <c r="I71" s="57"/>
      <c r="J71" s="57"/>
      <c r="K71" s="58"/>
      <c r="L71" s="58"/>
      <c r="M71" s="106"/>
      <c r="N71" s="58"/>
      <c r="O71" s="107"/>
      <c r="P71" s="107"/>
      <c r="Q71" s="62"/>
      <c r="R71" s="63"/>
      <c r="S71" s="64"/>
      <c r="T71" s="65">
        <v>3.96</v>
      </c>
      <c r="U71" s="66"/>
      <c r="V71" s="67"/>
      <c r="W71" s="68"/>
      <c r="X71" s="69"/>
      <c r="Y71" s="56"/>
      <c r="Z71" s="63">
        <v>169.34</v>
      </c>
      <c r="AA71" s="63">
        <v>822.01199999999994</v>
      </c>
      <c r="AB71" s="70"/>
    </row>
    <row r="72" spans="1:28" x14ac:dyDescent="0.25">
      <c r="A72" s="71">
        <v>10</v>
      </c>
      <c r="B72" s="72">
        <v>56</v>
      </c>
      <c r="C72" s="72"/>
      <c r="D72" s="73" t="s">
        <v>94</v>
      </c>
      <c r="E72" s="74">
        <v>171.958</v>
      </c>
      <c r="F72" s="74">
        <v>18.678000000000001</v>
      </c>
      <c r="G72" s="74">
        <v>2.6179999999999999</v>
      </c>
      <c r="H72" s="74">
        <v>16.059999999999999</v>
      </c>
      <c r="I72" s="75">
        <v>8</v>
      </c>
      <c r="J72" s="75">
        <v>10</v>
      </c>
      <c r="K72" s="76">
        <v>0.28999999999999998</v>
      </c>
      <c r="L72" s="76"/>
      <c r="M72" s="108"/>
      <c r="N72" s="76"/>
      <c r="O72" s="109"/>
      <c r="P72" s="109"/>
      <c r="Q72" s="80" t="s">
        <v>95</v>
      </c>
      <c r="R72" s="81">
        <v>0.59299999999999997</v>
      </c>
      <c r="S72" s="82">
        <v>16738.599999999999</v>
      </c>
      <c r="T72" s="83">
        <v>3.96</v>
      </c>
      <c r="U72" s="89">
        <v>0.14861111111111111</v>
      </c>
      <c r="V72" s="85"/>
      <c r="W72" s="86"/>
      <c r="X72" s="87"/>
      <c r="Y72" s="74"/>
      <c r="Z72" s="81">
        <v>169.34</v>
      </c>
      <c r="AA72" s="81">
        <v>822.01199999999994</v>
      </c>
      <c r="AB72" s="88"/>
    </row>
    <row r="73" spans="1:28" x14ac:dyDescent="0.25">
      <c r="A73" s="53">
        <v>11</v>
      </c>
      <c r="B73" s="54"/>
      <c r="C73" s="54"/>
      <c r="D73" s="55" t="s">
        <v>89</v>
      </c>
      <c r="E73" s="56">
        <v>188.018</v>
      </c>
      <c r="F73" s="56">
        <v>18.867999999999999</v>
      </c>
      <c r="G73" s="56"/>
      <c r="H73" s="56"/>
      <c r="I73" s="57"/>
      <c r="J73" s="57"/>
      <c r="K73" s="58"/>
      <c r="L73" s="58"/>
      <c r="M73" s="106"/>
      <c r="N73" s="58"/>
      <c r="O73" s="107"/>
      <c r="P73" s="107"/>
      <c r="Q73" s="62"/>
      <c r="R73" s="63"/>
      <c r="S73" s="64"/>
      <c r="T73" s="65">
        <v>3.96</v>
      </c>
      <c r="U73" s="66"/>
      <c r="V73" s="67"/>
      <c r="W73" s="68"/>
      <c r="X73" s="69"/>
      <c r="Y73" s="56"/>
      <c r="Z73" s="63">
        <v>188.018</v>
      </c>
      <c r="AA73" s="63">
        <v>803.33399999999995</v>
      </c>
      <c r="AB73" s="70"/>
    </row>
    <row r="74" spans="1:28" x14ac:dyDescent="0.25">
      <c r="A74" s="53">
        <v>12</v>
      </c>
      <c r="B74" s="54"/>
      <c r="C74" s="54"/>
      <c r="D74" s="55" t="s">
        <v>89</v>
      </c>
      <c r="E74" s="56">
        <v>206.886</v>
      </c>
      <c r="F74" s="56">
        <v>18.853999999999999</v>
      </c>
      <c r="G74" s="56"/>
      <c r="H74" s="56"/>
      <c r="I74" s="57"/>
      <c r="J74" s="57"/>
      <c r="K74" s="58"/>
      <c r="L74" s="58"/>
      <c r="M74" s="106"/>
      <c r="N74" s="58"/>
      <c r="O74" s="107"/>
      <c r="P74" s="107"/>
      <c r="Q74" s="62"/>
      <c r="R74" s="63"/>
      <c r="S74" s="64"/>
      <c r="T74" s="65">
        <v>3.96</v>
      </c>
      <c r="U74" s="66"/>
      <c r="V74" s="67"/>
      <c r="W74" s="68"/>
      <c r="X74" s="69"/>
      <c r="Y74" s="56"/>
      <c r="Z74" s="63">
        <v>206.886</v>
      </c>
      <c r="AA74" s="63">
        <v>784.46600000000001</v>
      </c>
      <c r="AB74" s="70"/>
    </row>
    <row r="75" spans="1:28" x14ac:dyDescent="0.25">
      <c r="A75" s="53">
        <v>13</v>
      </c>
      <c r="B75" s="54"/>
      <c r="C75" s="54"/>
      <c r="D75" s="55" t="s">
        <v>89</v>
      </c>
      <c r="E75" s="56">
        <v>225.74</v>
      </c>
      <c r="F75" s="56">
        <v>18.866</v>
      </c>
      <c r="G75" s="56"/>
      <c r="H75" s="56"/>
      <c r="I75" s="57"/>
      <c r="J75" s="57"/>
      <c r="K75" s="58"/>
      <c r="L75" s="58"/>
      <c r="M75" s="106"/>
      <c r="N75" s="58"/>
      <c r="O75" s="107"/>
      <c r="P75" s="107"/>
      <c r="Q75" s="62"/>
      <c r="R75" s="63"/>
      <c r="S75" s="64"/>
      <c r="T75" s="65">
        <v>3.96</v>
      </c>
      <c r="U75" s="66"/>
      <c r="V75" s="67"/>
      <c r="W75" s="68"/>
      <c r="X75" s="69"/>
      <c r="Y75" s="56"/>
      <c r="Z75" s="63">
        <v>225.74</v>
      </c>
      <c r="AA75" s="63">
        <v>765.61199999999997</v>
      </c>
      <c r="AB75" s="70"/>
    </row>
    <row r="76" spans="1:28" x14ac:dyDescent="0.25">
      <c r="A76" s="53">
        <v>14</v>
      </c>
      <c r="B76" s="54"/>
      <c r="C76" s="54"/>
      <c r="D76" s="55" t="s">
        <v>89</v>
      </c>
      <c r="E76" s="56">
        <v>244.60599999999999</v>
      </c>
      <c r="F76" s="56">
        <v>18.861999999999998</v>
      </c>
      <c r="G76" s="56"/>
      <c r="H76" s="56"/>
      <c r="I76" s="57"/>
      <c r="J76" s="57"/>
      <c r="K76" s="58"/>
      <c r="L76" s="58"/>
      <c r="M76" s="106"/>
      <c r="N76" s="58"/>
      <c r="O76" s="107"/>
      <c r="P76" s="107"/>
      <c r="Q76" s="62"/>
      <c r="R76" s="63"/>
      <c r="S76" s="64"/>
      <c r="T76" s="65">
        <v>3.96</v>
      </c>
      <c r="U76" s="66"/>
      <c r="V76" s="67"/>
      <c r="W76" s="68"/>
      <c r="X76" s="69"/>
      <c r="Y76" s="56"/>
      <c r="Z76" s="63">
        <v>244.60599999999999</v>
      </c>
      <c r="AA76" s="63">
        <v>746.74599999999998</v>
      </c>
      <c r="AB76" s="70"/>
    </row>
    <row r="77" spans="1:28" x14ac:dyDescent="0.25">
      <c r="A77" s="53">
        <v>15</v>
      </c>
      <c r="B77" s="54"/>
      <c r="C77" s="54"/>
      <c r="D77" s="55" t="s">
        <v>89</v>
      </c>
      <c r="E77" s="56">
        <v>263.46800000000002</v>
      </c>
      <c r="F77" s="56">
        <v>18.873999999999999</v>
      </c>
      <c r="G77" s="56"/>
      <c r="H77" s="56"/>
      <c r="I77" s="57"/>
      <c r="J77" s="57"/>
      <c r="K77" s="58"/>
      <c r="L77" s="58"/>
      <c r="M77" s="106"/>
      <c r="N77" s="58"/>
      <c r="O77" s="107"/>
      <c r="P77" s="107"/>
      <c r="Q77" s="62"/>
      <c r="R77" s="63"/>
      <c r="S77" s="64"/>
      <c r="T77" s="65">
        <v>3.96</v>
      </c>
      <c r="U77" s="66"/>
      <c r="V77" s="67"/>
      <c r="W77" s="68"/>
      <c r="X77" s="69"/>
      <c r="Y77" s="56"/>
      <c r="Z77" s="63">
        <v>263.46800000000002</v>
      </c>
      <c r="AA77" s="63">
        <v>727.88400000000001</v>
      </c>
      <c r="AB77" s="70"/>
    </row>
    <row r="78" spans="1:28" x14ac:dyDescent="0.25">
      <c r="A78" s="53">
        <v>16</v>
      </c>
      <c r="B78" s="54"/>
      <c r="C78" s="54"/>
      <c r="D78" s="55" t="s">
        <v>89</v>
      </c>
      <c r="E78" s="56">
        <v>282.34199999999998</v>
      </c>
      <c r="F78" s="56">
        <v>18.878</v>
      </c>
      <c r="G78" s="56"/>
      <c r="H78" s="56"/>
      <c r="I78" s="57"/>
      <c r="J78" s="57"/>
      <c r="K78" s="58"/>
      <c r="L78" s="58"/>
      <c r="M78" s="106"/>
      <c r="N78" s="58"/>
      <c r="O78" s="107"/>
      <c r="P78" s="107"/>
      <c r="Q78" s="62"/>
      <c r="R78" s="63"/>
      <c r="S78" s="64"/>
      <c r="T78" s="65">
        <v>3.96</v>
      </c>
      <c r="U78" s="66"/>
      <c r="V78" s="67"/>
      <c r="W78" s="68"/>
      <c r="X78" s="69"/>
      <c r="Y78" s="56"/>
      <c r="Z78" s="63">
        <v>282.34199999999998</v>
      </c>
      <c r="AA78" s="63">
        <v>709.01</v>
      </c>
      <c r="AB78" s="70"/>
    </row>
    <row r="79" spans="1:28" x14ac:dyDescent="0.25">
      <c r="A79" s="53">
        <v>17</v>
      </c>
      <c r="B79" s="54"/>
      <c r="C79" s="54"/>
      <c r="D79" s="55" t="s">
        <v>89</v>
      </c>
      <c r="E79" s="56">
        <v>301.22000000000003</v>
      </c>
      <c r="F79" s="56">
        <v>18.867999999999999</v>
      </c>
      <c r="G79" s="56"/>
      <c r="H79" s="56"/>
      <c r="I79" s="57"/>
      <c r="J79" s="57"/>
      <c r="K79" s="58"/>
      <c r="L79" s="58"/>
      <c r="M79" s="106"/>
      <c r="N79" s="58"/>
      <c r="O79" s="107"/>
      <c r="P79" s="107"/>
      <c r="Q79" s="62"/>
      <c r="R79" s="63"/>
      <c r="S79" s="64"/>
      <c r="T79" s="65">
        <v>3.96</v>
      </c>
      <c r="U79" s="66"/>
      <c r="V79" s="67"/>
      <c r="W79" s="68"/>
      <c r="X79" s="69"/>
      <c r="Y79" s="56"/>
      <c r="Z79" s="63">
        <v>301.22000000000003</v>
      </c>
      <c r="AA79" s="63">
        <v>690.13199999999995</v>
      </c>
      <c r="AB79" s="70"/>
    </row>
    <row r="80" spans="1:28" x14ac:dyDescent="0.25">
      <c r="A80" s="53">
        <v>18</v>
      </c>
      <c r="B80" s="54"/>
      <c r="C80" s="54"/>
      <c r="D80" s="55" t="s">
        <v>89</v>
      </c>
      <c r="E80" s="56">
        <v>320.08800000000002</v>
      </c>
      <c r="F80" s="56">
        <v>18.885999999999999</v>
      </c>
      <c r="G80" s="56"/>
      <c r="H80" s="56"/>
      <c r="I80" s="57"/>
      <c r="J80" s="57"/>
      <c r="K80" s="58"/>
      <c r="L80" s="58"/>
      <c r="M80" s="106"/>
      <c r="N80" s="58"/>
      <c r="O80" s="107"/>
      <c r="P80" s="107"/>
      <c r="Q80" s="62"/>
      <c r="R80" s="63"/>
      <c r="S80" s="64"/>
      <c r="T80" s="65">
        <v>3.96</v>
      </c>
      <c r="U80" s="66"/>
      <c r="V80" s="67"/>
      <c r="W80" s="68"/>
      <c r="X80" s="69"/>
      <c r="Y80" s="56"/>
      <c r="Z80" s="63">
        <v>320.08800000000002</v>
      </c>
      <c r="AA80" s="63">
        <v>671.26400000000001</v>
      </c>
      <c r="AB80" s="70"/>
    </row>
    <row r="81" spans="1:28" x14ac:dyDescent="0.25">
      <c r="A81" s="53">
        <v>19</v>
      </c>
      <c r="B81" s="54"/>
      <c r="C81" s="54"/>
      <c r="D81" s="55" t="s">
        <v>89</v>
      </c>
      <c r="E81" s="56">
        <v>338.97399999999999</v>
      </c>
      <c r="F81" s="56">
        <v>18.852</v>
      </c>
      <c r="G81" s="56"/>
      <c r="H81" s="56"/>
      <c r="I81" s="57"/>
      <c r="J81" s="57"/>
      <c r="K81" s="58"/>
      <c r="L81" s="58"/>
      <c r="M81" s="106"/>
      <c r="N81" s="58"/>
      <c r="O81" s="107"/>
      <c r="P81" s="107"/>
      <c r="Q81" s="62"/>
      <c r="R81" s="63"/>
      <c r="S81" s="64"/>
      <c r="T81" s="65">
        <v>3.96</v>
      </c>
      <c r="U81" s="66"/>
      <c r="V81" s="67"/>
      <c r="W81" s="68"/>
      <c r="X81" s="69"/>
      <c r="Y81" s="56"/>
      <c r="Z81" s="63">
        <v>338.97399999999999</v>
      </c>
      <c r="AA81" s="63">
        <v>652.37800000000004</v>
      </c>
      <c r="AB81" s="70"/>
    </row>
    <row r="82" spans="1:28" x14ac:dyDescent="0.25">
      <c r="A82" s="53">
        <v>20</v>
      </c>
      <c r="B82" s="54"/>
      <c r="C82" s="54"/>
      <c r="D82" s="55" t="s">
        <v>89</v>
      </c>
      <c r="E82" s="56">
        <v>357.82600000000002</v>
      </c>
      <c r="F82" s="56">
        <v>18.878</v>
      </c>
      <c r="G82" s="56"/>
      <c r="H82" s="56"/>
      <c r="I82" s="57"/>
      <c r="J82" s="57"/>
      <c r="K82" s="58"/>
      <c r="L82" s="58"/>
      <c r="M82" s="106"/>
      <c r="N82" s="58"/>
      <c r="O82" s="107"/>
      <c r="P82" s="107"/>
      <c r="Q82" s="62"/>
      <c r="R82" s="63"/>
      <c r="S82" s="64"/>
      <c r="T82" s="65">
        <v>3.96</v>
      </c>
      <c r="U82" s="66"/>
      <c r="V82" s="67"/>
      <c r="W82" s="68"/>
      <c r="X82" s="69"/>
      <c r="Y82" s="56"/>
      <c r="Z82" s="63">
        <v>357.82600000000002</v>
      </c>
      <c r="AA82" s="63">
        <v>633.52599999999995</v>
      </c>
      <c r="AB82" s="70"/>
    </row>
    <row r="83" spans="1:28" x14ac:dyDescent="0.25">
      <c r="A83" s="53">
        <v>21</v>
      </c>
      <c r="B83" s="54"/>
      <c r="C83" s="54"/>
      <c r="D83" s="55" t="s">
        <v>89</v>
      </c>
      <c r="E83" s="56">
        <v>376.70400000000001</v>
      </c>
      <c r="F83" s="56">
        <v>18.873999999999999</v>
      </c>
      <c r="G83" s="56"/>
      <c r="H83" s="56"/>
      <c r="I83" s="57"/>
      <c r="J83" s="57"/>
      <c r="K83" s="58"/>
      <c r="L83" s="58"/>
      <c r="M83" s="106"/>
      <c r="N83" s="58"/>
      <c r="O83" s="107"/>
      <c r="P83" s="107"/>
      <c r="Q83" s="62"/>
      <c r="R83" s="63"/>
      <c r="S83" s="64"/>
      <c r="T83" s="65">
        <v>3.96</v>
      </c>
      <c r="U83" s="66"/>
      <c r="V83" s="67"/>
      <c r="W83" s="68"/>
      <c r="X83" s="69"/>
      <c r="Y83" s="56"/>
      <c r="Z83" s="63">
        <v>376.70400000000001</v>
      </c>
      <c r="AA83" s="63">
        <v>614.64800000000002</v>
      </c>
      <c r="AB83" s="70"/>
    </row>
    <row r="84" spans="1:28" x14ac:dyDescent="0.25">
      <c r="A84" s="53">
        <v>22</v>
      </c>
      <c r="B84" s="54"/>
      <c r="C84" s="54"/>
      <c r="D84" s="55" t="s">
        <v>89</v>
      </c>
      <c r="E84" s="56">
        <v>395.57799999999997</v>
      </c>
      <c r="F84" s="56">
        <v>18.872</v>
      </c>
      <c r="G84" s="56"/>
      <c r="H84" s="56"/>
      <c r="I84" s="57"/>
      <c r="J84" s="57"/>
      <c r="K84" s="58"/>
      <c r="L84" s="58"/>
      <c r="M84" s="106"/>
      <c r="N84" s="58"/>
      <c r="O84" s="107"/>
      <c r="P84" s="107"/>
      <c r="Q84" s="62"/>
      <c r="R84" s="63"/>
      <c r="S84" s="64"/>
      <c r="T84" s="65">
        <v>3.96</v>
      </c>
      <c r="U84" s="66"/>
      <c r="V84" s="67"/>
      <c r="W84" s="68"/>
      <c r="X84" s="69"/>
      <c r="Y84" s="56"/>
      <c r="Z84" s="63">
        <v>395.57799999999997</v>
      </c>
      <c r="AA84" s="63">
        <v>595.774</v>
      </c>
      <c r="AB84" s="70"/>
    </row>
    <row r="85" spans="1:28" x14ac:dyDescent="0.25">
      <c r="A85" s="53">
        <v>23</v>
      </c>
      <c r="B85" s="54"/>
      <c r="C85" s="54"/>
      <c r="D85" s="55" t="s">
        <v>89</v>
      </c>
      <c r="E85" s="56">
        <v>414.45</v>
      </c>
      <c r="F85" s="56">
        <v>18.882000000000001</v>
      </c>
      <c r="G85" s="56"/>
      <c r="H85" s="56"/>
      <c r="I85" s="57"/>
      <c r="J85" s="57"/>
      <c r="K85" s="58"/>
      <c r="L85" s="58"/>
      <c r="M85" s="106"/>
      <c r="N85" s="58"/>
      <c r="O85" s="107"/>
      <c r="P85" s="107"/>
      <c r="Q85" s="62"/>
      <c r="R85" s="63"/>
      <c r="S85" s="64"/>
      <c r="T85" s="65">
        <v>3.96</v>
      </c>
      <c r="U85" s="66"/>
      <c r="V85" s="67"/>
      <c r="W85" s="68"/>
      <c r="X85" s="69"/>
      <c r="Y85" s="56"/>
      <c r="Z85" s="63">
        <v>414.45</v>
      </c>
      <c r="AA85" s="63">
        <v>576.90200000000004</v>
      </c>
      <c r="AB85" s="70"/>
    </row>
    <row r="86" spans="1:28" x14ac:dyDescent="0.25">
      <c r="A86" s="71">
        <v>23</v>
      </c>
      <c r="B86" s="72">
        <v>57</v>
      </c>
      <c r="C86" s="72"/>
      <c r="D86" s="73" t="s">
        <v>94</v>
      </c>
      <c r="E86" s="74">
        <v>425.036</v>
      </c>
      <c r="F86" s="74">
        <v>18.882000000000001</v>
      </c>
      <c r="G86" s="74">
        <v>10.586</v>
      </c>
      <c r="H86" s="74">
        <v>8.2959999999999994</v>
      </c>
      <c r="I86" s="75">
        <v>4</v>
      </c>
      <c r="J86" s="75">
        <v>13</v>
      </c>
      <c r="K86" s="76">
        <v>0.31</v>
      </c>
      <c r="L86" s="76"/>
      <c r="M86" s="108"/>
      <c r="N86" s="76"/>
      <c r="O86" s="109"/>
      <c r="P86" s="109"/>
      <c r="Q86" s="80" t="s">
        <v>95</v>
      </c>
      <c r="R86" s="81">
        <v>0.58899999999999997</v>
      </c>
      <c r="S86" s="82">
        <v>16851.5</v>
      </c>
      <c r="T86" s="83">
        <v>3.96</v>
      </c>
      <c r="U86" s="89">
        <v>0.25972222222222224</v>
      </c>
      <c r="V86" s="85"/>
      <c r="W86" s="86"/>
      <c r="X86" s="87"/>
      <c r="Y86" s="74"/>
      <c r="Z86" s="81">
        <v>414.45</v>
      </c>
      <c r="AA86" s="81">
        <v>576.90200000000004</v>
      </c>
      <c r="AB86" s="88"/>
    </row>
    <row r="87" spans="1:28" x14ac:dyDescent="0.25">
      <c r="A87" s="71">
        <v>23</v>
      </c>
      <c r="B87" s="72">
        <v>58</v>
      </c>
      <c r="C87" s="72"/>
      <c r="D87" s="73" t="s">
        <v>94</v>
      </c>
      <c r="E87" s="74">
        <v>425.94400000000002</v>
      </c>
      <c r="F87" s="74">
        <v>18.882000000000001</v>
      </c>
      <c r="G87" s="74">
        <v>11.494</v>
      </c>
      <c r="H87" s="74">
        <v>7.3879999999999999</v>
      </c>
      <c r="I87" s="75">
        <v>8</v>
      </c>
      <c r="J87" s="75">
        <v>10</v>
      </c>
      <c r="K87" s="76">
        <v>0.32</v>
      </c>
      <c r="L87" s="76"/>
      <c r="M87" s="108"/>
      <c r="N87" s="76"/>
      <c r="O87" s="109"/>
      <c r="P87" s="109"/>
      <c r="Q87" s="80" t="s">
        <v>95</v>
      </c>
      <c r="R87" s="81">
        <v>0.59399999999999997</v>
      </c>
      <c r="S87" s="82">
        <v>16716.400000000001</v>
      </c>
      <c r="T87" s="83">
        <v>3.96</v>
      </c>
      <c r="U87" s="89">
        <v>0.19722222222222222</v>
      </c>
      <c r="V87" s="85"/>
      <c r="W87" s="86"/>
      <c r="X87" s="87"/>
      <c r="Y87" s="74"/>
      <c r="Z87" s="81">
        <v>414.45</v>
      </c>
      <c r="AA87" s="81">
        <v>576.90200000000004</v>
      </c>
      <c r="AB87" s="88"/>
    </row>
    <row r="88" spans="1:28" x14ac:dyDescent="0.25">
      <c r="A88" s="71">
        <v>23</v>
      </c>
      <c r="B88" s="72">
        <v>59</v>
      </c>
      <c r="C88" s="72"/>
      <c r="D88" s="73" t="s">
        <v>94</v>
      </c>
      <c r="E88" s="74">
        <v>426.08600000000001</v>
      </c>
      <c r="F88" s="74">
        <v>18.882000000000001</v>
      </c>
      <c r="G88" s="74">
        <v>11.635999999999999</v>
      </c>
      <c r="H88" s="74">
        <v>7.2460000000000004</v>
      </c>
      <c r="I88" s="75">
        <v>8</v>
      </c>
      <c r="J88" s="75">
        <v>10</v>
      </c>
      <c r="K88" s="76">
        <v>0.28999999999999998</v>
      </c>
      <c r="L88" s="76"/>
      <c r="M88" s="108"/>
      <c r="N88" s="76"/>
      <c r="O88" s="109"/>
      <c r="P88" s="109"/>
      <c r="Q88" s="80" t="s">
        <v>95</v>
      </c>
      <c r="R88" s="81">
        <v>0.59299999999999997</v>
      </c>
      <c r="S88" s="82">
        <v>16738.599999999999</v>
      </c>
      <c r="T88" s="83">
        <v>3.96</v>
      </c>
      <c r="U88" s="89">
        <v>0.19722222222222222</v>
      </c>
      <c r="V88" s="85"/>
      <c r="W88" s="86"/>
      <c r="X88" s="87"/>
      <c r="Y88" s="74"/>
      <c r="Z88" s="81">
        <v>414.45</v>
      </c>
      <c r="AA88" s="81">
        <v>576.90200000000004</v>
      </c>
      <c r="AB88" s="88"/>
    </row>
    <row r="89" spans="1:28" x14ac:dyDescent="0.25">
      <c r="A89" s="71">
        <v>23</v>
      </c>
      <c r="B89" s="72">
        <v>60</v>
      </c>
      <c r="C89" s="72"/>
      <c r="D89" s="73" t="s">
        <v>94</v>
      </c>
      <c r="E89" s="74">
        <v>428.91</v>
      </c>
      <c r="F89" s="74">
        <v>18.882000000000001</v>
      </c>
      <c r="G89" s="74">
        <v>14.46</v>
      </c>
      <c r="H89" s="74">
        <v>4.4219999999999997</v>
      </c>
      <c r="I89" s="75">
        <v>14</v>
      </c>
      <c r="J89" s="75">
        <v>8</v>
      </c>
      <c r="K89" s="76">
        <v>0.32</v>
      </c>
      <c r="L89" s="76"/>
      <c r="M89" s="108"/>
      <c r="N89" s="76"/>
      <c r="O89" s="109"/>
      <c r="P89" s="109"/>
      <c r="Q89" s="80" t="s">
        <v>95</v>
      </c>
      <c r="R89" s="81">
        <v>0.60599999999999998</v>
      </c>
      <c r="S89" s="82">
        <v>16399.599999999999</v>
      </c>
      <c r="T89" s="83">
        <v>3.96</v>
      </c>
      <c r="U89" s="89">
        <v>0.12569444444444444</v>
      </c>
      <c r="V89" s="85"/>
      <c r="W89" s="86"/>
      <c r="X89" s="87"/>
      <c r="Y89" s="74"/>
      <c r="Z89" s="81">
        <v>414.45</v>
      </c>
      <c r="AA89" s="81">
        <v>576.90200000000004</v>
      </c>
      <c r="AB89" s="88"/>
    </row>
    <row r="90" spans="1:28" x14ac:dyDescent="0.25">
      <c r="A90" s="71">
        <v>23</v>
      </c>
      <c r="B90" s="72">
        <v>61</v>
      </c>
      <c r="C90" s="72"/>
      <c r="D90" s="73" t="s">
        <v>94</v>
      </c>
      <c r="E90" s="74">
        <v>432.11200000000002</v>
      </c>
      <c r="F90" s="74">
        <v>18.882000000000001</v>
      </c>
      <c r="G90" s="74">
        <v>17.661999999999999</v>
      </c>
      <c r="H90" s="74">
        <v>1.22</v>
      </c>
      <c r="I90" s="75">
        <v>4</v>
      </c>
      <c r="J90" s="75">
        <v>8</v>
      </c>
      <c r="K90" s="76">
        <v>0.44</v>
      </c>
      <c r="L90" s="76"/>
      <c r="M90" s="108"/>
      <c r="N90" s="76"/>
      <c r="O90" s="109"/>
      <c r="P90" s="109"/>
      <c r="Q90" s="80" t="s">
        <v>95</v>
      </c>
      <c r="R90" s="81">
        <v>0.59</v>
      </c>
      <c r="S90" s="82">
        <v>16821.5</v>
      </c>
      <c r="T90" s="83">
        <v>3.96</v>
      </c>
      <c r="U90" s="89">
        <v>0.11597222222222221</v>
      </c>
      <c r="V90" s="85"/>
      <c r="W90" s="86"/>
      <c r="X90" s="87"/>
      <c r="Y90" s="74"/>
      <c r="Z90" s="81">
        <v>414.45</v>
      </c>
      <c r="AA90" s="81">
        <v>576.90200000000004</v>
      </c>
      <c r="AB90" s="88"/>
    </row>
    <row r="91" spans="1:28" x14ac:dyDescent="0.25">
      <c r="A91" s="53">
        <v>24</v>
      </c>
      <c r="B91" s="54"/>
      <c r="C91" s="54"/>
      <c r="D91" s="55" t="s">
        <v>89</v>
      </c>
      <c r="E91" s="56">
        <v>433.33199999999999</v>
      </c>
      <c r="F91" s="56">
        <v>18.856000000000002</v>
      </c>
      <c r="G91" s="56"/>
      <c r="H91" s="56"/>
      <c r="I91" s="57"/>
      <c r="J91" s="57"/>
      <c r="K91" s="58"/>
      <c r="L91" s="58"/>
      <c r="M91" s="106"/>
      <c r="N91" s="58"/>
      <c r="O91" s="107"/>
      <c r="P91" s="107"/>
      <c r="Q91" s="62"/>
      <c r="R91" s="63"/>
      <c r="S91" s="64"/>
      <c r="T91" s="65">
        <v>3.96</v>
      </c>
      <c r="U91" s="66"/>
      <c r="V91" s="67"/>
      <c r="W91" s="68"/>
      <c r="X91" s="69"/>
      <c r="Y91" s="56"/>
      <c r="Z91" s="63">
        <v>433.33199999999999</v>
      </c>
      <c r="AA91" s="63">
        <v>558.02</v>
      </c>
      <c r="AB91" s="70"/>
    </row>
    <row r="92" spans="1:28" x14ac:dyDescent="0.25">
      <c r="A92" s="71">
        <v>24</v>
      </c>
      <c r="B92" s="72">
        <v>62</v>
      </c>
      <c r="C92" s="72"/>
      <c r="D92" s="73" t="s">
        <v>94</v>
      </c>
      <c r="E92" s="74">
        <v>436.91199999999998</v>
      </c>
      <c r="F92" s="74">
        <v>18.856000000000002</v>
      </c>
      <c r="G92" s="74">
        <v>3.58</v>
      </c>
      <c r="H92" s="74">
        <v>15.276</v>
      </c>
      <c r="I92" s="75">
        <v>8</v>
      </c>
      <c r="J92" s="75">
        <v>6</v>
      </c>
      <c r="K92" s="76">
        <v>0.28999999999999998</v>
      </c>
      <c r="L92" s="76"/>
      <c r="M92" s="108"/>
      <c r="N92" s="76"/>
      <c r="O92" s="109"/>
      <c r="P92" s="109"/>
      <c r="Q92" s="80" t="s">
        <v>95</v>
      </c>
      <c r="R92" s="81">
        <v>0.59299999999999997</v>
      </c>
      <c r="S92" s="82">
        <v>16738.599999999999</v>
      </c>
      <c r="T92" s="83">
        <v>3.96</v>
      </c>
      <c r="U92" s="89">
        <v>0.36319444444444443</v>
      </c>
      <c r="V92" s="85"/>
      <c r="W92" s="86"/>
      <c r="X92" s="87"/>
      <c r="Y92" s="74"/>
      <c r="Z92" s="81">
        <v>433.33199999999999</v>
      </c>
      <c r="AA92" s="81">
        <v>558.02</v>
      </c>
      <c r="AB92" s="88"/>
    </row>
    <row r="93" spans="1:28" x14ac:dyDescent="0.25">
      <c r="A93" s="71">
        <v>24</v>
      </c>
      <c r="B93" s="72">
        <v>63</v>
      </c>
      <c r="C93" s="72"/>
      <c r="D93" s="73" t="s">
        <v>94</v>
      </c>
      <c r="E93" s="74">
        <v>437.38400000000001</v>
      </c>
      <c r="F93" s="74">
        <v>18.856000000000002</v>
      </c>
      <c r="G93" s="74">
        <v>4.0519999999999996</v>
      </c>
      <c r="H93" s="74">
        <v>14.804</v>
      </c>
      <c r="I93" s="75">
        <v>8</v>
      </c>
      <c r="J93" s="75">
        <v>6</v>
      </c>
      <c r="K93" s="76">
        <v>0.34</v>
      </c>
      <c r="L93" s="76"/>
      <c r="M93" s="108"/>
      <c r="N93" s="76"/>
      <c r="O93" s="109"/>
      <c r="P93" s="109"/>
      <c r="Q93" s="80" t="s">
        <v>95</v>
      </c>
      <c r="R93" s="81">
        <v>0.59499999999999997</v>
      </c>
      <c r="S93" s="82">
        <v>16700.7</v>
      </c>
      <c r="T93" s="83">
        <v>3.96</v>
      </c>
      <c r="U93" s="89">
        <v>0.35416666666666669</v>
      </c>
      <c r="V93" s="85"/>
      <c r="W93" s="86"/>
      <c r="X93" s="87"/>
      <c r="Y93" s="74"/>
      <c r="Z93" s="81">
        <v>433.33199999999999</v>
      </c>
      <c r="AA93" s="81">
        <v>558.02</v>
      </c>
      <c r="AB93" s="88"/>
    </row>
    <row r="94" spans="1:28" x14ac:dyDescent="0.25">
      <c r="A94" s="71">
        <v>24</v>
      </c>
      <c r="B94" s="72">
        <v>64</v>
      </c>
      <c r="C94" s="72"/>
      <c r="D94" s="73" t="s">
        <v>94</v>
      </c>
      <c r="E94" s="74">
        <v>442.928</v>
      </c>
      <c r="F94" s="74">
        <v>18.856000000000002</v>
      </c>
      <c r="G94" s="74">
        <v>9.5960000000000001</v>
      </c>
      <c r="H94" s="74">
        <v>9.26</v>
      </c>
      <c r="I94" s="75">
        <v>8</v>
      </c>
      <c r="J94" s="75">
        <v>10</v>
      </c>
      <c r="K94" s="76">
        <v>0.42</v>
      </c>
      <c r="L94" s="76"/>
      <c r="M94" s="108"/>
      <c r="N94" s="76"/>
      <c r="O94" s="109"/>
      <c r="P94" s="109"/>
      <c r="Q94" s="80" t="s">
        <v>95</v>
      </c>
      <c r="R94" s="81">
        <v>0.59699999999999998</v>
      </c>
      <c r="S94" s="82">
        <v>16630.3</v>
      </c>
      <c r="T94" s="83">
        <v>3.96</v>
      </c>
      <c r="U94" s="89">
        <v>0.18055555555555555</v>
      </c>
      <c r="V94" s="85"/>
      <c r="W94" s="86"/>
      <c r="X94" s="87"/>
      <c r="Y94" s="74"/>
      <c r="Z94" s="81">
        <v>433.33199999999999</v>
      </c>
      <c r="AA94" s="81">
        <v>558.02</v>
      </c>
      <c r="AB94" s="88"/>
    </row>
    <row r="95" spans="1:28" x14ac:dyDescent="0.25">
      <c r="A95" s="71">
        <v>24</v>
      </c>
      <c r="B95" s="72">
        <v>65</v>
      </c>
      <c r="C95" s="72"/>
      <c r="D95" s="73" t="s">
        <v>94</v>
      </c>
      <c r="E95" s="74">
        <v>444.07400000000001</v>
      </c>
      <c r="F95" s="74">
        <v>18.856000000000002</v>
      </c>
      <c r="G95" s="74">
        <v>10.742000000000001</v>
      </c>
      <c r="H95" s="74">
        <v>8.1140000000000008</v>
      </c>
      <c r="I95" s="75">
        <v>8</v>
      </c>
      <c r="J95" s="75">
        <v>10</v>
      </c>
      <c r="K95" s="76">
        <v>0.43</v>
      </c>
      <c r="L95" s="76"/>
      <c r="M95" s="108"/>
      <c r="N95" s="76"/>
      <c r="O95" s="109"/>
      <c r="P95" s="109"/>
      <c r="Q95" s="80" t="s">
        <v>95</v>
      </c>
      <c r="R95" s="81">
        <v>0.59699999999999998</v>
      </c>
      <c r="S95" s="82">
        <v>16620.400000000001</v>
      </c>
      <c r="T95" s="83">
        <v>3.96</v>
      </c>
      <c r="U95" s="89">
        <v>0.33958333333333335</v>
      </c>
      <c r="V95" s="85"/>
      <c r="W95" s="86"/>
      <c r="X95" s="87"/>
      <c r="Y95" s="74"/>
      <c r="Z95" s="81">
        <v>433.33199999999999</v>
      </c>
      <c r="AA95" s="81">
        <v>558.02</v>
      </c>
      <c r="AB95" s="88"/>
    </row>
    <row r="96" spans="1:28" x14ac:dyDescent="0.25">
      <c r="A96" s="53">
        <v>25</v>
      </c>
      <c r="B96" s="54"/>
      <c r="C96" s="54"/>
      <c r="D96" s="55" t="s">
        <v>89</v>
      </c>
      <c r="E96" s="56">
        <v>452.18799999999999</v>
      </c>
      <c r="F96" s="56">
        <v>18.88</v>
      </c>
      <c r="G96" s="56"/>
      <c r="H96" s="56"/>
      <c r="I96" s="57"/>
      <c r="J96" s="57"/>
      <c r="K96" s="58"/>
      <c r="L96" s="58"/>
      <c r="M96" s="106"/>
      <c r="N96" s="58"/>
      <c r="O96" s="107"/>
      <c r="P96" s="107"/>
      <c r="Q96" s="62"/>
      <c r="R96" s="63"/>
      <c r="S96" s="64"/>
      <c r="T96" s="65">
        <v>3.96</v>
      </c>
      <c r="U96" s="66"/>
      <c r="V96" s="67"/>
      <c r="W96" s="68"/>
      <c r="X96" s="69"/>
      <c r="Y96" s="56"/>
      <c r="Z96" s="63">
        <v>452.18799999999999</v>
      </c>
      <c r="AA96" s="63">
        <v>539.16399999999999</v>
      </c>
      <c r="AB96" s="70"/>
    </row>
    <row r="97" spans="1:28" x14ac:dyDescent="0.25">
      <c r="A97" s="53">
        <v>26</v>
      </c>
      <c r="B97" s="54"/>
      <c r="C97" s="54"/>
      <c r="D97" s="55" t="s">
        <v>89</v>
      </c>
      <c r="E97" s="56">
        <v>471.06799999999998</v>
      </c>
      <c r="F97" s="56">
        <v>18.882000000000001</v>
      </c>
      <c r="G97" s="56"/>
      <c r="H97" s="56"/>
      <c r="I97" s="57"/>
      <c r="J97" s="57"/>
      <c r="K97" s="58"/>
      <c r="L97" s="58"/>
      <c r="M97" s="106"/>
      <c r="N97" s="58"/>
      <c r="O97" s="107"/>
      <c r="P97" s="107"/>
      <c r="Q97" s="62"/>
      <c r="R97" s="63"/>
      <c r="S97" s="64"/>
      <c r="T97" s="65">
        <v>3.96</v>
      </c>
      <c r="U97" s="66"/>
      <c r="V97" s="67"/>
      <c r="W97" s="68"/>
      <c r="X97" s="69"/>
      <c r="Y97" s="56"/>
      <c r="Z97" s="63">
        <v>471.06799999999998</v>
      </c>
      <c r="AA97" s="63">
        <v>520.28399999999999</v>
      </c>
      <c r="AB97" s="70"/>
    </row>
    <row r="98" spans="1:28" x14ac:dyDescent="0.25">
      <c r="A98" s="53">
        <v>27</v>
      </c>
      <c r="B98" s="54"/>
      <c r="C98" s="54"/>
      <c r="D98" s="55" t="s">
        <v>89</v>
      </c>
      <c r="E98" s="56">
        <v>489.95</v>
      </c>
      <c r="F98" s="56">
        <v>18.86</v>
      </c>
      <c r="G98" s="56"/>
      <c r="H98" s="56"/>
      <c r="I98" s="57"/>
      <c r="J98" s="57"/>
      <c r="K98" s="58"/>
      <c r="L98" s="58"/>
      <c r="M98" s="106"/>
      <c r="N98" s="58"/>
      <c r="O98" s="107"/>
      <c r="P98" s="107"/>
      <c r="Q98" s="62"/>
      <c r="R98" s="63"/>
      <c r="S98" s="64"/>
      <c r="T98" s="65">
        <v>3.96</v>
      </c>
      <c r="U98" s="66"/>
      <c r="V98" s="67"/>
      <c r="W98" s="68"/>
      <c r="X98" s="69"/>
      <c r="Y98" s="56"/>
      <c r="Z98" s="63">
        <v>489.95</v>
      </c>
      <c r="AA98" s="63">
        <v>501.40199999999999</v>
      </c>
      <c r="AB98" s="70"/>
    </row>
    <row r="99" spans="1:28" x14ac:dyDescent="0.25">
      <c r="A99" s="53">
        <v>28</v>
      </c>
      <c r="B99" s="54"/>
      <c r="C99" s="54"/>
      <c r="D99" s="55" t="s">
        <v>89</v>
      </c>
      <c r="E99" s="56">
        <v>508.81</v>
      </c>
      <c r="F99" s="56">
        <v>18.876000000000001</v>
      </c>
      <c r="G99" s="56"/>
      <c r="H99" s="56"/>
      <c r="I99" s="57"/>
      <c r="J99" s="57"/>
      <c r="K99" s="58"/>
      <c r="L99" s="58"/>
      <c r="M99" s="106"/>
      <c r="N99" s="58"/>
      <c r="O99" s="107"/>
      <c r="P99" s="107"/>
      <c r="Q99" s="62"/>
      <c r="R99" s="63"/>
      <c r="S99" s="64"/>
      <c r="T99" s="65">
        <v>3.96</v>
      </c>
      <c r="U99" s="66"/>
      <c r="V99" s="67"/>
      <c r="W99" s="68"/>
      <c r="X99" s="69"/>
      <c r="Y99" s="56"/>
      <c r="Z99" s="63">
        <v>508.81</v>
      </c>
      <c r="AA99" s="63">
        <v>482.54199999999997</v>
      </c>
      <c r="AB99" s="70"/>
    </row>
    <row r="100" spans="1:28" x14ac:dyDescent="0.25">
      <c r="A100" s="53">
        <v>29</v>
      </c>
      <c r="B100" s="54"/>
      <c r="C100" s="54"/>
      <c r="D100" s="55" t="s">
        <v>89</v>
      </c>
      <c r="E100" s="56">
        <v>527.68600000000004</v>
      </c>
      <c r="F100" s="56">
        <v>18.856000000000002</v>
      </c>
      <c r="G100" s="56"/>
      <c r="H100" s="56"/>
      <c r="I100" s="57"/>
      <c r="J100" s="57"/>
      <c r="K100" s="58"/>
      <c r="L100" s="58"/>
      <c r="M100" s="106"/>
      <c r="N100" s="58"/>
      <c r="O100" s="107"/>
      <c r="P100" s="107"/>
      <c r="Q100" s="62"/>
      <c r="R100" s="63"/>
      <c r="S100" s="64"/>
      <c r="T100" s="65">
        <v>3.96</v>
      </c>
      <c r="U100" s="66"/>
      <c r="V100" s="67"/>
      <c r="W100" s="68"/>
      <c r="X100" s="69"/>
      <c r="Y100" s="56"/>
      <c r="Z100" s="63">
        <v>527.68600000000004</v>
      </c>
      <c r="AA100" s="63">
        <v>463.666</v>
      </c>
      <c r="AB100" s="70"/>
    </row>
    <row r="101" spans="1:28" x14ac:dyDescent="0.25">
      <c r="A101" s="71">
        <v>29</v>
      </c>
      <c r="B101" s="72">
        <v>66</v>
      </c>
      <c r="C101" s="72"/>
      <c r="D101" s="73" t="s">
        <v>94</v>
      </c>
      <c r="E101" s="74">
        <v>535.21400000000006</v>
      </c>
      <c r="F101" s="74">
        <v>18.856000000000002</v>
      </c>
      <c r="G101" s="74">
        <v>7.5279999999999996</v>
      </c>
      <c r="H101" s="74">
        <v>11.327999999999999</v>
      </c>
      <c r="I101" s="75">
        <v>8</v>
      </c>
      <c r="J101" s="75">
        <v>13</v>
      </c>
      <c r="K101" s="76">
        <v>0.28000000000000003</v>
      </c>
      <c r="L101" s="76"/>
      <c r="M101" s="108"/>
      <c r="N101" s="76"/>
      <c r="O101" s="109"/>
      <c r="P101" s="109"/>
      <c r="Q101" s="80" t="s">
        <v>95</v>
      </c>
      <c r="R101" s="81">
        <v>0.59299999999999997</v>
      </c>
      <c r="S101" s="82">
        <v>16745.599999999999</v>
      </c>
      <c r="T101" s="83">
        <v>3.96</v>
      </c>
      <c r="U101" s="89">
        <v>0.25833333333333336</v>
      </c>
      <c r="V101" s="85"/>
      <c r="W101" s="86"/>
      <c r="X101" s="87"/>
      <c r="Y101" s="74"/>
      <c r="Z101" s="81">
        <v>527.68600000000004</v>
      </c>
      <c r="AA101" s="81">
        <v>463.666</v>
      </c>
      <c r="AB101" s="88"/>
    </row>
    <row r="102" spans="1:28" x14ac:dyDescent="0.25">
      <c r="A102" s="53">
        <v>30</v>
      </c>
      <c r="B102" s="54"/>
      <c r="C102" s="54"/>
      <c r="D102" s="55" t="s">
        <v>89</v>
      </c>
      <c r="E102" s="56">
        <v>546.54200000000003</v>
      </c>
      <c r="F102" s="56">
        <v>18.884</v>
      </c>
      <c r="G102" s="56"/>
      <c r="H102" s="56"/>
      <c r="I102" s="57"/>
      <c r="J102" s="57"/>
      <c r="K102" s="58"/>
      <c r="L102" s="58" t="s">
        <v>112</v>
      </c>
      <c r="M102" s="106"/>
      <c r="N102" s="58"/>
      <c r="O102" s="107"/>
      <c r="P102" s="107"/>
      <c r="Q102" s="62"/>
      <c r="R102" s="63"/>
      <c r="S102" s="64"/>
      <c r="T102" s="65">
        <v>3.96</v>
      </c>
      <c r="U102" s="66"/>
      <c r="V102" s="67"/>
      <c r="W102" s="68"/>
      <c r="X102" s="69"/>
      <c r="Y102" s="56"/>
      <c r="Z102" s="63">
        <v>546.54200000000003</v>
      </c>
      <c r="AA102" s="63">
        <v>444.81</v>
      </c>
      <c r="AB102" s="70"/>
    </row>
    <row r="103" spans="1:28" x14ac:dyDescent="0.25">
      <c r="A103" s="71">
        <v>30</v>
      </c>
      <c r="B103" s="72">
        <v>67</v>
      </c>
      <c r="C103" s="72"/>
      <c r="D103" s="73" t="s">
        <v>94</v>
      </c>
      <c r="E103" s="74">
        <v>550.34799999999996</v>
      </c>
      <c r="F103" s="74">
        <v>18.884</v>
      </c>
      <c r="G103" s="74">
        <v>3.806</v>
      </c>
      <c r="H103" s="74">
        <v>15.077999999999999</v>
      </c>
      <c r="I103" s="75">
        <v>8</v>
      </c>
      <c r="J103" s="75">
        <v>8</v>
      </c>
      <c r="K103" s="76">
        <v>0.51</v>
      </c>
      <c r="L103" s="77">
        <v>0.56999999999999995</v>
      </c>
      <c r="M103" s="78">
        <f>L103*T103</f>
        <v>2.2571999999999997</v>
      </c>
      <c r="N103" s="77">
        <f>K103-L103</f>
        <v>-5.9999999999999942E-2</v>
      </c>
      <c r="O103" s="79">
        <v>8</v>
      </c>
      <c r="P103" s="79">
        <v>7</v>
      </c>
      <c r="Q103" s="80" t="s">
        <v>95</v>
      </c>
      <c r="R103" s="81">
        <v>0.60099999999999998</v>
      </c>
      <c r="S103" s="82">
        <v>16531.8</v>
      </c>
      <c r="T103" s="83">
        <v>3.96</v>
      </c>
      <c r="U103" s="89">
        <v>0.24722222222222223</v>
      </c>
      <c r="V103" s="85"/>
      <c r="W103" s="86"/>
      <c r="X103" s="87"/>
      <c r="Y103" s="74"/>
      <c r="Z103" s="81">
        <v>546.54200000000003</v>
      </c>
      <c r="AA103" s="81">
        <v>444.81</v>
      </c>
      <c r="AB103" s="88" t="s">
        <v>113</v>
      </c>
    </row>
    <row r="104" spans="1:28" x14ac:dyDescent="0.25">
      <c r="A104" s="71">
        <v>30</v>
      </c>
      <c r="B104" s="72">
        <v>68</v>
      </c>
      <c r="C104" s="72"/>
      <c r="D104" s="73" t="s">
        <v>94</v>
      </c>
      <c r="E104" s="74">
        <v>562.73</v>
      </c>
      <c r="F104" s="74">
        <v>18.884</v>
      </c>
      <c r="G104" s="74">
        <v>16.187999999999999</v>
      </c>
      <c r="H104" s="74">
        <v>2.6960000000000002</v>
      </c>
      <c r="I104" s="75">
        <v>14</v>
      </c>
      <c r="J104" s="75">
        <v>8</v>
      </c>
      <c r="K104" s="76">
        <v>0.73</v>
      </c>
      <c r="L104" s="77">
        <v>0.51</v>
      </c>
      <c r="M104" s="78">
        <f>L104*T104</f>
        <v>2.0196000000000001</v>
      </c>
      <c r="N104" s="77">
        <f t="shared" ref="N104:N106" si="0">K104-L104</f>
        <v>0.21999999999999997</v>
      </c>
      <c r="O104" s="79"/>
      <c r="P104" s="79" t="s">
        <v>112</v>
      </c>
      <c r="Q104" s="80" t="s">
        <v>95</v>
      </c>
      <c r="R104" s="81">
        <v>0.66600000000000004</v>
      </c>
      <c r="S104" s="82">
        <v>14918.6</v>
      </c>
      <c r="T104" s="83">
        <v>3.96</v>
      </c>
      <c r="U104" s="89">
        <v>0.16874999999999998</v>
      </c>
      <c r="V104" s="85"/>
      <c r="W104" s="86"/>
      <c r="X104" s="87"/>
      <c r="Y104" s="74"/>
      <c r="Z104" s="81">
        <v>546.54200000000003</v>
      </c>
      <c r="AA104" s="81">
        <v>444.81</v>
      </c>
      <c r="AB104" s="88" t="s">
        <v>114</v>
      </c>
    </row>
    <row r="105" spans="1:28" x14ac:dyDescent="0.25">
      <c r="A105" s="71">
        <v>30</v>
      </c>
      <c r="B105" s="72">
        <v>69</v>
      </c>
      <c r="C105" s="72"/>
      <c r="D105" s="73" t="s">
        <v>94</v>
      </c>
      <c r="E105" s="74">
        <v>562.73800000000006</v>
      </c>
      <c r="F105" s="74">
        <v>18.884</v>
      </c>
      <c r="G105" s="74">
        <v>16.196000000000002</v>
      </c>
      <c r="H105" s="74">
        <v>2.6880000000000002</v>
      </c>
      <c r="I105" s="75">
        <v>8</v>
      </c>
      <c r="J105" s="75">
        <v>13</v>
      </c>
      <c r="K105" s="76">
        <v>0.8</v>
      </c>
      <c r="L105" s="77">
        <v>1</v>
      </c>
      <c r="M105" s="78">
        <f>L105*T105</f>
        <v>3.96</v>
      </c>
      <c r="N105" s="77">
        <f t="shared" si="0"/>
        <v>-0.19999999999999996</v>
      </c>
      <c r="O105" s="79">
        <v>7</v>
      </c>
      <c r="P105" s="79">
        <v>6</v>
      </c>
      <c r="Q105" s="80" t="s">
        <v>95</v>
      </c>
      <c r="R105" s="81">
        <v>0.624</v>
      </c>
      <c r="S105" s="82">
        <v>15921.4</v>
      </c>
      <c r="T105" s="83">
        <v>3.96</v>
      </c>
      <c r="U105" s="89">
        <v>0.19375000000000001</v>
      </c>
      <c r="V105" s="85"/>
      <c r="W105" s="86"/>
      <c r="X105" s="87"/>
      <c r="Y105" s="74"/>
      <c r="Z105" s="81">
        <v>546.54200000000003</v>
      </c>
      <c r="AA105" s="81">
        <v>444.81</v>
      </c>
      <c r="AB105" s="88" t="s">
        <v>113</v>
      </c>
    </row>
    <row r="106" spans="1:28" x14ac:dyDescent="0.25">
      <c r="A106" s="71">
        <v>30</v>
      </c>
      <c r="B106" s="72">
        <v>70</v>
      </c>
      <c r="C106" s="72"/>
      <c r="D106" s="73" t="s">
        <v>94</v>
      </c>
      <c r="E106" s="74">
        <v>565.36800000000005</v>
      </c>
      <c r="F106" s="74">
        <v>18.884</v>
      </c>
      <c r="G106" s="74">
        <v>18.826000000000001</v>
      </c>
      <c r="H106" s="74">
        <v>5.8000000000000003E-2</v>
      </c>
      <c r="I106" s="75">
        <v>4</v>
      </c>
      <c r="J106" s="75">
        <v>6</v>
      </c>
      <c r="K106" s="76">
        <v>0.55000000000000004</v>
      </c>
      <c r="L106" s="77">
        <v>0.51</v>
      </c>
      <c r="M106" s="78">
        <f>L106*T106</f>
        <v>2.0196000000000001</v>
      </c>
      <c r="N106" s="77">
        <f t="shared" si="0"/>
        <v>4.0000000000000036E-2</v>
      </c>
      <c r="O106" s="79">
        <v>5</v>
      </c>
      <c r="P106" s="79">
        <v>6</v>
      </c>
      <c r="Q106" s="80" t="s">
        <v>95</v>
      </c>
      <c r="R106" s="81">
        <v>0.59199999999999997</v>
      </c>
      <c r="S106" s="82">
        <v>16786.599999999999</v>
      </c>
      <c r="T106" s="83">
        <v>3.96</v>
      </c>
      <c r="U106" s="89">
        <v>0.30208333333333331</v>
      </c>
      <c r="V106" s="85"/>
      <c r="W106" s="86"/>
      <c r="X106" s="87"/>
      <c r="Y106" s="74"/>
      <c r="Z106" s="81">
        <v>546.54200000000003</v>
      </c>
      <c r="AA106" s="81">
        <v>444.81</v>
      </c>
      <c r="AB106" s="88" t="s">
        <v>113</v>
      </c>
    </row>
    <row r="107" spans="1:28" x14ac:dyDescent="0.25">
      <c r="A107" s="53">
        <v>31</v>
      </c>
      <c r="B107" s="54"/>
      <c r="C107" s="54"/>
      <c r="D107" s="55" t="s">
        <v>89</v>
      </c>
      <c r="E107" s="56">
        <v>565.42600000000004</v>
      </c>
      <c r="F107" s="56">
        <v>18.864000000000001</v>
      </c>
      <c r="G107" s="56"/>
      <c r="H107" s="56"/>
      <c r="I107" s="57"/>
      <c r="J107" s="57"/>
      <c r="K107" s="58"/>
      <c r="L107" s="58" t="s">
        <v>112</v>
      </c>
      <c r="M107" s="106"/>
      <c r="N107" s="58"/>
      <c r="O107" s="107"/>
      <c r="P107" s="107"/>
      <c r="Q107" s="62"/>
      <c r="R107" s="63"/>
      <c r="S107" s="64"/>
      <c r="T107" s="65">
        <v>3.96</v>
      </c>
      <c r="U107" s="66"/>
      <c r="V107" s="67"/>
      <c r="W107" s="68"/>
      <c r="X107" s="69"/>
      <c r="Y107" s="56"/>
      <c r="Z107" s="63">
        <v>565.42600000000004</v>
      </c>
      <c r="AA107" s="63">
        <v>425.92599999999999</v>
      </c>
      <c r="AB107" s="70"/>
    </row>
    <row r="108" spans="1:28" x14ac:dyDescent="0.25">
      <c r="A108" s="71">
        <v>31</v>
      </c>
      <c r="B108" s="72">
        <v>71</v>
      </c>
      <c r="C108" s="72"/>
      <c r="D108" s="73" t="s">
        <v>94</v>
      </c>
      <c r="E108" s="74">
        <v>565.45799999999997</v>
      </c>
      <c r="F108" s="74">
        <v>18.864000000000001</v>
      </c>
      <c r="G108" s="74">
        <v>3.2000000000000001E-2</v>
      </c>
      <c r="H108" s="74">
        <v>18.832000000000001</v>
      </c>
      <c r="I108" s="75">
        <v>16</v>
      </c>
      <c r="J108" s="75">
        <v>6</v>
      </c>
      <c r="K108" s="76">
        <v>0.25</v>
      </c>
      <c r="L108" s="77">
        <v>0.33</v>
      </c>
      <c r="M108" s="78">
        <f>L108*T108</f>
        <v>1.3068</v>
      </c>
      <c r="N108" s="77">
        <f t="shared" ref="N108:N109" si="1">K108-L108</f>
        <v>-8.0000000000000016E-2</v>
      </c>
      <c r="O108" s="79">
        <v>2</v>
      </c>
      <c r="P108" s="79">
        <v>2</v>
      </c>
      <c r="Q108" s="80" t="s">
        <v>95</v>
      </c>
      <c r="R108" s="81">
        <v>0.60399999999999998</v>
      </c>
      <c r="S108" s="82">
        <v>16443</v>
      </c>
      <c r="T108" s="83">
        <v>3.96</v>
      </c>
      <c r="U108" s="89">
        <v>0.26666666666666666</v>
      </c>
      <c r="V108" s="85"/>
      <c r="W108" s="86"/>
      <c r="X108" s="87"/>
      <c r="Y108" s="74"/>
      <c r="Z108" s="81">
        <v>565.42600000000004</v>
      </c>
      <c r="AA108" s="81">
        <v>425.92599999999999</v>
      </c>
      <c r="AB108" s="88" t="s">
        <v>113</v>
      </c>
    </row>
    <row r="109" spans="1:28" x14ac:dyDescent="0.25">
      <c r="A109" s="71">
        <v>31</v>
      </c>
      <c r="B109" s="72">
        <v>72</v>
      </c>
      <c r="C109" s="72"/>
      <c r="D109" s="73" t="s">
        <v>94</v>
      </c>
      <c r="E109" s="74">
        <v>569.78200000000004</v>
      </c>
      <c r="F109" s="74">
        <v>18.864000000000001</v>
      </c>
      <c r="G109" s="74">
        <v>4.3559999999999999</v>
      </c>
      <c r="H109" s="74">
        <v>14.507999999999999</v>
      </c>
      <c r="I109" s="75">
        <v>8</v>
      </c>
      <c r="J109" s="75">
        <v>6</v>
      </c>
      <c r="K109" s="76">
        <v>0.36</v>
      </c>
      <c r="L109" s="77">
        <v>0.32</v>
      </c>
      <c r="M109" s="78">
        <f>L109*T109</f>
        <v>1.2672000000000001</v>
      </c>
      <c r="N109" s="77">
        <f t="shared" si="1"/>
        <v>3.999999999999998E-2</v>
      </c>
      <c r="O109" s="79"/>
      <c r="P109" s="79"/>
      <c r="Q109" s="80" t="s">
        <v>95</v>
      </c>
      <c r="R109" s="81">
        <v>0.59499999999999997</v>
      </c>
      <c r="S109" s="82">
        <v>16684.400000000001</v>
      </c>
      <c r="T109" s="83">
        <v>3.96</v>
      </c>
      <c r="U109" s="89">
        <v>0.24305555555555555</v>
      </c>
      <c r="V109" s="85"/>
      <c r="W109" s="86"/>
      <c r="X109" s="87"/>
      <c r="Y109" s="74"/>
      <c r="Z109" s="81">
        <v>565.42600000000004</v>
      </c>
      <c r="AA109" s="81">
        <v>425.92599999999999</v>
      </c>
      <c r="AB109" s="88" t="s">
        <v>115</v>
      </c>
    </row>
    <row r="110" spans="1:28" x14ac:dyDescent="0.25">
      <c r="A110" s="53">
        <v>32</v>
      </c>
      <c r="B110" s="54"/>
      <c r="C110" s="54"/>
      <c r="D110" s="55" t="s">
        <v>89</v>
      </c>
      <c r="E110" s="56">
        <v>584.29</v>
      </c>
      <c r="F110" s="56">
        <v>18.867999999999999</v>
      </c>
      <c r="G110" s="56"/>
      <c r="H110" s="56"/>
      <c r="I110" s="57"/>
      <c r="J110" s="57"/>
      <c r="K110" s="58"/>
      <c r="L110" s="58"/>
      <c r="M110" s="106"/>
      <c r="N110" s="58"/>
      <c r="O110" s="107"/>
      <c r="P110" s="107"/>
      <c r="Q110" s="62"/>
      <c r="R110" s="63"/>
      <c r="S110" s="64"/>
      <c r="T110" s="65">
        <v>3.96</v>
      </c>
      <c r="U110" s="66"/>
      <c r="V110" s="67"/>
      <c r="W110" s="68"/>
      <c r="X110" s="69"/>
      <c r="Y110" s="56"/>
      <c r="Z110" s="63">
        <v>584.29</v>
      </c>
      <c r="AA110" s="63">
        <v>407.06200000000001</v>
      </c>
      <c r="AB110" s="70"/>
    </row>
    <row r="111" spans="1:28" x14ac:dyDescent="0.25">
      <c r="A111" s="53">
        <v>33</v>
      </c>
      <c r="B111" s="54"/>
      <c r="C111" s="54"/>
      <c r="D111" s="55" t="s">
        <v>89</v>
      </c>
      <c r="E111" s="56">
        <v>603.15800000000002</v>
      </c>
      <c r="F111" s="56">
        <v>18.564</v>
      </c>
      <c r="G111" s="56"/>
      <c r="H111" s="56"/>
      <c r="I111" s="57"/>
      <c r="J111" s="57"/>
      <c r="K111" s="58"/>
      <c r="L111" s="58" t="s">
        <v>112</v>
      </c>
      <c r="M111" s="106"/>
      <c r="N111" s="58"/>
      <c r="O111" s="107"/>
      <c r="P111" s="107"/>
      <c r="Q111" s="62"/>
      <c r="R111" s="63"/>
      <c r="S111" s="64"/>
      <c r="T111" s="65">
        <v>3.96</v>
      </c>
      <c r="U111" s="66"/>
      <c r="V111" s="67"/>
      <c r="W111" s="68"/>
      <c r="X111" s="69"/>
      <c r="Y111" s="56"/>
      <c r="Z111" s="63">
        <v>603.15800000000002</v>
      </c>
      <c r="AA111" s="63">
        <v>388.19400000000002</v>
      </c>
      <c r="AB111" s="70"/>
    </row>
    <row r="112" spans="1:28" x14ac:dyDescent="0.25">
      <c r="A112" s="71">
        <v>33</v>
      </c>
      <c r="B112" s="72">
        <v>73</v>
      </c>
      <c r="C112" s="72"/>
      <c r="D112" s="73" t="s">
        <v>94</v>
      </c>
      <c r="E112" s="74">
        <v>621.51400000000001</v>
      </c>
      <c r="F112" s="74">
        <v>18.564</v>
      </c>
      <c r="G112" s="74">
        <v>18.356000000000002</v>
      </c>
      <c r="H112" s="74">
        <v>0.20799999999999999</v>
      </c>
      <c r="I112" s="75">
        <v>20</v>
      </c>
      <c r="J112" s="75">
        <v>6</v>
      </c>
      <c r="K112" s="76">
        <v>0.33</v>
      </c>
      <c r="L112" s="77">
        <v>0.42</v>
      </c>
      <c r="M112" s="78">
        <f>L112*T112</f>
        <v>1.6632</v>
      </c>
      <c r="N112" s="77">
        <f t="shared" ref="N112:N113" si="2">K112-L112</f>
        <v>-8.9999999999999969E-2</v>
      </c>
      <c r="O112" s="79">
        <v>2</v>
      </c>
      <c r="P112" s="79">
        <v>2</v>
      </c>
      <c r="Q112" s="80" t="s">
        <v>95</v>
      </c>
      <c r="R112" s="81">
        <v>0.621</v>
      </c>
      <c r="S112" s="82">
        <v>15978.6</v>
      </c>
      <c r="T112" s="83">
        <v>3.96</v>
      </c>
      <c r="U112" s="89">
        <v>0.33055555555555555</v>
      </c>
      <c r="V112" s="85"/>
      <c r="W112" s="86"/>
      <c r="X112" s="87"/>
      <c r="Y112" s="74"/>
      <c r="Z112" s="81">
        <v>603.15800000000002</v>
      </c>
      <c r="AA112" s="81">
        <v>388.19400000000002</v>
      </c>
      <c r="AB112" s="88" t="s">
        <v>116</v>
      </c>
    </row>
    <row r="113" spans="1:28" x14ac:dyDescent="0.25">
      <c r="A113" s="71">
        <v>33</v>
      </c>
      <c r="B113" s="72">
        <v>74</v>
      </c>
      <c r="C113" s="72"/>
      <c r="D113" s="73" t="s">
        <v>94</v>
      </c>
      <c r="E113" s="74">
        <v>621.51800000000003</v>
      </c>
      <c r="F113" s="74">
        <v>18.564</v>
      </c>
      <c r="G113" s="74">
        <v>18.36</v>
      </c>
      <c r="H113" s="74">
        <v>0.20399999999999999</v>
      </c>
      <c r="I113" s="75">
        <v>8</v>
      </c>
      <c r="J113" s="75">
        <v>21</v>
      </c>
      <c r="K113" s="76">
        <v>0.8</v>
      </c>
      <c r="L113" s="77">
        <v>0.85</v>
      </c>
      <c r="M113" s="78">
        <f>L113*T113</f>
        <v>3.3660000000000001</v>
      </c>
      <c r="N113" s="77">
        <f t="shared" si="2"/>
        <v>-4.9999999999999933E-2</v>
      </c>
      <c r="O113" s="79">
        <v>10</v>
      </c>
      <c r="P113" s="79">
        <v>8</v>
      </c>
      <c r="Q113" s="80" t="s">
        <v>95</v>
      </c>
      <c r="R113" s="81">
        <v>0.624</v>
      </c>
      <c r="S113" s="82">
        <v>15921.4</v>
      </c>
      <c r="T113" s="83">
        <v>3.96</v>
      </c>
      <c r="U113" s="89">
        <v>0.28750000000000003</v>
      </c>
      <c r="V113" s="85"/>
      <c r="W113" s="86"/>
      <c r="X113" s="87"/>
      <c r="Y113" s="74"/>
      <c r="Z113" s="81">
        <v>603.15800000000002</v>
      </c>
      <c r="AA113" s="81">
        <v>388.19400000000002</v>
      </c>
      <c r="AB113" s="88" t="s">
        <v>117</v>
      </c>
    </row>
    <row r="114" spans="1:28" x14ac:dyDescent="0.25">
      <c r="A114" s="71">
        <v>33</v>
      </c>
      <c r="B114" s="72">
        <v>75</v>
      </c>
      <c r="C114" s="72"/>
      <c r="D114" s="73" t="s">
        <v>96</v>
      </c>
      <c r="E114" s="74">
        <v>621.54399999999998</v>
      </c>
      <c r="F114" s="74">
        <v>18.564</v>
      </c>
      <c r="G114" s="74">
        <v>18.385999999999999</v>
      </c>
      <c r="H114" s="74">
        <v>0.17799999999999999</v>
      </c>
      <c r="I114" s="75">
        <v>4</v>
      </c>
      <c r="J114" s="75">
        <v>16.341200000000001</v>
      </c>
      <c r="K114" s="76">
        <v>0.44</v>
      </c>
      <c r="L114" s="76"/>
      <c r="M114" s="108"/>
      <c r="N114" s="76"/>
      <c r="O114" s="109"/>
      <c r="P114" s="109"/>
      <c r="Q114" s="80" t="s">
        <v>95</v>
      </c>
      <c r="R114" s="81">
        <v>0.59</v>
      </c>
      <c r="S114" s="82">
        <v>16821.5</v>
      </c>
      <c r="T114" s="83">
        <v>3.96</v>
      </c>
      <c r="U114" s="89">
        <v>0.3347222222222222</v>
      </c>
      <c r="V114" s="85"/>
      <c r="W114" s="86"/>
      <c r="X114" s="87"/>
      <c r="Y114" s="74"/>
      <c r="Z114" s="81">
        <v>603.15800000000002</v>
      </c>
      <c r="AA114" s="81">
        <v>388.19400000000002</v>
      </c>
      <c r="AB114" s="88"/>
    </row>
    <row r="115" spans="1:28" x14ac:dyDescent="0.25">
      <c r="A115" s="71">
        <v>33</v>
      </c>
      <c r="B115" s="72">
        <v>76</v>
      </c>
      <c r="C115" s="72">
        <v>75</v>
      </c>
      <c r="D115" s="73" t="s">
        <v>94</v>
      </c>
      <c r="E115" s="74">
        <v>621.54399999999998</v>
      </c>
      <c r="F115" s="74">
        <v>18.564</v>
      </c>
      <c r="G115" s="74">
        <v>18.385999999999999</v>
      </c>
      <c r="H115" s="74">
        <v>0.17799999999999999</v>
      </c>
      <c r="I115" s="75">
        <v>4</v>
      </c>
      <c r="J115" s="75">
        <v>10</v>
      </c>
      <c r="K115" s="76">
        <v>0.44</v>
      </c>
      <c r="L115" s="76"/>
      <c r="M115" s="108"/>
      <c r="N115" s="76"/>
      <c r="O115" s="109"/>
      <c r="P115" s="109"/>
      <c r="Q115" s="80" t="s">
        <v>95</v>
      </c>
      <c r="R115" s="81">
        <v>0.59</v>
      </c>
      <c r="S115" s="82">
        <v>16821.5</v>
      </c>
      <c r="T115" s="83">
        <v>3.96</v>
      </c>
      <c r="U115" s="89">
        <v>0.33749999999999997</v>
      </c>
      <c r="V115" s="85"/>
      <c r="W115" s="86"/>
      <c r="X115" s="87"/>
      <c r="Y115" s="74"/>
      <c r="Z115" s="81">
        <v>603.15800000000002</v>
      </c>
      <c r="AA115" s="81">
        <v>388.19400000000002</v>
      </c>
      <c r="AB115" s="88"/>
    </row>
    <row r="116" spans="1:28" x14ac:dyDescent="0.25">
      <c r="A116" s="71">
        <v>33</v>
      </c>
      <c r="B116" s="72">
        <v>77</v>
      </c>
      <c r="C116" s="72">
        <v>75</v>
      </c>
      <c r="D116" s="73" t="s">
        <v>94</v>
      </c>
      <c r="E116" s="74">
        <v>621.54399999999998</v>
      </c>
      <c r="F116" s="74">
        <v>18.564</v>
      </c>
      <c r="G116" s="74">
        <v>18.385999999999999</v>
      </c>
      <c r="H116" s="74">
        <v>0.17799999999999999</v>
      </c>
      <c r="I116" s="75">
        <v>4</v>
      </c>
      <c r="J116" s="75">
        <v>6</v>
      </c>
      <c r="K116" s="76">
        <v>0.39</v>
      </c>
      <c r="L116" s="77">
        <v>0.44</v>
      </c>
      <c r="M116" s="78">
        <f>L116*T116</f>
        <v>1.7423999999999999</v>
      </c>
      <c r="N116" s="77">
        <f t="shared" ref="N116:N119" si="3">K116-L116</f>
        <v>-4.9999999999999989E-2</v>
      </c>
      <c r="O116" s="79">
        <v>2</v>
      </c>
      <c r="P116" s="79">
        <v>2</v>
      </c>
      <c r="Q116" s="80" t="s">
        <v>95</v>
      </c>
      <c r="R116" s="81">
        <v>0.59</v>
      </c>
      <c r="S116" s="82">
        <v>16834.2</v>
      </c>
      <c r="T116" s="83">
        <v>3.96</v>
      </c>
      <c r="U116" s="89">
        <v>0.32916666666666666</v>
      </c>
      <c r="V116" s="85"/>
      <c r="W116" s="86"/>
      <c r="X116" s="87"/>
      <c r="Y116" s="74"/>
      <c r="Z116" s="81">
        <v>603.15800000000002</v>
      </c>
      <c r="AA116" s="81">
        <v>388.19400000000002</v>
      </c>
      <c r="AB116" s="88" t="s">
        <v>113</v>
      </c>
    </row>
    <row r="117" spans="1:28" x14ac:dyDescent="0.25">
      <c r="A117" s="71">
        <v>33</v>
      </c>
      <c r="B117" s="72">
        <v>78</v>
      </c>
      <c r="C117" s="72"/>
      <c r="D117" s="73" t="s">
        <v>94</v>
      </c>
      <c r="E117" s="74">
        <v>621.55600000000004</v>
      </c>
      <c r="F117" s="74">
        <v>18.564</v>
      </c>
      <c r="G117" s="74">
        <v>18.398</v>
      </c>
      <c r="H117" s="74">
        <v>0.16600000000000001</v>
      </c>
      <c r="I117" s="75">
        <v>22</v>
      </c>
      <c r="J117" s="75">
        <v>15</v>
      </c>
      <c r="K117" s="76">
        <v>0.36</v>
      </c>
      <c r="L117" s="77">
        <v>0.44</v>
      </c>
      <c r="M117" s="78">
        <f>L117*T117</f>
        <v>1.7423999999999999</v>
      </c>
      <c r="N117" s="77">
        <f t="shared" si="3"/>
        <v>-8.0000000000000016E-2</v>
      </c>
      <c r="O117" s="79">
        <v>2</v>
      </c>
      <c r="P117" s="79">
        <v>2</v>
      </c>
      <c r="Q117" s="80" t="s">
        <v>95</v>
      </c>
      <c r="R117" s="81">
        <v>0.63200000000000001</v>
      </c>
      <c r="S117" s="82">
        <v>15713.9</v>
      </c>
      <c r="T117" s="83">
        <v>3.96</v>
      </c>
      <c r="U117" s="89">
        <v>0.16250000000000001</v>
      </c>
      <c r="V117" s="85"/>
      <c r="W117" s="86"/>
      <c r="X117" s="87"/>
      <c r="Y117" s="74"/>
      <c r="Z117" s="81">
        <v>603.15800000000002</v>
      </c>
      <c r="AA117" s="81">
        <v>388.19400000000002</v>
      </c>
      <c r="AB117" s="88" t="s">
        <v>118</v>
      </c>
    </row>
    <row r="118" spans="1:28" x14ac:dyDescent="0.25">
      <c r="A118" s="71">
        <v>33</v>
      </c>
      <c r="B118" s="72">
        <v>79</v>
      </c>
      <c r="C118" s="72"/>
      <c r="D118" s="73" t="s">
        <v>94</v>
      </c>
      <c r="E118" s="74">
        <v>621.57399999999996</v>
      </c>
      <c r="F118" s="74">
        <v>18.564</v>
      </c>
      <c r="G118" s="74">
        <v>18.416</v>
      </c>
      <c r="H118" s="74">
        <v>0.14799999999999999</v>
      </c>
      <c r="I118" s="75">
        <v>4</v>
      </c>
      <c r="J118" s="75">
        <v>6</v>
      </c>
      <c r="K118" s="76">
        <v>0.46</v>
      </c>
      <c r="L118" s="77">
        <v>0.44</v>
      </c>
      <c r="M118" s="78">
        <f>L118*T118</f>
        <v>1.7423999999999999</v>
      </c>
      <c r="N118" s="77">
        <f t="shared" si="3"/>
        <v>2.0000000000000018E-2</v>
      </c>
      <c r="O118" s="79">
        <v>2</v>
      </c>
      <c r="P118" s="79">
        <v>2</v>
      </c>
      <c r="Q118" s="80" t="s">
        <v>95</v>
      </c>
      <c r="R118" s="81">
        <v>0.59099999999999997</v>
      </c>
      <c r="S118" s="82">
        <v>16816</v>
      </c>
      <c r="T118" s="83">
        <v>3.96</v>
      </c>
      <c r="U118" s="89">
        <v>0.33333333333333331</v>
      </c>
      <c r="V118" s="85"/>
      <c r="W118" s="86"/>
      <c r="X118" s="87"/>
      <c r="Y118" s="74"/>
      <c r="Z118" s="81">
        <v>603.15800000000002</v>
      </c>
      <c r="AA118" s="81">
        <v>388.19400000000002</v>
      </c>
      <c r="AB118" s="88" t="s">
        <v>119</v>
      </c>
    </row>
    <row r="119" spans="1:28" x14ac:dyDescent="0.25">
      <c r="A119" s="71">
        <v>33</v>
      </c>
      <c r="B119" s="72">
        <v>80</v>
      </c>
      <c r="C119" s="72"/>
      <c r="D119" s="73" t="s">
        <v>94</v>
      </c>
      <c r="E119" s="74">
        <v>621.65200000000004</v>
      </c>
      <c r="F119" s="74">
        <v>18.564</v>
      </c>
      <c r="G119" s="74">
        <v>18.494</v>
      </c>
      <c r="H119" s="74">
        <v>7.0000000000000007E-2</v>
      </c>
      <c r="I119" s="75">
        <v>4</v>
      </c>
      <c r="J119" s="75">
        <v>5</v>
      </c>
      <c r="K119" s="76">
        <v>0.59</v>
      </c>
      <c r="L119" s="77">
        <v>0.56999999999999995</v>
      </c>
      <c r="M119" s="78">
        <f>L119*T119</f>
        <v>2.2571999999999997</v>
      </c>
      <c r="N119" s="77">
        <f t="shared" si="3"/>
        <v>2.0000000000000018E-2</v>
      </c>
      <c r="O119" s="79">
        <v>5</v>
      </c>
      <c r="P119" s="79">
        <v>5</v>
      </c>
      <c r="Q119" s="80" t="s">
        <v>95</v>
      </c>
      <c r="R119" s="81">
        <v>0.59199999999999997</v>
      </c>
      <c r="S119" s="82">
        <v>16770.7</v>
      </c>
      <c r="T119" s="83">
        <v>3.96</v>
      </c>
      <c r="U119" s="89">
        <v>0.18680555555555556</v>
      </c>
      <c r="V119" s="85"/>
      <c r="W119" s="86"/>
      <c r="X119" s="87"/>
      <c r="Y119" s="74"/>
      <c r="Z119" s="81">
        <v>603.15800000000002</v>
      </c>
      <c r="AA119" s="81">
        <v>388.19400000000002</v>
      </c>
      <c r="AB119" s="88" t="s">
        <v>119</v>
      </c>
    </row>
    <row r="120" spans="1:28" x14ac:dyDescent="0.25">
      <c r="A120" s="53">
        <v>34</v>
      </c>
      <c r="B120" s="54"/>
      <c r="C120" s="54"/>
      <c r="D120" s="55" t="s">
        <v>89</v>
      </c>
      <c r="E120" s="56">
        <v>621.72199999999998</v>
      </c>
      <c r="F120" s="56">
        <v>19.088000000000001</v>
      </c>
      <c r="G120" s="56"/>
      <c r="H120" s="56"/>
      <c r="I120" s="57"/>
      <c r="J120" s="57"/>
      <c r="K120" s="58"/>
      <c r="L120" s="58"/>
      <c r="M120" s="106"/>
      <c r="N120" s="58"/>
      <c r="O120" s="107"/>
      <c r="P120" s="107"/>
      <c r="Q120" s="62"/>
      <c r="R120" s="63"/>
      <c r="S120" s="64"/>
      <c r="T120" s="65">
        <v>3.96</v>
      </c>
      <c r="U120" s="66"/>
      <c r="V120" s="67"/>
      <c r="W120" s="68"/>
      <c r="X120" s="69"/>
      <c r="Y120" s="56"/>
      <c r="Z120" s="63">
        <v>621.72199999999998</v>
      </c>
      <c r="AA120" s="63">
        <v>369.63</v>
      </c>
      <c r="AB120" s="70"/>
    </row>
    <row r="121" spans="1:28" x14ac:dyDescent="0.25">
      <c r="A121" s="71">
        <v>34</v>
      </c>
      <c r="B121" s="72">
        <v>81</v>
      </c>
      <c r="C121" s="72"/>
      <c r="D121" s="73" t="s">
        <v>94</v>
      </c>
      <c r="E121" s="74">
        <v>625.13199999999995</v>
      </c>
      <c r="F121" s="74">
        <v>19.088000000000001</v>
      </c>
      <c r="G121" s="74">
        <v>3.41</v>
      </c>
      <c r="H121" s="74">
        <v>15.678000000000001</v>
      </c>
      <c r="I121" s="75">
        <v>4</v>
      </c>
      <c r="J121" s="75">
        <v>13</v>
      </c>
      <c r="K121" s="76">
        <v>0.44</v>
      </c>
      <c r="L121" s="76"/>
      <c r="M121" s="108"/>
      <c r="N121" s="76"/>
      <c r="O121" s="109"/>
      <c r="P121" s="109"/>
      <c r="Q121" s="80" t="s">
        <v>95</v>
      </c>
      <c r="R121" s="81">
        <v>0.59</v>
      </c>
      <c r="S121" s="82">
        <v>16821.5</v>
      </c>
      <c r="T121" s="83">
        <v>3.96</v>
      </c>
      <c r="U121" s="89">
        <v>0.2298611111111111</v>
      </c>
      <c r="V121" s="85"/>
      <c r="W121" s="86"/>
      <c r="X121" s="87"/>
      <c r="Y121" s="74"/>
      <c r="Z121" s="81">
        <v>621.72199999999998</v>
      </c>
      <c r="AA121" s="81">
        <v>369.63</v>
      </c>
      <c r="AB121" s="88"/>
    </row>
    <row r="122" spans="1:28" x14ac:dyDescent="0.25">
      <c r="A122" s="53">
        <v>35</v>
      </c>
      <c r="B122" s="54"/>
      <c r="C122" s="54"/>
      <c r="D122" s="55" t="s">
        <v>89</v>
      </c>
      <c r="E122" s="56">
        <v>640.80999999999995</v>
      </c>
      <c r="F122" s="56">
        <v>18.87</v>
      </c>
      <c r="G122" s="56"/>
      <c r="H122" s="56"/>
      <c r="I122" s="57"/>
      <c r="J122" s="57"/>
      <c r="K122" s="58"/>
      <c r="L122" s="58"/>
      <c r="M122" s="106"/>
      <c r="N122" s="58"/>
      <c r="O122" s="107"/>
      <c r="P122" s="107"/>
      <c r="Q122" s="62"/>
      <c r="R122" s="63"/>
      <c r="S122" s="64"/>
      <c r="T122" s="65">
        <v>3.96</v>
      </c>
      <c r="U122" s="66"/>
      <c r="V122" s="67"/>
      <c r="W122" s="68"/>
      <c r="X122" s="69"/>
      <c r="Y122" s="56"/>
      <c r="Z122" s="63">
        <v>640.80999999999995</v>
      </c>
      <c r="AA122" s="63">
        <v>350.54199999999997</v>
      </c>
      <c r="AB122" s="70"/>
    </row>
    <row r="123" spans="1:28" x14ac:dyDescent="0.25">
      <c r="A123" s="53">
        <v>36</v>
      </c>
      <c r="B123" s="54"/>
      <c r="C123" s="54"/>
      <c r="D123" s="55" t="s">
        <v>89</v>
      </c>
      <c r="E123" s="56">
        <v>659.68</v>
      </c>
      <c r="F123" s="56">
        <v>18.898</v>
      </c>
      <c r="G123" s="56"/>
      <c r="H123" s="56"/>
      <c r="I123" s="57"/>
      <c r="J123" s="57"/>
      <c r="K123" s="58"/>
      <c r="L123" s="58"/>
      <c r="M123" s="106"/>
      <c r="N123" s="58"/>
      <c r="O123" s="107"/>
      <c r="P123" s="107"/>
      <c r="Q123" s="62"/>
      <c r="R123" s="63"/>
      <c r="S123" s="64"/>
      <c r="T123" s="65">
        <v>3.96</v>
      </c>
      <c r="U123" s="66"/>
      <c r="V123" s="67"/>
      <c r="W123" s="68"/>
      <c r="X123" s="69"/>
      <c r="Y123" s="56"/>
      <c r="Z123" s="63">
        <v>659.68</v>
      </c>
      <c r="AA123" s="63">
        <v>331.67200000000003</v>
      </c>
      <c r="AB123" s="70"/>
    </row>
    <row r="124" spans="1:28" x14ac:dyDescent="0.25">
      <c r="A124" s="53">
        <v>37</v>
      </c>
      <c r="B124" s="54"/>
      <c r="C124" s="54"/>
      <c r="D124" s="55" t="s">
        <v>89</v>
      </c>
      <c r="E124" s="56">
        <v>678.57799999999997</v>
      </c>
      <c r="F124" s="56">
        <v>18.861999999999998</v>
      </c>
      <c r="G124" s="56"/>
      <c r="H124" s="56"/>
      <c r="I124" s="57"/>
      <c r="J124" s="57"/>
      <c r="K124" s="58"/>
      <c r="L124" s="58"/>
      <c r="M124" s="106"/>
      <c r="N124" s="58"/>
      <c r="O124" s="107"/>
      <c r="P124" s="107"/>
      <c r="Q124" s="62"/>
      <c r="R124" s="63"/>
      <c r="S124" s="64"/>
      <c r="T124" s="65">
        <v>3.96</v>
      </c>
      <c r="U124" s="66"/>
      <c r="V124" s="67"/>
      <c r="W124" s="68"/>
      <c r="X124" s="69"/>
      <c r="Y124" s="56"/>
      <c r="Z124" s="63">
        <v>678.57799999999997</v>
      </c>
      <c r="AA124" s="63">
        <v>312.774</v>
      </c>
      <c r="AB124" s="70"/>
    </row>
    <row r="125" spans="1:28" x14ac:dyDescent="0.25">
      <c r="A125" s="53">
        <v>38</v>
      </c>
      <c r="B125" s="54"/>
      <c r="C125" s="54"/>
      <c r="D125" s="55" t="s">
        <v>89</v>
      </c>
      <c r="E125" s="56">
        <v>697.44</v>
      </c>
      <c r="F125" s="56">
        <v>18.87</v>
      </c>
      <c r="G125" s="56"/>
      <c r="H125" s="56"/>
      <c r="I125" s="57"/>
      <c r="J125" s="57"/>
      <c r="K125" s="58"/>
      <c r="L125" s="58"/>
      <c r="M125" s="106"/>
      <c r="N125" s="58"/>
      <c r="O125" s="107"/>
      <c r="P125" s="107"/>
      <c r="Q125" s="62"/>
      <c r="R125" s="63"/>
      <c r="S125" s="64"/>
      <c r="T125" s="65">
        <v>3.96</v>
      </c>
      <c r="U125" s="66"/>
      <c r="V125" s="67"/>
      <c r="W125" s="68"/>
      <c r="X125" s="69"/>
      <c r="Y125" s="56"/>
      <c r="Z125" s="63">
        <v>697.44</v>
      </c>
      <c r="AA125" s="63">
        <v>293.91199999999998</v>
      </c>
      <c r="AB125" s="70"/>
    </row>
    <row r="126" spans="1:28" x14ac:dyDescent="0.25">
      <c r="A126" s="53">
        <v>39</v>
      </c>
      <c r="B126" s="54"/>
      <c r="C126" s="54"/>
      <c r="D126" s="55" t="s">
        <v>89</v>
      </c>
      <c r="E126" s="56">
        <v>716.31</v>
      </c>
      <c r="F126" s="56">
        <v>18.898</v>
      </c>
      <c r="G126" s="56"/>
      <c r="H126" s="56"/>
      <c r="I126" s="57"/>
      <c r="J126" s="57"/>
      <c r="K126" s="58"/>
      <c r="L126" s="58"/>
      <c r="M126" s="106"/>
      <c r="N126" s="58"/>
      <c r="O126" s="107"/>
      <c r="P126" s="107"/>
      <c r="Q126" s="62"/>
      <c r="R126" s="63"/>
      <c r="S126" s="64"/>
      <c r="T126" s="65">
        <v>3.96</v>
      </c>
      <c r="U126" s="66"/>
      <c r="V126" s="67"/>
      <c r="W126" s="68"/>
      <c r="X126" s="69"/>
      <c r="Y126" s="56"/>
      <c r="Z126" s="63">
        <v>716.31</v>
      </c>
      <c r="AA126" s="63">
        <v>275.04199999999997</v>
      </c>
      <c r="AB126" s="70"/>
    </row>
    <row r="127" spans="1:28" x14ac:dyDescent="0.25">
      <c r="A127" s="53">
        <v>40</v>
      </c>
      <c r="B127" s="54"/>
      <c r="C127" s="54"/>
      <c r="D127" s="55" t="s">
        <v>89</v>
      </c>
      <c r="E127" s="56">
        <v>735.20799999999997</v>
      </c>
      <c r="F127" s="56">
        <v>18.878</v>
      </c>
      <c r="G127" s="56"/>
      <c r="H127" s="56"/>
      <c r="I127" s="57"/>
      <c r="J127" s="57"/>
      <c r="K127" s="58"/>
      <c r="L127" s="58"/>
      <c r="M127" s="106"/>
      <c r="N127" s="58"/>
      <c r="O127" s="107"/>
      <c r="P127" s="107"/>
      <c r="Q127" s="62"/>
      <c r="R127" s="63"/>
      <c r="S127" s="64"/>
      <c r="T127" s="65">
        <v>3.96</v>
      </c>
      <c r="U127" s="66"/>
      <c r="V127" s="67"/>
      <c r="W127" s="68"/>
      <c r="X127" s="69"/>
      <c r="Y127" s="56"/>
      <c r="Z127" s="63">
        <v>735.20799999999997</v>
      </c>
      <c r="AA127" s="63">
        <v>256.14400000000001</v>
      </c>
      <c r="AB127" s="70"/>
    </row>
    <row r="128" spans="1:28" x14ac:dyDescent="0.25">
      <c r="A128" s="53">
        <v>41</v>
      </c>
      <c r="B128" s="54"/>
      <c r="C128" s="54"/>
      <c r="D128" s="55" t="s">
        <v>89</v>
      </c>
      <c r="E128" s="56">
        <v>754.08600000000001</v>
      </c>
      <c r="F128" s="56">
        <v>18.858000000000001</v>
      </c>
      <c r="G128" s="56"/>
      <c r="H128" s="56"/>
      <c r="I128" s="57"/>
      <c r="J128" s="57"/>
      <c r="K128" s="58"/>
      <c r="L128" s="58"/>
      <c r="M128" s="106"/>
      <c r="N128" s="58"/>
      <c r="O128" s="107"/>
      <c r="P128" s="107"/>
      <c r="Q128" s="62"/>
      <c r="R128" s="63"/>
      <c r="S128" s="64"/>
      <c r="T128" s="65">
        <v>3.96</v>
      </c>
      <c r="U128" s="66"/>
      <c r="V128" s="67"/>
      <c r="W128" s="68"/>
      <c r="X128" s="69"/>
      <c r="Y128" s="56"/>
      <c r="Z128" s="63">
        <v>754.08600000000001</v>
      </c>
      <c r="AA128" s="63">
        <v>237.26599999999999</v>
      </c>
      <c r="AB128" s="70"/>
    </row>
    <row r="129" spans="1:28" x14ac:dyDescent="0.25">
      <c r="A129" s="71">
        <v>41</v>
      </c>
      <c r="B129" s="72">
        <v>82</v>
      </c>
      <c r="C129" s="72"/>
      <c r="D129" s="73" t="s">
        <v>97</v>
      </c>
      <c r="E129" s="74">
        <v>756.71</v>
      </c>
      <c r="F129" s="74">
        <v>18.858000000000001</v>
      </c>
      <c r="G129" s="74">
        <v>2.6240000000000001</v>
      </c>
      <c r="H129" s="74">
        <v>16.234000000000002</v>
      </c>
      <c r="I129" s="75">
        <v>4806</v>
      </c>
      <c r="J129" s="75"/>
      <c r="K129" s="76"/>
      <c r="L129" s="76"/>
      <c r="M129" s="108"/>
      <c r="N129" s="76"/>
      <c r="O129" s="109"/>
      <c r="P129" s="109"/>
      <c r="Q129" s="80"/>
      <c r="R129" s="81"/>
      <c r="S129" s="82"/>
      <c r="T129" s="83">
        <v>3.96</v>
      </c>
      <c r="U129" s="84"/>
      <c r="V129" s="85"/>
      <c r="W129" s="86"/>
      <c r="X129" s="87"/>
      <c r="Y129" s="74"/>
      <c r="Z129" s="81">
        <v>754.08600000000001</v>
      </c>
      <c r="AA129" s="81">
        <v>237.26599999999999</v>
      </c>
      <c r="AB129" s="88" t="s">
        <v>120</v>
      </c>
    </row>
    <row r="130" spans="1:28" x14ac:dyDescent="0.25">
      <c r="A130" s="53">
        <v>42</v>
      </c>
      <c r="B130" s="54"/>
      <c r="C130" s="54"/>
      <c r="D130" s="55" t="s">
        <v>89</v>
      </c>
      <c r="E130" s="56">
        <v>772.94399999999996</v>
      </c>
      <c r="F130" s="56">
        <v>18.88</v>
      </c>
      <c r="G130" s="56"/>
      <c r="H130" s="56"/>
      <c r="I130" s="57"/>
      <c r="J130" s="57"/>
      <c r="K130" s="58"/>
      <c r="L130" s="58"/>
      <c r="M130" s="106"/>
      <c r="N130" s="58"/>
      <c r="O130" s="107"/>
      <c r="P130" s="107"/>
      <c r="Q130" s="62"/>
      <c r="R130" s="63"/>
      <c r="S130" s="64"/>
      <c r="T130" s="65">
        <v>3.96</v>
      </c>
      <c r="U130" s="66"/>
      <c r="V130" s="67"/>
      <c r="W130" s="68"/>
      <c r="X130" s="69"/>
      <c r="Y130" s="56"/>
      <c r="Z130" s="63">
        <v>772.94399999999996</v>
      </c>
      <c r="AA130" s="63">
        <v>218.40799999999999</v>
      </c>
      <c r="AB130" s="70"/>
    </row>
    <row r="131" spans="1:28" x14ac:dyDescent="0.25">
      <c r="A131" s="53">
        <v>43</v>
      </c>
      <c r="B131" s="54"/>
      <c r="C131" s="54"/>
      <c r="D131" s="55" t="s">
        <v>89</v>
      </c>
      <c r="E131" s="56">
        <v>791.82399999999996</v>
      </c>
      <c r="F131" s="56">
        <v>18.872</v>
      </c>
      <c r="G131" s="56"/>
      <c r="H131" s="56"/>
      <c r="I131" s="57"/>
      <c r="J131" s="57"/>
      <c r="K131" s="58"/>
      <c r="L131" s="58"/>
      <c r="M131" s="106"/>
      <c r="N131" s="58"/>
      <c r="O131" s="107"/>
      <c r="P131" s="107"/>
      <c r="Q131" s="62"/>
      <c r="R131" s="63"/>
      <c r="S131" s="64"/>
      <c r="T131" s="65">
        <v>3.96</v>
      </c>
      <c r="U131" s="66"/>
      <c r="V131" s="67"/>
      <c r="W131" s="68"/>
      <c r="X131" s="69"/>
      <c r="Y131" s="56"/>
      <c r="Z131" s="63">
        <v>791.82399999999996</v>
      </c>
      <c r="AA131" s="63">
        <v>199.52799999999999</v>
      </c>
      <c r="AB131" s="70"/>
    </row>
    <row r="132" spans="1:28" x14ac:dyDescent="0.25">
      <c r="A132" s="71">
        <v>43</v>
      </c>
      <c r="B132" s="72">
        <v>83</v>
      </c>
      <c r="C132" s="72"/>
      <c r="D132" s="73" t="s">
        <v>94</v>
      </c>
      <c r="E132" s="74">
        <v>809.21400000000006</v>
      </c>
      <c r="F132" s="74">
        <v>18.872</v>
      </c>
      <c r="G132" s="74">
        <v>17.39</v>
      </c>
      <c r="H132" s="74">
        <v>1.482</v>
      </c>
      <c r="I132" s="75">
        <v>8</v>
      </c>
      <c r="J132" s="75">
        <v>13</v>
      </c>
      <c r="K132" s="76">
        <v>0.23</v>
      </c>
      <c r="L132" s="76"/>
      <c r="M132" s="108"/>
      <c r="N132" s="76"/>
      <c r="O132" s="109"/>
      <c r="P132" s="109"/>
      <c r="Q132" s="80" t="s">
        <v>95</v>
      </c>
      <c r="R132" s="81">
        <v>0.59199999999999997</v>
      </c>
      <c r="S132" s="82">
        <v>16778.900000000001</v>
      </c>
      <c r="T132" s="83">
        <v>3.96</v>
      </c>
      <c r="U132" s="89">
        <v>0.24305555555555555</v>
      </c>
      <c r="V132" s="85"/>
      <c r="W132" s="86"/>
      <c r="X132" s="87"/>
      <c r="Y132" s="74"/>
      <c r="Z132" s="81">
        <v>791.82399999999996</v>
      </c>
      <c r="AA132" s="81">
        <v>199.52799999999999</v>
      </c>
      <c r="AB132" s="88"/>
    </row>
    <row r="133" spans="1:28" x14ac:dyDescent="0.25">
      <c r="A133" s="71">
        <v>43</v>
      </c>
      <c r="B133" s="72">
        <v>84</v>
      </c>
      <c r="C133" s="72"/>
      <c r="D133" s="73" t="s">
        <v>94</v>
      </c>
      <c r="E133" s="74">
        <v>809.43200000000002</v>
      </c>
      <c r="F133" s="74">
        <v>18.872</v>
      </c>
      <c r="G133" s="74">
        <v>17.608000000000001</v>
      </c>
      <c r="H133" s="74">
        <v>1.264</v>
      </c>
      <c r="I133" s="75">
        <v>12</v>
      </c>
      <c r="J133" s="75">
        <v>13</v>
      </c>
      <c r="K133" s="76">
        <v>0.27</v>
      </c>
      <c r="L133" s="76"/>
      <c r="M133" s="108"/>
      <c r="N133" s="76"/>
      <c r="O133" s="109"/>
      <c r="P133" s="109"/>
      <c r="Q133" s="80" t="s">
        <v>95</v>
      </c>
      <c r="R133" s="81">
        <v>0.59799999999999998</v>
      </c>
      <c r="S133" s="82">
        <v>16592.3</v>
      </c>
      <c r="T133" s="83">
        <v>3.96</v>
      </c>
      <c r="U133" s="89">
        <v>0.23472222222222219</v>
      </c>
      <c r="V133" s="85"/>
      <c r="W133" s="86"/>
      <c r="X133" s="87"/>
      <c r="Y133" s="74"/>
      <c r="Z133" s="81">
        <v>791.82399999999996</v>
      </c>
      <c r="AA133" s="81">
        <v>199.52799999999999</v>
      </c>
      <c r="AB133" s="88"/>
    </row>
    <row r="134" spans="1:28" x14ac:dyDescent="0.25">
      <c r="A134" s="71">
        <v>43</v>
      </c>
      <c r="B134" s="72">
        <v>85</v>
      </c>
      <c r="C134" s="72"/>
      <c r="D134" s="73" t="s">
        <v>94</v>
      </c>
      <c r="E134" s="74">
        <v>809.774</v>
      </c>
      <c r="F134" s="74">
        <v>18.872</v>
      </c>
      <c r="G134" s="74">
        <v>17.95</v>
      </c>
      <c r="H134" s="74">
        <v>0.92200000000000004</v>
      </c>
      <c r="I134" s="75">
        <v>8</v>
      </c>
      <c r="J134" s="75">
        <v>10</v>
      </c>
      <c r="K134" s="76">
        <v>0.39</v>
      </c>
      <c r="L134" s="76"/>
      <c r="M134" s="108"/>
      <c r="N134" s="76"/>
      <c r="O134" s="109"/>
      <c r="P134" s="109"/>
      <c r="Q134" s="80" t="s">
        <v>95</v>
      </c>
      <c r="R134" s="81">
        <v>0.59599999999999997</v>
      </c>
      <c r="S134" s="82">
        <v>16658.3</v>
      </c>
      <c r="T134" s="83">
        <v>3.96</v>
      </c>
      <c r="U134" s="89">
        <v>0.21319444444444444</v>
      </c>
      <c r="V134" s="85"/>
      <c r="W134" s="86"/>
      <c r="X134" s="87"/>
      <c r="Y134" s="74"/>
      <c r="Z134" s="81">
        <v>791.82399999999996</v>
      </c>
      <c r="AA134" s="81">
        <v>199.52799999999999</v>
      </c>
      <c r="AB134" s="88"/>
    </row>
    <row r="135" spans="1:28" x14ac:dyDescent="0.25">
      <c r="A135" s="71">
        <v>43</v>
      </c>
      <c r="B135" s="72">
        <v>86</v>
      </c>
      <c r="C135" s="72"/>
      <c r="D135" s="73" t="s">
        <v>94</v>
      </c>
      <c r="E135" s="74">
        <v>810.17</v>
      </c>
      <c r="F135" s="74">
        <v>18.872</v>
      </c>
      <c r="G135" s="74">
        <v>18.346</v>
      </c>
      <c r="H135" s="74">
        <v>0.52600000000000002</v>
      </c>
      <c r="I135" s="75">
        <v>8</v>
      </c>
      <c r="J135" s="75">
        <v>10</v>
      </c>
      <c r="K135" s="76">
        <v>0.35</v>
      </c>
      <c r="L135" s="76"/>
      <c r="M135" s="108"/>
      <c r="N135" s="76"/>
      <c r="O135" s="109"/>
      <c r="P135" s="109"/>
      <c r="Q135" s="80" t="s">
        <v>95</v>
      </c>
      <c r="R135" s="81">
        <v>0.59499999999999997</v>
      </c>
      <c r="S135" s="82">
        <v>16692.599999999999</v>
      </c>
      <c r="T135" s="83">
        <v>3.96</v>
      </c>
      <c r="U135" s="89">
        <v>0.20416666666666669</v>
      </c>
      <c r="V135" s="85"/>
      <c r="W135" s="86"/>
      <c r="X135" s="87"/>
      <c r="Y135" s="74"/>
      <c r="Z135" s="81">
        <v>791.82399999999996</v>
      </c>
      <c r="AA135" s="81">
        <v>199.52799999999999</v>
      </c>
      <c r="AB135" s="88"/>
    </row>
    <row r="136" spans="1:28" x14ac:dyDescent="0.25">
      <c r="A136" s="71">
        <v>43</v>
      </c>
      <c r="B136" s="72">
        <v>87</v>
      </c>
      <c r="C136" s="72"/>
      <c r="D136" s="73" t="s">
        <v>94</v>
      </c>
      <c r="E136" s="74">
        <v>810.23199999999997</v>
      </c>
      <c r="F136" s="74">
        <v>18.872</v>
      </c>
      <c r="G136" s="74">
        <v>18.408000000000001</v>
      </c>
      <c r="H136" s="74">
        <v>0.46400000000000002</v>
      </c>
      <c r="I136" s="75">
        <v>8</v>
      </c>
      <c r="J136" s="75">
        <v>8</v>
      </c>
      <c r="K136" s="76">
        <v>0.53</v>
      </c>
      <c r="L136" s="76"/>
      <c r="M136" s="108"/>
      <c r="N136" s="76"/>
      <c r="O136" s="109"/>
      <c r="P136" s="109"/>
      <c r="Q136" s="80" t="s">
        <v>95</v>
      </c>
      <c r="R136" s="81">
        <v>0.60199999999999998</v>
      </c>
      <c r="S136" s="82">
        <v>16506.400000000001</v>
      </c>
      <c r="T136" s="83">
        <v>3.96</v>
      </c>
      <c r="U136" s="89">
        <v>0.20833333333333334</v>
      </c>
      <c r="V136" s="85"/>
      <c r="W136" s="86"/>
      <c r="X136" s="87"/>
      <c r="Y136" s="74"/>
      <c r="Z136" s="81">
        <v>791.82399999999996</v>
      </c>
      <c r="AA136" s="81">
        <v>199.52799999999999</v>
      </c>
      <c r="AB136" s="88"/>
    </row>
    <row r="137" spans="1:28" x14ac:dyDescent="0.25">
      <c r="A137" s="53">
        <v>44</v>
      </c>
      <c r="B137" s="54"/>
      <c r="C137" s="54"/>
      <c r="D137" s="55" t="s">
        <v>89</v>
      </c>
      <c r="E137" s="56">
        <v>810.69600000000003</v>
      </c>
      <c r="F137" s="56">
        <v>12.582000000000001</v>
      </c>
      <c r="G137" s="56"/>
      <c r="H137" s="56"/>
      <c r="I137" s="57"/>
      <c r="J137" s="57"/>
      <c r="K137" s="58"/>
      <c r="L137" s="58"/>
      <c r="M137" s="106"/>
      <c r="N137" s="58"/>
      <c r="O137" s="107"/>
      <c r="P137" s="107"/>
      <c r="Q137" s="62"/>
      <c r="R137" s="63"/>
      <c r="S137" s="64"/>
      <c r="T137" s="65">
        <v>3.96</v>
      </c>
      <c r="U137" s="66"/>
      <c r="V137" s="67"/>
      <c r="W137" s="68"/>
      <c r="X137" s="69"/>
      <c r="Y137" s="56"/>
      <c r="Z137" s="63">
        <v>810.69600000000003</v>
      </c>
      <c r="AA137" s="63">
        <v>180.65600000000001</v>
      </c>
      <c r="AB137" s="70"/>
    </row>
    <row r="138" spans="1:28" x14ac:dyDescent="0.25">
      <c r="A138" s="71">
        <v>44</v>
      </c>
      <c r="B138" s="72">
        <v>88</v>
      </c>
      <c r="C138" s="72"/>
      <c r="D138" s="73" t="s">
        <v>94</v>
      </c>
      <c r="E138" s="74">
        <v>815.70399999999995</v>
      </c>
      <c r="F138" s="74">
        <v>12.582000000000001</v>
      </c>
      <c r="G138" s="74">
        <v>5.008</v>
      </c>
      <c r="H138" s="74">
        <v>7.5739999999999998</v>
      </c>
      <c r="I138" s="75">
        <v>4</v>
      </c>
      <c r="J138" s="75">
        <v>10</v>
      </c>
      <c r="K138" s="76">
        <v>0.31</v>
      </c>
      <c r="L138" s="76"/>
      <c r="M138" s="108"/>
      <c r="N138" s="76"/>
      <c r="O138" s="109"/>
      <c r="P138" s="109"/>
      <c r="Q138" s="80" t="s">
        <v>95</v>
      </c>
      <c r="R138" s="81">
        <v>0.58899999999999997</v>
      </c>
      <c r="S138" s="82">
        <v>16851.5</v>
      </c>
      <c r="T138" s="83">
        <v>3.96</v>
      </c>
      <c r="U138" s="89">
        <v>0.27083333333333331</v>
      </c>
      <c r="V138" s="85"/>
      <c r="W138" s="86"/>
      <c r="X138" s="87"/>
      <c r="Y138" s="74"/>
      <c r="Z138" s="81">
        <v>810.69600000000003</v>
      </c>
      <c r="AA138" s="81">
        <v>180.65600000000001</v>
      </c>
      <c r="AB138" s="88"/>
    </row>
    <row r="139" spans="1:28" x14ac:dyDescent="0.25">
      <c r="A139" s="71">
        <v>44</v>
      </c>
      <c r="B139" s="72">
        <v>89</v>
      </c>
      <c r="C139" s="72"/>
      <c r="D139" s="73" t="s">
        <v>94</v>
      </c>
      <c r="E139" s="74">
        <v>818.05799999999999</v>
      </c>
      <c r="F139" s="74">
        <v>12.582000000000001</v>
      </c>
      <c r="G139" s="74">
        <v>7.3620000000000001</v>
      </c>
      <c r="H139" s="74">
        <v>5.22</v>
      </c>
      <c r="I139" s="75">
        <v>8</v>
      </c>
      <c r="J139" s="75">
        <v>10</v>
      </c>
      <c r="K139" s="76">
        <v>0.34</v>
      </c>
      <c r="L139" s="76"/>
      <c r="M139" s="108"/>
      <c r="N139" s="76"/>
      <c r="O139" s="109"/>
      <c r="P139" s="109"/>
      <c r="Q139" s="80" t="s">
        <v>95</v>
      </c>
      <c r="R139" s="81">
        <v>0.59499999999999997</v>
      </c>
      <c r="S139" s="82">
        <v>16700.7</v>
      </c>
      <c r="T139" s="83">
        <v>3.96</v>
      </c>
      <c r="U139" s="89">
        <v>0.12708333333333333</v>
      </c>
      <c r="V139" s="85"/>
      <c r="W139" s="86"/>
      <c r="X139" s="87"/>
      <c r="Y139" s="74"/>
      <c r="Z139" s="81">
        <v>810.69600000000003</v>
      </c>
      <c r="AA139" s="81">
        <v>180.65600000000001</v>
      </c>
      <c r="AB139" s="88"/>
    </row>
    <row r="140" spans="1:28" x14ac:dyDescent="0.25">
      <c r="A140" s="53">
        <v>45</v>
      </c>
      <c r="B140" s="54"/>
      <c r="C140" s="54"/>
      <c r="D140" s="55" t="s">
        <v>89</v>
      </c>
      <c r="E140" s="56">
        <v>823.27800000000002</v>
      </c>
      <c r="F140" s="56">
        <v>18.898</v>
      </c>
      <c r="G140" s="56"/>
      <c r="H140" s="56"/>
      <c r="I140" s="57"/>
      <c r="J140" s="57"/>
      <c r="K140" s="58"/>
      <c r="L140" s="58"/>
      <c r="M140" s="106"/>
      <c r="N140" s="58"/>
      <c r="O140" s="107"/>
      <c r="P140" s="107"/>
      <c r="Q140" s="62"/>
      <c r="R140" s="63"/>
      <c r="S140" s="64"/>
      <c r="T140" s="65">
        <v>3.96</v>
      </c>
      <c r="U140" s="66"/>
      <c r="V140" s="67"/>
      <c r="W140" s="68"/>
      <c r="X140" s="69"/>
      <c r="Y140" s="56"/>
      <c r="Z140" s="63">
        <v>823.27800000000002</v>
      </c>
      <c r="AA140" s="63">
        <v>168.07400000000001</v>
      </c>
      <c r="AB140" s="70"/>
    </row>
    <row r="141" spans="1:28" x14ac:dyDescent="0.25">
      <c r="A141" s="71">
        <v>45</v>
      </c>
      <c r="B141" s="72">
        <v>90</v>
      </c>
      <c r="C141" s="72"/>
      <c r="D141" s="73" t="s">
        <v>94</v>
      </c>
      <c r="E141" s="74">
        <v>830.048</v>
      </c>
      <c r="F141" s="74">
        <v>18.898</v>
      </c>
      <c r="G141" s="74">
        <v>6.77</v>
      </c>
      <c r="H141" s="74">
        <v>12.128</v>
      </c>
      <c r="I141" s="75">
        <v>10</v>
      </c>
      <c r="J141" s="75">
        <v>8</v>
      </c>
      <c r="K141" s="76">
        <v>0.32</v>
      </c>
      <c r="L141" s="76"/>
      <c r="M141" s="108"/>
      <c r="N141" s="76"/>
      <c r="O141" s="109"/>
      <c r="P141" s="109"/>
      <c r="Q141" s="80" t="s">
        <v>95</v>
      </c>
      <c r="R141" s="81">
        <v>0.59699999999999998</v>
      </c>
      <c r="S141" s="82">
        <v>16623.3</v>
      </c>
      <c r="T141" s="83">
        <v>3.96</v>
      </c>
      <c r="U141" s="89">
        <v>0.23402777777777781</v>
      </c>
      <c r="V141" s="85"/>
      <c r="W141" s="86"/>
      <c r="X141" s="87"/>
      <c r="Y141" s="74"/>
      <c r="Z141" s="81">
        <v>823.27800000000002</v>
      </c>
      <c r="AA141" s="81">
        <v>168.07400000000001</v>
      </c>
      <c r="AB141" s="88"/>
    </row>
    <row r="142" spans="1:28" x14ac:dyDescent="0.25">
      <c r="A142" s="53">
        <v>46</v>
      </c>
      <c r="B142" s="54"/>
      <c r="C142" s="54"/>
      <c r="D142" s="55" t="s">
        <v>89</v>
      </c>
      <c r="E142" s="56">
        <v>842.17600000000004</v>
      </c>
      <c r="F142" s="56">
        <v>18.905999999999999</v>
      </c>
      <c r="G142" s="56"/>
      <c r="H142" s="56"/>
      <c r="I142" s="57"/>
      <c r="J142" s="57"/>
      <c r="K142" s="58"/>
      <c r="L142" s="58"/>
      <c r="M142" s="106"/>
      <c r="N142" s="58"/>
      <c r="O142" s="107"/>
      <c r="P142" s="107"/>
      <c r="Q142" s="62"/>
      <c r="R142" s="63"/>
      <c r="S142" s="64"/>
      <c r="T142" s="65">
        <v>3.96</v>
      </c>
      <c r="U142" s="66"/>
      <c r="V142" s="67"/>
      <c r="W142" s="68"/>
      <c r="X142" s="69"/>
      <c r="Y142" s="56"/>
      <c r="Z142" s="63">
        <v>842.17600000000004</v>
      </c>
      <c r="AA142" s="63">
        <v>149.17599999999999</v>
      </c>
      <c r="AB142" s="70"/>
    </row>
    <row r="143" spans="1:28" x14ac:dyDescent="0.25">
      <c r="A143" s="53">
        <v>47</v>
      </c>
      <c r="B143" s="54"/>
      <c r="C143" s="54"/>
      <c r="D143" s="55" t="s">
        <v>89</v>
      </c>
      <c r="E143" s="56">
        <v>861.08199999999999</v>
      </c>
      <c r="F143" s="56">
        <v>18.898</v>
      </c>
      <c r="G143" s="56"/>
      <c r="H143" s="56"/>
      <c r="I143" s="57"/>
      <c r="J143" s="57"/>
      <c r="K143" s="58"/>
      <c r="L143" s="58"/>
      <c r="M143" s="106"/>
      <c r="N143" s="58"/>
      <c r="O143" s="107"/>
      <c r="P143" s="107"/>
      <c r="Q143" s="62"/>
      <c r="R143" s="63"/>
      <c r="S143" s="64"/>
      <c r="T143" s="65">
        <v>3.96</v>
      </c>
      <c r="U143" s="66"/>
      <c r="V143" s="67"/>
      <c r="W143" s="68"/>
      <c r="X143" s="69"/>
      <c r="Y143" s="56"/>
      <c r="Z143" s="63">
        <v>861.08199999999999</v>
      </c>
      <c r="AA143" s="63">
        <v>130.27000000000001</v>
      </c>
      <c r="AB143" s="70"/>
    </row>
    <row r="144" spans="1:28" x14ac:dyDescent="0.25">
      <c r="A144" s="53">
        <v>48</v>
      </c>
      <c r="B144" s="54"/>
      <c r="C144" s="54"/>
      <c r="D144" s="55" t="s">
        <v>89</v>
      </c>
      <c r="E144" s="56">
        <v>879.98</v>
      </c>
      <c r="F144" s="56">
        <v>18.774000000000001</v>
      </c>
      <c r="G144" s="56"/>
      <c r="H144" s="56"/>
      <c r="I144" s="57"/>
      <c r="J144" s="57"/>
      <c r="K144" s="58"/>
      <c r="L144" s="58"/>
      <c r="M144" s="106"/>
      <c r="N144" s="58"/>
      <c r="O144" s="107"/>
      <c r="P144" s="107"/>
      <c r="Q144" s="62"/>
      <c r="R144" s="63"/>
      <c r="S144" s="64"/>
      <c r="T144" s="65">
        <v>3.96</v>
      </c>
      <c r="U144" s="66"/>
      <c r="V144" s="67"/>
      <c r="W144" s="68"/>
      <c r="X144" s="69"/>
      <c r="Y144" s="56"/>
      <c r="Z144" s="63">
        <v>879.98</v>
      </c>
      <c r="AA144" s="63">
        <v>111.372</v>
      </c>
      <c r="AB144" s="70"/>
    </row>
    <row r="145" spans="1:28" x14ac:dyDescent="0.25">
      <c r="A145" s="71">
        <v>48</v>
      </c>
      <c r="B145" s="72">
        <v>91</v>
      </c>
      <c r="C145" s="72"/>
      <c r="D145" s="73" t="s">
        <v>97</v>
      </c>
      <c r="E145" s="74">
        <v>894.42200000000003</v>
      </c>
      <c r="F145" s="74">
        <v>18.774000000000001</v>
      </c>
      <c r="G145" s="74">
        <v>14.442</v>
      </c>
      <c r="H145" s="74">
        <v>4.3319999999999999</v>
      </c>
      <c r="I145" s="75">
        <v>6854</v>
      </c>
      <c r="J145" s="75"/>
      <c r="K145" s="76"/>
      <c r="L145" s="76"/>
      <c r="M145" s="108"/>
      <c r="N145" s="76"/>
      <c r="O145" s="109"/>
      <c r="P145" s="109"/>
      <c r="Q145" s="80"/>
      <c r="R145" s="81"/>
      <c r="S145" s="82"/>
      <c r="T145" s="83">
        <v>3.96</v>
      </c>
      <c r="U145" s="84"/>
      <c r="V145" s="85"/>
      <c r="W145" s="86"/>
      <c r="X145" s="87"/>
      <c r="Y145" s="74"/>
      <c r="Z145" s="81">
        <v>879.98</v>
      </c>
      <c r="AA145" s="81">
        <v>111.372</v>
      </c>
      <c r="AB145" s="88" t="s">
        <v>147</v>
      </c>
    </row>
    <row r="146" spans="1:28" x14ac:dyDescent="0.25">
      <c r="A146" s="53">
        <v>49</v>
      </c>
      <c r="B146" s="54"/>
      <c r="C146" s="54"/>
      <c r="D146" s="55" t="s">
        <v>89</v>
      </c>
      <c r="E146" s="56">
        <v>898.75400000000002</v>
      </c>
      <c r="F146" s="56">
        <v>18.852</v>
      </c>
      <c r="G146" s="56"/>
      <c r="H146" s="56"/>
      <c r="I146" s="57"/>
      <c r="J146" s="57"/>
      <c r="K146" s="58"/>
      <c r="L146" s="58"/>
      <c r="M146" s="106"/>
      <c r="N146" s="58"/>
      <c r="O146" s="107"/>
      <c r="P146" s="107"/>
      <c r="Q146" s="62"/>
      <c r="R146" s="63"/>
      <c r="S146" s="64"/>
      <c r="T146" s="65">
        <v>3.96</v>
      </c>
      <c r="U146" s="66"/>
      <c r="V146" s="67"/>
      <c r="W146" s="68"/>
      <c r="X146" s="69"/>
      <c r="Y146" s="56"/>
      <c r="Z146" s="63">
        <v>898.75400000000002</v>
      </c>
      <c r="AA146" s="63">
        <v>92.597999999999999</v>
      </c>
      <c r="AB146" s="70"/>
    </row>
    <row r="147" spans="1:28" x14ac:dyDescent="0.25">
      <c r="A147" s="71">
        <v>49</v>
      </c>
      <c r="B147" s="72">
        <v>92</v>
      </c>
      <c r="C147" s="72"/>
      <c r="D147" s="73" t="s">
        <v>97</v>
      </c>
      <c r="E147" s="74">
        <v>903.21799999999996</v>
      </c>
      <c r="F147" s="74">
        <v>18.852</v>
      </c>
      <c r="G147" s="74">
        <v>4.4640000000000004</v>
      </c>
      <c r="H147" s="74">
        <v>14.388</v>
      </c>
      <c r="I147" s="75">
        <v>6706</v>
      </c>
      <c r="J147" s="75"/>
      <c r="K147" s="76"/>
      <c r="L147" s="76"/>
      <c r="M147" s="108"/>
      <c r="N147" s="76"/>
      <c r="O147" s="109"/>
      <c r="P147" s="109"/>
      <c r="Q147" s="80"/>
      <c r="R147" s="81"/>
      <c r="S147" s="82"/>
      <c r="T147" s="83">
        <v>3.96</v>
      </c>
      <c r="U147" s="84"/>
      <c r="V147" s="85"/>
      <c r="W147" s="86"/>
      <c r="X147" s="87"/>
      <c r="Y147" s="74"/>
      <c r="Z147" s="81">
        <v>898.75400000000002</v>
      </c>
      <c r="AA147" s="81">
        <v>92.597999999999999</v>
      </c>
      <c r="AB147" s="88" t="s">
        <v>148</v>
      </c>
    </row>
    <row r="148" spans="1:28" x14ac:dyDescent="0.25">
      <c r="A148" s="71">
        <v>49</v>
      </c>
      <c r="B148" s="72">
        <v>93</v>
      </c>
      <c r="C148" s="72"/>
      <c r="D148" s="73" t="s">
        <v>94</v>
      </c>
      <c r="E148" s="74">
        <v>905.98599999999999</v>
      </c>
      <c r="F148" s="74">
        <v>18.852</v>
      </c>
      <c r="G148" s="74">
        <v>7.2320000000000002</v>
      </c>
      <c r="H148" s="74">
        <v>11.62</v>
      </c>
      <c r="I148" s="75">
        <v>4</v>
      </c>
      <c r="J148" s="75">
        <v>6</v>
      </c>
      <c r="K148" s="76">
        <v>0.55000000000000004</v>
      </c>
      <c r="L148" s="76"/>
      <c r="M148" s="108"/>
      <c r="N148" s="76"/>
      <c r="O148" s="109"/>
      <c r="P148" s="109"/>
      <c r="Q148" s="80" t="s">
        <v>95</v>
      </c>
      <c r="R148" s="81">
        <v>0.59199999999999997</v>
      </c>
      <c r="S148" s="82">
        <v>16786.599999999999</v>
      </c>
      <c r="T148" s="83">
        <v>3.96</v>
      </c>
      <c r="U148" s="89">
        <v>0.26319444444444445</v>
      </c>
      <c r="V148" s="85"/>
      <c r="W148" s="86"/>
      <c r="X148" s="87"/>
      <c r="Y148" s="74"/>
      <c r="Z148" s="81">
        <v>898.75400000000002</v>
      </c>
      <c r="AA148" s="81">
        <v>92.597999999999999</v>
      </c>
      <c r="AB148" s="88"/>
    </row>
    <row r="149" spans="1:28" x14ac:dyDescent="0.25">
      <c r="A149" s="71">
        <v>49</v>
      </c>
      <c r="B149" s="72">
        <v>94</v>
      </c>
      <c r="C149" s="72"/>
      <c r="D149" s="73" t="s">
        <v>94</v>
      </c>
      <c r="E149" s="74">
        <v>906.33600000000001</v>
      </c>
      <c r="F149" s="74">
        <v>18.852</v>
      </c>
      <c r="G149" s="74">
        <v>7.5819999999999999</v>
      </c>
      <c r="H149" s="74">
        <v>11.27</v>
      </c>
      <c r="I149" s="75">
        <v>8</v>
      </c>
      <c r="J149" s="75">
        <v>8</v>
      </c>
      <c r="K149" s="76">
        <v>0.32</v>
      </c>
      <c r="L149" s="76"/>
      <c r="M149" s="108"/>
      <c r="N149" s="76"/>
      <c r="O149" s="109"/>
      <c r="P149" s="109"/>
      <c r="Q149" s="80" t="s">
        <v>95</v>
      </c>
      <c r="R149" s="81">
        <v>0.59399999999999997</v>
      </c>
      <c r="S149" s="82">
        <v>16716.400000000001</v>
      </c>
      <c r="T149" s="83">
        <v>3.96</v>
      </c>
      <c r="U149" s="89">
        <v>0.26458333333333334</v>
      </c>
      <c r="V149" s="85"/>
      <c r="W149" s="86"/>
      <c r="X149" s="87"/>
      <c r="Y149" s="74"/>
      <c r="Z149" s="81">
        <v>898.75400000000002</v>
      </c>
      <c r="AA149" s="81">
        <v>92.597999999999999</v>
      </c>
      <c r="AB149" s="88"/>
    </row>
    <row r="150" spans="1:28" x14ac:dyDescent="0.25">
      <c r="A150" s="71">
        <v>49</v>
      </c>
      <c r="B150" s="72">
        <v>95</v>
      </c>
      <c r="C150" s="72"/>
      <c r="D150" s="73" t="s">
        <v>94</v>
      </c>
      <c r="E150" s="74">
        <v>908.928</v>
      </c>
      <c r="F150" s="74">
        <v>18.852</v>
      </c>
      <c r="G150" s="74">
        <v>10.173999999999999</v>
      </c>
      <c r="H150" s="74">
        <v>8.6780000000000008</v>
      </c>
      <c r="I150" s="75">
        <v>4</v>
      </c>
      <c r="J150" s="75">
        <v>6</v>
      </c>
      <c r="K150" s="76">
        <v>0.63</v>
      </c>
      <c r="L150" s="76"/>
      <c r="M150" s="108"/>
      <c r="N150" s="76"/>
      <c r="O150" s="109"/>
      <c r="P150" s="109"/>
      <c r="Q150" s="80" t="s">
        <v>95</v>
      </c>
      <c r="R150" s="81">
        <v>0.59299999999999997</v>
      </c>
      <c r="S150" s="82">
        <v>16752.5</v>
      </c>
      <c r="T150" s="83">
        <v>3.96</v>
      </c>
      <c r="U150" s="89">
        <v>0.31527777777777777</v>
      </c>
      <c r="V150" s="85"/>
      <c r="W150" s="86"/>
      <c r="X150" s="87"/>
      <c r="Y150" s="74"/>
      <c r="Z150" s="81">
        <v>898.75400000000002</v>
      </c>
      <c r="AA150" s="81">
        <v>92.597999999999999</v>
      </c>
      <c r="AB150" s="88"/>
    </row>
    <row r="151" spans="1:28" x14ac:dyDescent="0.25">
      <c r="A151" s="71">
        <v>49</v>
      </c>
      <c r="B151" s="72">
        <v>96</v>
      </c>
      <c r="C151" s="72"/>
      <c r="D151" s="73" t="s">
        <v>94</v>
      </c>
      <c r="E151" s="74">
        <v>909.46799999999996</v>
      </c>
      <c r="F151" s="74">
        <v>18.852</v>
      </c>
      <c r="G151" s="74">
        <v>10.714</v>
      </c>
      <c r="H151" s="74">
        <v>8.1379999999999999</v>
      </c>
      <c r="I151" s="75">
        <v>4</v>
      </c>
      <c r="J151" s="75">
        <v>5</v>
      </c>
      <c r="K151" s="76">
        <v>0.67</v>
      </c>
      <c r="L151" s="76"/>
      <c r="M151" s="108"/>
      <c r="N151" s="76"/>
      <c r="O151" s="109"/>
      <c r="P151" s="109"/>
      <c r="Q151" s="80" t="s">
        <v>95</v>
      </c>
      <c r="R151" s="81">
        <v>0.59299999999999997</v>
      </c>
      <c r="S151" s="82">
        <v>16731.5</v>
      </c>
      <c r="T151" s="83">
        <v>3.96</v>
      </c>
      <c r="U151" s="89">
        <v>0.30833333333333335</v>
      </c>
      <c r="V151" s="85"/>
      <c r="W151" s="86"/>
      <c r="X151" s="87"/>
      <c r="Y151" s="74"/>
      <c r="Z151" s="81">
        <v>898.75400000000002</v>
      </c>
      <c r="AA151" s="81">
        <v>92.597999999999999</v>
      </c>
      <c r="AB151" s="88"/>
    </row>
    <row r="152" spans="1:28" x14ac:dyDescent="0.25">
      <c r="A152" s="71">
        <v>49</v>
      </c>
      <c r="B152" s="72">
        <v>97</v>
      </c>
      <c r="C152" s="72"/>
      <c r="D152" s="73" t="s">
        <v>94</v>
      </c>
      <c r="E152" s="74">
        <v>916.64400000000001</v>
      </c>
      <c r="F152" s="74">
        <v>18.852</v>
      </c>
      <c r="G152" s="74">
        <v>17.89</v>
      </c>
      <c r="H152" s="74">
        <v>0.96199999999999997</v>
      </c>
      <c r="I152" s="75">
        <v>10</v>
      </c>
      <c r="J152" s="75">
        <v>13</v>
      </c>
      <c r="K152" s="76">
        <v>0.59</v>
      </c>
      <c r="L152" s="76"/>
      <c r="M152" s="108"/>
      <c r="N152" s="76"/>
      <c r="O152" s="109"/>
      <c r="P152" s="109"/>
      <c r="Q152" s="80" t="s">
        <v>95</v>
      </c>
      <c r="R152" s="81">
        <v>0.61399999999999999</v>
      </c>
      <c r="S152" s="82">
        <v>16180.8</v>
      </c>
      <c r="T152" s="83">
        <v>3.96</v>
      </c>
      <c r="U152" s="89">
        <v>0.1388888888888889</v>
      </c>
      <c r="V152" s="85"/>
      <c r="W152" s="86"/>
      <c r="X152" s="87"/>
      <c r="Y152" s="74"/>
      <c r="Z152" s="81">
        <v>898.75400000000002</v>
      </c>
      <c r="AA152" s="81">
        <v>92.597999999999999</v>
      </c>
      <c r="AB152" s="88"/>
    </row>
    <row r="153" spans="1:28" x14ac:dyDescent="0.25">
      <c r="A153" s="53">
        <v>50</v>
      </c>
      <c r="B153" s="54"/>
      <c r="C153" s="54"/>
      <c r="D153" s="55" t="s">
        <v>89</v>
      </c>
      <c r="E153" s="56">
        <v>917.60599999999999</v>
      </c>
      <c r="F153" s="56">
        <v>18.89</v>
      </c>
      <c r="G153" s="56"/>
      <c r="H153" s="56"/>
      <c r="I153" s="57"/>
      <c r="J153" s="57"/>
      <c r="K153" s="58"/>
      <c r="L153" s="58"/>
      <c r="M153" s="106"/>
      <c r="N153" s="58"/>
      <c r="O153" s="107"/>
      <c r="P153" s="107"/>
      <c r="Q153" s="62"/>
      <c r="R153" s="63"/>
      <c r="S153" s="64"/>
      <c r="T153" s="65">
        <v>3.96</v>
      </c>
      <c r="U153" s="66"/>
      <c r="V153" s="67"/>
      <c r="W153" s="68"/>
      <c r="X153" s="69"/>
      <c r="Y153" s="56"/>
      <c r="Z153" s="63">
        <v>917.60599999999999</v>
      </c>
      <c r="AA153" s="63">
        <v>73.745999999999995</v>
      </c>
      <c r="AB153" s="70"/>
    </row>
    <row r="154" spans="1:28" x14ac:dyDescent="0.25">
      <c r="A154" s="71">
        <v>50</v>
      </c>
      <c r="B154" s="72">
        <v>98</v>
      </c>
      <c r="C154" s="72"/>
      <c r="D154" s="73" t="s">
        <v>94</v>
      </c>
      <c r="E154" s="74">
        <v>917.64</v>
      </c>
      <c r="F154" s="74">
        <v>18.89</v>
      </c>
      <c r="G154" s="74">
        <v>3.4000000000000002E-2</v>
      </c>
      <c r="H154" s="74">
        <v>18.856000000000002</v>
      </c>
      <c r="I154" s="75">
        <v>8</v>
      </c>
      <c r="J154" s="75">
        <v>8</v>
      </c>
      <c r="K154" s="76">
        <v>0.66</v>
      </c>
      <c r="L154" s="76"/>
      <c r="M154" s="108"/>
      <c r="N154" s="76"/>
      <c r="O154" s="109"/>
      <c r="P154" s="109"/>
      <c r="Q154" s="80" t="s">
        <v>95</v>
      </c>
      <c r="R154" s="81">
        <v>0.60899999999999999</v>
      </c>
      <c r="S154" s="82">
        <v>16296.2</v>
      </c>
      <c r="T154" s="83">
        <v>3.96</v>
      </c>
      <c r="U154" s="89">
        <v>0.14652777777777778</v>
      </c>
      <c r="V154" s="85"/>
      <c r="W154" s="86"/>
      <c r="X154" s="87"/>
      <c r="Y154" s="74"/>
      <c r="Z154" s="81">
        <v>917.60599999999999</v>
      </c>
      <c r="AA154" s="81">
        <v>73.745999999999995</v>
      </c>
      <c r="AB154" s="88"/>
    </row>
    <row r="155" spans="1:28" x14ac:dyDescent="0.25">
      <c r="A155" s="53">
        <v>51</v>
      </c>
      <c r="B155" s="54"/>
      <c r="C155" s="54"/>
      <c r="D155" s="55" t="s">
        <v>89</v>
      </c>
      <c r="E155" s="56">
        <v>936.49599999999998</v>
      </c>
      <c r="F155" s="56">
        <v>18.905999999999999</v>
      </c>
      <c r="G155" s="56"/>
      <c r="H155" s="56"/>
      <c r="I155" s="57"/>
      <c r="J155" s="57"/>
      <c r="K155" s="58"/>
      <c r="L155" s="58"/>
      <c r="M155" s="106"/>
      <c r="N155" s="58"/>
      <c r="O155" s="107"/>
      <c r="P155" s="107"/>
      <c r="Q155" s="62"/>
      <c r="R155" s="63"/>
      <c r="S155" s="64"/>
      <c r="T155" s="65">
        <v>3.96</v>
      </c>
      <c r="U155" s="66"/>
      <c r="V155" s="67"/>
      <c r="W155" s="68"/>
      <c r="X155" s="69"/>
      <c r="Y155" s="56"/>
      <c r="Z155" s="63">
        <v>936.49599999999998</v>
      </c>
      <c r="AA155" s="63">
        <v>54.856000000000002</v>
      </c>
      <c r="AB155" s="70"/>
    </row>
    <row r="156" spans="1:28" x14ac:dyDescent="0.25">
      <c r="A156" s="53">
        <v>52</v>
      </c>
      <c r="B156" s="54"/>
      <c r="C156" s="54"/>
      <c r="D156" s="55" t="s">
        <v>89</v>
      </c>
      <c r="E156" s="56">
        <v>955.40200000000004</v>
      </c>
      <c r="F156" s="56">
        <v>17.122</v>
      </c>
      <c r="G156" s="56"/>
      <c r="H156" s="56"/>
      <c r="I156" s="57"/>
      <c r="J156" s="57"/>
      <c r="K156" s="58"/>
      <c r="L156" s="58"/>
      <c r="M156" s="106"/>
      <c r="N156" s="58"/>
      <c r="O156" s="107"/>
      <c r="P156" s="107"/>
      <c r="Q156" s="62"/>
      <c r="R156" s="63"/>
      <c r="S156" s="64"/>
      <c r="T156" s="65">
        <v>3.96</v>
      </c>
      <c r="U156" s="66"/>
      <c r="V156" s="67"/>
      <c r="W156" s="68"/>
      <c r="X156" s="69"/>
      <c r="Y156" s="56"/>
      <c r="Z156" s="63">
        <v>955.40200000000004</v>
      </c>
      <c r="AA156" s="63">
        <v>35.950000000000003</v>
      </c>
      <c r="AB156" s="70"/>
    </row>
    <row r="157" spans="1:28" x14ac:dyDescent="0.25">
      <c r="A157" s="53">
        <v>53</v>
      </c>
      <c r="B157" s="54"/>
      <c r="C157" s="54"/>
      <c r="D157" s="55" t="s">
        <v>89</v>
      </c>
      <c r="E157" s="56">
        <v>972.524</v>
      </c>
      <c r="F157" s="56">
        <v>18.867999999999999</v>
      </c>
      <c r="G157" s="56"/>
      <c r="H157" s="56"/>
      <c r="I157" s="57"/>
      <c r="J157" s="57"/>
      <c r="K157" s="58"/>
      <c r="L157" s="58"/>
      <c r="M157" s="106"/>
      <c r="N157" s="58"/>
      <c r="O157" s="107"/>
      <c r="P157" s="107"/>
      <c r="Q157" s="62"/>
      <c r="R157" s="63"/>
      <c r="S157" s="64"/>
      <c r="T157" s="65">
        <v>3.96</v>
      </c>
      <c r="U157" s="66"/>
      <c r="V157" s="67"/>
      <c r="W157" s="68"/>
      <c r="X157" s="69"/>
      <c r="Y157" s="56"/>
      <c r="Z157" s="63">
        <v>972.524</v>
      </c>
      <c r="AA157" s="63">
        <v>18.827999999999999</v>
      </c>
      <c r="AB157" s="70"/>
    </row>
    <row r="158" spans="1:28" x14ac:dyDescent="0.25">
      <c r="A158" s="71">
        <v>53</v>
      </c>
      <c r="B158" s="72">
        <v>99</v>
      </c>
      <c r="C158" s="72"/>
      <c r="D158" s="73" t="s">
        <v>96</v>
      </c>
      <c r="E158" s="74">
        <v>972.59799999999996</v>
      </c>
      <c r="F158" s="74">
        <v>18.867999999999999</v>
      </c>
      <c r="G158" s="74">
        <v>7.3999999999999996E-2</v>
      </c>
      <c r="H158" s="74">
        <v>18.794</v>
      </c>
      <c r="I158" s="75">
        <v>12</v>
      </c>
      <c r="J158" s="75">
        <v>10.015599999999999</v>
      </c>
      <c r="K158" s="76">
        <v>0.32</v>
      </c>
      <c r="L158" s="76"/>
      <c r="M158" s="108"/>
      <c r="N158" s="76"/>
      <c r="O158" s="109"/>
      <c r="P158" s="109"/>
      <c r="Q158" s="80" t="s">
        <v>95</v>
      </c>
      <c r="R158" s="81">
        <v>0.60099999999999998</v>
      </c>
      <c r="S158" s="82">
        <v>16516.7</v>
      </c>
      <c r="T158" s="83">
        <v>3.96</v>
      </c>
      <c r="U158" s="89">
        <v>0.34027777777777773</v>
      </c>
      <c r="V158" s="85"/>
      <c r="W158" s="86"/>
      <c r="X158" s="87"/>
      <c r="Y158" s="74"/>
      <c r="Z158" s="81">
        <v>972.524</v>
      </c>
      <c r="AA158" s="81">
        <v>18.827999999999999</v>
      </c>
      <c r="AB158" s="88"/>
    </row>
    <row r="159" spans="1:28" x14ac:dyDescent="0.25">
      <c r="A159" s="71">
        <v>53</v>
      </c>
      <c r="B159" s="72">
        <v>100</v>
      </c>
      <c r="C159" s="72">
        <v>99</v>
      </c>
      <c r="D159" s="73" t="s">
        <v>94</v>
      </c>
      <c r="E159" s="74">
        <v>972.596</v>
      </c>
      <c r="F159" s="74">
        <v>18.867999999999999</v>
      </c>
      <c r="G159" s="74">
        <v>7.1999999999999995E-2</v>
      </c>
      <c r="H159" s="74">
        <v>18.795999999999999</v>
      </c>
      <c r="I159" s="75">
        <v>8</v>
      </c>
      <c r="J159" s="75">
        <v>10</v>
      </c>
      <c r="K159" s="76">
        <v>0.32</v>
      </c>
      <c r="L159" s="76"/>
      <c r="M159" s="108"/>
      <c r="N159" s="76"/>
      <c r="O159" s="109"/>
      <c r="P159" s="109"/>
      <c r="Q159" s="80" t="s">
        <v>95</v>
      </c>
      <c r="R159" s="81">
        <v>0.59399999999999997</v>
      </c>
      <c r="S159" s="82">
        <v>16716.400000000001</v>
      </c>
      <c r="T159" s="83">
        <v>3.96</v>
      </c>
      <c r="U159" s="89">
        <v>0.34027777777777773</v>
      </c>
      <c r="V159" s="85"/>
      <c r="W159" s="86"/>
      <c r="X159" s="87"/>
      <c r="Y159" s="74"/>
      <c r="Z159" s="81">
        <v>972.524</v>
      </c>
      <c r="AA159" s="81">
        <v>18.827999999999999</v>
      </c>
      <c r="AB159" s="88"/>
    </row>
    <row r="160" spans="1:28" x14ac:dyDescent="0.25">
      <c r="A160" s="71">
        <v>53</v>
      </c>
      <c r="B160" s="72">
        <v>101</v>
      </c>
      <c r="C160" s="72">
        <v>99</v>
      </c>
      <c r="D160" s="73" t="s">
        <v>94</v>
      </c>
      <c r="E160" s="74">
        <v>972.60199999999998</v>
      </c>
      <c r="F160" s="74">
        <v>18.867999999999999</v>
      </c>
      <c r="G160" s="74">
        <v>7.8E-2</v>
      </c>
      <c r="H160" s="74">
        <v>18.79</v>
      </c>
      <c r="I160" s="75">
        <v>4</v>
      </c>
      <c r="J160" s="75">
        <v>10</v>
      </c>
      <c r="K160" s="76">
        <v>0.32</v>
      </c>
      <c r="L160" s="76"/>
      <c r="M160" s="108"/>
      <c r="N160" s="76"/>
      <c r="O160" s="109"/>
      <c r="P160" s="109"/>
      <c r="Q160" s="80" t="s">
        <v>95</v>
      </c>
      <c r="R160" s="81">
        <v>0.58899999999999997</v>
      </c>
      <c r="S160" s="82">
        <v>16849.5</v>
      </c>
      <c r="T160" s="83">
        <v>3.96</v>
      </c>
      <c r="U160" s="89">
        <v>0.34027777777777773</v>
      </c>
      <c r="V160" s="85"/>
      <c r="W160" s="86"/>
      <c r="X160" s="87"/>
      <c r="Y160" s="74"/>
      <c r="Z160" s="81">
        <v>972.524</v>
      </c>
      <c r="AA160" s="81">
        <v>18.827999999999999</v>
      </c>
      <c r="AB160" s="88"/>
    </row>
    <row r="161" spans="1:28" x14ac:dyDescent="0.25">
      <c r="A161" s="71">
        <v>53</v>
      </c>
      <c r="B161" s="72">
        <v>102</v>
      </c>
      <c r="C161" s="72"/>
      <c r="D161" s="73" t="s">
        <v>94</v>
      </c>
      <c r="E161" s="74">
        <v>972.63400000000001</v>
      </c>
      <c r="F161" s="74">
        <v>18.867999999999999</v>
      </c>
      <c r="G161" s="74">
        <v>0.11</v>
      </c>
      <c r="H161" s="74">
        <v>18.757999999999999</v>
      </c>
      <c r="I161" s="75">
        <v>4</v>
      </c>
      <c r="J161" s="75">
        <v>8</v>
      </c>
      <c r="K161" s="76">
        <v>0.55000000000000004</v>
      </c>
      <c r="L161" s="76"/>
      <c r="M161" s="108"/>
      <c r="N161" s="76"/>
      <c r="O161" s="109"/>
      <c r="P161" s="109"/>
      <c r="Q161" s="80" t="s">
        <v>95</v>
      </c>
      <c r="R161" s="81">
        <v>0.59199999999999997</v>
      </c>
      <c r="S161" s="82">
        <v>16786.599999999999</v>
      </c>
      <c r="T161" s="83">
        <v>3.96</v>
      </c>
      <c r="U161" s="89">
        <v>0.33611111111111108</v>
      </c>
      <c r="V161" s="85"/>
      <c r="W161" s="86"/>
      <c r="X161" s="87"/>
      <c r="Y161" s="74"/>
      <c r="Z161" s="81">
        <v>972.524</v>
      </c>
      <c r="AA161" s="81">
        <v>18.827999999999999</v>
      </c>
      <c r="AB161" s="88"/>
    </row>
    <row r="162" spans="1:28" x14ac:dyDescent="0.25">
      <c r="A162" s="71">
        <v>53</v>
      </c>
      <c r="B162" s="72">
        <v>103</v>
      </c>
      <c r="C162" s="72"/>
      <c r="D162" s="73" t="s">
        <v>94</v>
      </c>
      <c r="E162" s="74">
        <v>972.65</v>
      </c>
      <c r="F162" s="74">
        <v>18.867999999999999</v>
      </c>
      <c r="G162" s="74">
        <v>0.126</v>
      </c>
      <c r="H162" s="74">
        <v>18.742000000000001</v>
      </c>
      <c r="I162" s="75">
        <v>4</v>
      </c>
      <c r="J162" s="75">
        <v>8</v>
      </c>
      <c r="K162" s="76">
        <v>0.44</v>
      </c>
      <c r="L162" s="76"/>
      <c r="M162" s="108"/>
      <c r="N162" s="76"/>
      <c r="O162" s="109"/>
      <c r="P162" s="109"/>
      <c r="Q162" s="80" t="s">
        <v>95</v>
      </c>
      <c r="R162" s="81">
        <v>0.59</v>
      </c>
      <c r="S162" s="82">
        <v>16821.5</v>
      </c>
      <c r="T162" s="83">
        <v>3.96</v>
      </c>
      <c r="U162" s="89">
        <v>0.33611111111111108</v>
      </c>
      <c r="V162" s="85"/>
      <c r="W162" s="86"/>
      <c r="X162" s="87"/>
      <c r="Y162" s="74"/>
      <c r="Z162" s="81">
        <v>972.524</v>
      </c>
      <c r="AA162" s="81">
        <v>18.827999999999999</v>
      </c>
      <c r="AB162" s="88"/>
    </row>
    <row r="163" spans="1:28" x14ac:dyDescent="0.25">
      <c r="A163" s="71">
        <v>53</v>
      </c>
      <c r="B163" s="72">
        <v>104</v>
      </c>
      <c r="C163" s="72"/>
      <c r="D163" s="73" t="s">
        <v>94</v>
      </c>
      <c r="E163" s="74">
        <v>972.72</v>
      </c>
      <c r="F163" s="74">
        <v>18.867999999999999</v>
      </c>
      <c r="G163" s="74">
        <v>0.19600000000000001</v>
      </c>
      <c r="H163" s="74">
        <v>18.672000000000001</v>
      </c>
      <c r="I163" s="75">
        <v>8</v>
      </c>
      <c r="J163" s="75">
        <v>7</v>
      </c>
      <c r="K163" s="76">
        <v>0.42</v>
      </c>
      <c r="L163" s="76"/>
      <c r="M163" s="108"/>
      <c r="N163" s="76"/>
      <c r="O163" s="109"/>
      <c r="P163" s="109"/>
      <c r="Q163" s="80" t="s">
        <v>95</v>
      </c>
      <c r="R163" s="81">
        <v>0.59699999999999998</v>
      </c>
      <c r="S163" s="82">
        <v>16630.3</v>
      </c>
      <c r="T163" s="83">
        <v>3.96</v>
      </c>
      <c r="U163" s="89">
        <v>0.3354166666666667</v>
      </c>
      <c r="V163" s="85"/>
      <c r="W163" s="86"/>
      <c r="X163" s="87"/>
      <c r="Y163" s="74"/>
      <c r="Z163" s="81">
        <v>972.524</v>
      </c>
      <c r="AA163" s="81">
        <v>18.827999999999999</v>
      </c>
      <c r="AB163" s="88"/>
    </row>
    <row r="164" spans="1:28" x14ac:dyDescent="0.25">
      <c r="A164" s="71">
        <v>53</v>
      </c>
      <c r="B164" s="72">
        <v>105</v>
      </c>
      <c r="C164" s="72"/>
      <c r="D164" s="73" t="s">
        <v>94</v>
      </c>
      <c r="E164" s="74">
        <v>972.83600000000001</v>
      </c>
      <c r="F164" s="74">
        <v>18.867999999999999</v>
      </c>
      <c r="G164" s="74">
        <v>0.312</v>
      </c>
      <c r="H164" s="74">
        <v>18.556000000000001</v>
      </c>
      <c r="I164" s="75">
        <v>4</v>
      </c>
      <c r="J164" s="75">
        <v>6</v>
      </c>
      <c r="K164" s="76">
        <v>0.55000000000000004</v>
      </c>
      <c r="L164" s="76"/>
      <c r="M164" s="108"/>
      <c r="N164" s="76"/>
      <c r="O164" s="109"/>
      <c r="P164" s="109"/>
      <c r="Q164" s="80" t="s">
        <v>95</v>
      </c>
      <c r="R164" s="81">
        <v>0.59199999999999997</v>
      </c>
      <c r="S164" s="82">
        <v>16786.599999999999</v>
      </c>
      <c r="T164" s="83">
        <v>3.96</v>
      </c>
      <c r="U164" s="89">
        <v>0.33333333333333331</v>
      </c>
      <c r="V164" s="85"/>
      <c r="W164" s="86"/>
      <c r="X164" s="87"/>
      <c r="Y164" s="74"/>
      <c r="Z164" s="81">
        <v>972.524</v>
      </c>
      <c r="AA164" s="81">
        <v>18.827999999999999</v>
      </c>
      <c r="AB164" s="88"/>
    </row>
    <row r="165" spans="1:28" x14ac:dyDescent="0.25">
      <c r="A165" s="71">
        <v>53</v>
      </c>
      <c r="B165" s="72">
        <v>106</v>
      </c>
      <c r="C165" s="72"/>
      <c r="D165" s="73" t="s">
        <v>94</v>
      </c>
      <c r="E165" s="74">
        <v>973.58</v>
      </c>
      <c r="F165" s="74">
        <v>18.867999999999999</v>
      </c>
      <c r="G165" s="74">
        <v>1.056</v>
      </c>
      <c r="H165" s="74">
        <v>17.812000000000001</v>
      </c>
      <c r="I165" s="75">
        <v>4</v>
      </c>
      <c r="J165" s="75">
        <v>8</v>
      </c>
      <c r="K165" s="76">
        <v>0.59</v>
      </c>
      <c r="L165" s="76"/>
      <c r="M165" s="108"/>
      <c r="N165" s="76"/>
      <c r="O165" s="109"/>
      <c r="P165" s="109"/>
      <c r="Q165" s="80" t="s">
        <v>95</v>
      </c>
      <c r="R165" s="81">
        <v>0.59199999999999997</v>
      </c>
      <c r="S165" s="82">
        <v>16770.7</v>
      </c>
      <c r="T165" s="83">
        <v>3.96</v>
      </c>
      <c r="U165" s="89">
        <v>0.33749999999999997</v>
      </c>
      <c r="V165" s="85"/>
      <c r="W165" s="86"/>
      <c r="X165" s="87"/>
      <c r="Y165" s="74"/>
      <c r="Z165" s="81">
        <v>972.524</v>
      </c>
      <c r="AA165" s="81">
        <v>18.827999999999999</v>
      </c>
      <c r="AB165" s="88"/>
    </row>
    <row r="166" spans="1:28" x14ac:dyDescent="0.25">
      <c r="A166" s="71">
        <v>53</v>
      </c>
      <c r="B166" s="72">
        <v>107</v>
      </c>
      <c r="C166" s="72"/>
      <c r="D166" s="73" t="s">
        <v>94</v>
      </c>
      <c r="E166" s="74">
        <v>974.20399999999995</v>
      </c>
      <c r="F166" s="74">
        <v>18.867999999999999</v>
      </c>
      <c r="G166" s="74">
        <v>1.68</v>
      </c>
      <c r="H166" s="74">
        <v>17.187999999999999</v>
      </c>
      <c r="I166" s="75">
        <v>10</v>
      </c>
      <c r="J166" s="75">
        <v>7</v>
      </c>
      <c r="K166" s="76">
        <v>0.39</v>
      </c>
      <c r="L166" s="76"/>
      <c r="M166" s="108"/>
      <c r="N166" s="76"/>
      <c r="O166" s="109"/>
      <c r="P166" s="109"/>
      <c r="Q166" s="80" t="s">
        <v>95</v>
      </c>
      <c r="R166" s="81">
        <v>0.60099999999999998</v>
      </c>
      <c r="S166" s="82">
        <v>16535.900000000001</v>
      </c>
      <c r="T166" s="83">
        <v>3.96</v>
      </c>
      <c r="U166" s="89">
        <v>0.32847222222222222</v>
      </c>
      <c r="V166" s="85"/>
      <c r="W166" s="86"/>
      <c r="X166" s="87"/>
      <c r="Y166" s="74"/>
      <c r="Z166" s="81">
        <v>972.524</v>
      </c>
      <c r="AA166" s="81">
        <v>18.827999999999999</v>
      </c>
      <c r="AB166" s="88"/>
    </row>
    <row r="167" spans="1:28" x14ac:dyDescent="0.25">
      <c r="A167" s="71">
        <v>53</v>
      </c>
      <c r="B167" s="72">
        <v>108</v>
      </c>
      <c r="C167" s="72"/>
      <c r="D167" s="73" t="s">
        <v>94</v>
      </c>
      <c r="E167" s="74">
        <v>974.596</v>
      </c>
      <c r="F167" s="74">
        <v>18.867999999999999</v>
      </c>
      <c r="G167" s="74">
        <v>2.0720000000000001</v>
      </c>
      <c r="H167" s="74">
        <v>16.795999999999999</v>
      </c>
      <c r="I167" s="75">
        <v>8</v>
      </c>
      <c r="J167" s="75">
        <v>6</v>
      </c>
      <c r="K167" s="76">
        <v>0.44</v>
      </c>
      <c r="L167" s="76"/>
      <c r="M167" s="108"/>
      <c r="N167" s="76"/>
      <c r="O167" s="109"/>
      <c r="P167" s="109"/>
      <c r="Q167" s="80" t="s">
        <v>95</v>
      </c>
      <c r="R167" s="81">
        <v>0.59799999999999998</v>
      </c>
      <c r="S167" s="82">
        <v>16610.400000000001</v>
      </c>
      <c r="T167" s="83">
        <v>3.96</v>
      </c>
      <c r="U167" s="89">
        <v>0.16944444444444443</v>
      </c>
      <c r="V167" s="85"/>
      <c r="W167" s="86"/>
      <c r="X167" s="87"/>
      <c r="Y167" s="74"/>
      <c r="Z167" s="81">
        <v>972.524</v>
      </c>
      <c r="AA167" s="81">
        <v>18.827999999999999</v>
      </c>
      <c r="AB167" s="88"/>
    </row>
    <row r="168" spans="1:28" x14ac:dyDescent="0.25">
      <c r="A168" s="71">
        <v>53</v>
      </c>
      <c r="B168" s="72">
        <v>109</v>
      </c>
      <c r="C168" s="72"/>
      <c r="D168" s="73" t="s">
        <v>92</v>
      </c>
      <c r="E168" s="74">
        <v>991.35199999999998</v>
      </c>
      <c r="F168" s="74">
        <v>18.867999999999999</v>
      </c>
      <c r="G168" s="74">
        <v>18.827999999999999</v>
      </c>
      <c r="H168" s="74">
        <v>0.04</v>
      </c>
      <c r="I168" s="75"/>
      <c r="J168" s="75"/>
      <c r="K168" s="76"/>
      <c r="L168" s="76"/>
      <c r="M168" s="108"/>
      <c r="N168" s="76"/>
      <c r="O168" s="109"/>
      <c r="P168" s="109"/>
      <c r="Q168" s="80"/>
      <c r="R168" s="81"/>
      <c r="S168" s="82"/>
      <c r="T168" s="83">
        <v>3.96</v>
      </c>
      <c r="U168" s="84"/>
      <c r="V168" s="85"/>
      <c r="W168" s="86">
        <v>54.909908000000001</v>
      </c>
      <c r="X168" s="87">
        <v>117.69275399999999</v>
      </c>
      <c r="Y168" s="74">
        <v>0</v>
      </c>
      <c r="Z168" s="81">
        <v>972.524</v>
      </c>
      <c r="AA168" s="81">
        <v>18.827999999999999</v>
      </c>
      <c r="AB168" s="88" t="s">
        <v>123</v>
      </c>
    </row>
  </sheetData>
  <autoFilter ref="A6:AB168" xr:uid="{00000000-0009-0000-0000-000000000000}"/>
  <mergeCells count="11">
    <mergeCell ref="A4:B4"/>
    <mergeCell ref="C4:E4"/>
    <mergeCell ref="I4:Q4"/>
    <mergeCell ref="K5:R5"/>
    <mergeCell ref="A1:V1"/>
    <mergeCell ref="A2:B2"/>
    <mergeCell ref="C2:E2"/>
    <mergeCell ref="I2:Y2"/>
    <mergeCell ref="A3:B3"/>
    <mergeCell ref="C3:E3"/>
    <mergeCell ref="I3:Q3"/>
  </mergeCells>
  <conditionalFormatting sqref="L10:L12 L14:L17 L19:L21 L23 L26:L34 L36 L38:L49 L51:L56 L58:L70 L72 L86:L90 L92:L95 L101 L115 L121 L132:L136 L138:L139 L141 L148:L152 L154 L159:L167">
    <cfRule type="cellIs" dxfId="1" priority="1" operator="equal">
      <formula>0</formula>
    </cfRule>
  </conditionalFormatting>
  <printOptions horizontalCentered="1"/>
  <pageMargins left="0.7" right="0.7" top="0.75" bottom="0.75" header="0.3" footer="0.3"/>
  <pageSetup scale="40" fitToHeight="0" orientation="landscape" r:id="rId1"/>
  <headerFooter>
    <oddFooter>&amp;C11055 72nd Street SE
Calgary, Alberta T2C 3G2
888-234-8345</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5" r:id="rId4" name="Button 1">
              <controlPr defaultSize="0" print="0" autoFill="0" autoPict="0" macro="[0]!BtnImportListing_Click">
                <anchor moveWithCells="1" sizeWithCells="1">
                  <from>
                    <xdr:col>29</xdr:col>
                    <xdr:colOff>76200</xdr:colOff>
                    <xdr:row>0</xdr:row>
                    <xdr:rowOff>180975</xdr:rowOff>
                  </from>
                  <to>
                    <xdr:col>31</xdr:col>
                    <xdr:colOff>400050</xdr:colOff>
                    <xdr:row>1</xdr:row>
                    <xdr:rowOff>190500</xdr:rowOff>
                  </to>
                </anchor>
              </controlPr>
            </control>
          </mc:Choice>
        </mc:AlternateContent>
        <mc:AlternateContent xmlns:mc="http://schemas.openxmlformats.org/markup-compatibility/2006">
          <mc:Choice Requires="x14">
            <control shapeId="11266" r:id="rId5" name="Button 2">
              <controlPr defaultSize="0" print="0" autoFill="0" autoPict="0" macro="[0]!BtnClearListing_Click">
                <anchor moveWithCells="1" sizeWithCells="1">
                  <from>
                    <xdr:col>32</xdr:col>
                    <xdr:colOff>9525</xdr:colOff>
                    <xdr:row>0</xdr:row>
                    <xdr:rowOff>171450</xdr:rowOff>
                  </from>
                  <to>
                    <xdr:col>33</xdr:col>
                    <xdr:colOff>428625</xdr:colOff>
                    <xdr:row>1</xdr:row>
                    <xdr:rowOff>180975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BBAB7-A488-4FB0-A615-C528C42B0F97}">
  <sheetPr codeName="Sheet9"/>
  <dimension ref="B2"/>
  <sheetViews>
    <sheetView zoomScaleNormal="100" workbookViewId="0"/>
  </sheetViews>
  <sheetFormatPr defaultRowHeight="15" x14ac:dyDescent="0.25"/>
  <sheetData>
    <row r="2" spans="2:2" s="11" customFormat="1" ht="24.95" customHeight="1" x14ac:dyDescent="0.4">
      <c r="B2" s="11" t="str">
        <f>Header!C8</f>
        <v>3-26-68-25W5 to 2-26-68-25W5</v>
      </c>
    </row>
  </sheetData>
  <printOptions horizontalCentered="1" verticalCentered="1"/>
  <pageMargins left="0.5" right="0.5" top="0.5" bottom="0.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BD65B-3C58-41AB-9FF5-220BF91DBE8F}">
  <sheetPr filterMode="1">
    <pageSetUpPr fitToPage="1"/>
  </sheetPr>
  <dimension ref="A1:AK169"/>
  <sheetViews>
    <sheetView zoomScale="90" zoomScaleNormal="90" zoomScaleSheetLayoutView="78" workbookViewId="0">
      <pane ySplit="6" topLeftCell="A7" activePane="bottomLeft" state="frozen"/>
      <selection pane="bottomLeft" sqref="A1:AA1"/>
    </sheetView>
  </sheetViews>
  <sheetFormatPr defaultRowHeight="15" x14ac:dyDescent="0.25"/>
  <cols>
    <col min="1" max="1" width="9.140625" customWidth="1"/>
    <col min="2" max="3" width="10.5703125" style="90" customWidth="1"/>
    <col min="4" max="4" width="25.42578125" style="91" customWidth="1"/>
    <col min="5" max="5" width="12.28515625" style="92" customWidth="1"/>
    <col min="6" max="6" width="9.5703125" style="92" customWidth="1"/>
    <col min="7" max="10" width="12.42578125" style="93" customWidth="1"/>
    <col min="11" max="11" width="12.42578125" style="94" customWidth="1"/>
    <col min="12" max="12" width="12.42578125" style="95" customWidth="1"/>
    <col min="13" max="13" width="12.42578125" style="96" customWidth="1"/>
    <col min="14" max="14" width="12.42578125" style="95" customWidth="1"/>
    <col min="15" max="16" width="12.42578125" style="97" customWidth="1"/>
    <col min="17" max="18" width="12.42578125" style="120" customWidth="1"/>
    <col min="19" max="21" width="12.42578125" style="121" customWidth="1"/>
    <col min="22" max="22" width="7.85546875" style="98" customWidth="1"/>
    <col min="23" max="23" width="9.5703125" style="99" customWidth="1"/>
    <col min="24" max="24" width="9" style="99" customWidth="1"/>
    <col min="25" max="25" width="8.28515625" style="98" customWidth="1"/>
    <col min="26" max="26" width="11" style="100" customWidth="1"/>
    <col min="27" max="27" width="10.7109375" style="101" customWidth="1"/>
    <col min="28" max="28" width="13.42578125" style="102" customWidth="1"/>
    <col min="29" max="29" width="15" style="103" customWidth="1"/>
    <col min="30" max="30" width="10.5703125" style="104" customWidth="1"/>
    <col min="31" max="31" width="11.42578125" style="21" customWidth="1"/>
    <col min="32" max="32" width="11.5703125" style="21" customWidth="1"/>
    <col min="33" max="33" width="62.85546875" style="105" bestFit="1" customWidth="1"/>
    <col min="34" max="34" width="10.85546875" bestFit="1" customWidth="1"/>
    <col min="35" max="35" width="10.28515625" customWidth="1"/>
  </cols>
  <sheetData>
    <row r="1" spans="1:37" ht="26.25" customHeight="1" x14ac:dyDescent="0.4">
      <c r="A1" s="145" t="s">
        <v>140</v>
      </c>
      <c r="B1" s="146"/>
      <c r="C1" s="146"/>
      <c r="D1" s="146"/>
      <c r="E1" s="146"/>
      <c r="F1" s="146"/>
      <c r="G1" s="146"/>
      <c r="H1" s="146"/>
      <c r="I1" s="146"/>
      <c r="J1" s="146"/>
      <c r="K1" s="146"/>
      <c r="L1" s="151"/>
      <c r="M1" s="151"/>
      <c r="N1" s="151"/>
      <c r="O1" s="151"/>
      <c r="P1" s="151"/>
      <c r="Q1" s="146"/>
      <c r="R1" s="146"/>
      <c r="S1" s="146"/>
      <c r="T1" s="146"/>
      <c r="U1" s="146"/>
      <c r="V1" s="146"/>
      <c r="W1" s="146"/>
      <c r="X1" s="146"/>
      <c r="Y1" s="146"/>
      <c r="Z1" s="146"/>
      <c r="AA1" s="146"/>
      <c r="AB1" s="14"/>
      <c r="AC1" s="14"/>
      <c r="AD1" s="15"/>
      <c r="AE1" s="16"/>
      <c r="AF1" s="16"/>
      <c r="AG1" s="17"/>
    </row>
    <row r="2" spans="1:37" ht="18" x14ac:dyDescent="0.25">
      <c r="A2" s="139" t="s">
        <v>46</v>
      </c>
      <c r="B2" s="140"/>
      <c r="C2" s="147" t="s">
        <v>106</v>
      </c>
      <c r="D2" s="142"/>
      <c r="E2" s="142"/>
      <c r="F2" s="18"/>
      <c r="G2" s="19"/>
      <c r="H2" s="20" t="s">
        <v>48</v>
      </c>
      <c r="I2" s="148" t="s">
        <v>49</v>
      </c>
      <c r="J2" s="148"/>
      <c r="K2" s="148"/>
      <c r="L2" s="152"/>
      <c r="M2" s="152"/>
      <c r="N2" s="152"/>
      <c r="O2" s="152"/>
      <c r="P2" s="152"/>
      <c r="Q2" s="148"/>
      <c r="R2" s="148"/>
      <c r="S2" s="148"/>
      <c r="T2" s="148"/>
      <c r="U2" s="148"/>
      <c r="V2" s="148"/>
      <c r="W2" s="148"/>
      <c r="X2" s="148"/>
      <c r="Y2" s="148"/>
      <c r="Z2" s="148"/>
      <c r="AA2" s="148"/>
      <c r="AB2" s="148"/>
      <c r="AC2" s="148"/>
      <c r="AD2" s="148"/>
      <c r="AF2" s="22"/>
      <c r="AG2" s="23"/>
    </row>
    <row r="3" spans="1:37" ht="18" x14ac:dyDescent="0.25">
      <c r="A3" s="139" t="s">
        <v>50</v>
      </c>
      <c r="B3" s="140"/>
      <c r="C3" s="147" t="s">
        <v>51</v>
      </c>
      <c r="D3" s="142"/>
      <c r="E3" s="142"/>
      <c r="F3" s="18"/>
      <c r="G3" s="19"/>
      <c r="H3" s="20" t="s">
        <v>52</v>
      </c>
      <c r="I3" s="148" t="s">
        <v>107</v>
      </c>
      <c r="J3" s="148"/>
      <c r="K3" s="148"/>
      <c r="L3" s="152"/>
      <c r="M3" s="152"/>
      <c r="N3" s="152"/>
      <c r="O3" s="152"/>
      <c r="P3" s="152"/>
      <c r="Q3" s="148"/>
      <c r="R3" s="148"/>
      <c r="S3" s="148"/>
      <c r="T3" s="148"/>
      <c r="U3" s="148"/>
      <c r="V3" s="148"/>
      <c r="W3" s="24"/>
      <c r="X3" s="24"/>
      <c r="Y3" s="24"/>
      <c r="Z3" s="24"/>
      <c r="AA3" s="24"/>
      <c r="AB3" s="24"/>
      <c r="AC3" s="24"/>
      <c r="AD3"/>
      <c r="AE3"/>
      <c r="AF3"/>
      <c r="AG3"/>
      <c r="AJ3" t="s">
        <v>54</v>
      </c>
      <c r="AK3" t="s">
        <v>108</v>
      </c>
    </row>
    <row r="4" spans="1:37" ht="18" x14ac:dyDescent="0.25">
      <c r="A4" s="139" t="s">
        <v>56</v>
      </c>
      <c r="B4" s="140"/>
      <c r="C4" s="141">
        <v>43310</v>
      </c>
      <c r="D4" s="142"/>
      <c r="E4" s="142"/>
      <c r="F4" s="18"/>
      <c r="G4" s="25"/>
      <c r="H4" s="20" t="s">
        <v>57</v>
      </c>
      <c r="I4" s="143" t="s">
        <v>109</v>
      </c>
      <c r="J4" s="143"/>
      <c r="K4" s="143"/>
      <c r="L4" s="149"/>
      <c r="M4" s="149"/>
      <c r="N4" s="149"/>
      <c r="O4" s="149"/>
      <c r="P4" s="149"/>
      <c r="Q4" s="143"/>
      <c r="R4" s="143"/>
      <c r="S4" s="143"/>
      <c r="T4" s="143"/>
      <c r="U4" s="143"/>
      <c r="V4" s="143"/>
      <c r="W4" s="26"/>
      <c r="X4" s="26"/>
      <c r="Y4" s="26"/>
      <c r="Z4" s="26"/>
      <c r="AA4" s="26"/>
      <c r="AB4" s="26"/>
      <c r="AC4" s="26"/>
      <c r="AD4" t="s">
        <v>59</v>
      </c>
      <c r="AE4">
        <v>109</v>
      </c>
      <c r="AF4"/>
      <c r="AG4"/>
    </row>
    <row r="5" spans="1:37" ht="18" customHeight="1" thickBot="1" x14ac:dyDescent="0.3">
      <c r="A5" s="27"/>
      <c r="B5" s="28"/>
      <c r="C5" s="28"/>
      <c r="D5" s="29"/>
      <c r="E5" s="30"/>
      <c r="F5" s="30"/>
      <c r="G5" s="31"/>
      <c r="H5" s="31"/>
      <c r="I5" s="31"/>
      <c r="J5" s="31"/>
      <c r="K5" s="144"/>
      <c r="L5" s="150"/>
      <c r="M5" s="150"/>
      <c r="N5" s="150"/>
      <c r="O5" s="150"/>
      <c r="P5" s="150"/>
      <c r="Q5" s="144"/>
      <c r="R5" s="144"/>
      <c r="S5" s="144"/>
      <c r="T5" s="144"/>
      <c r="U5" s="144"/>
      <c r="V5" s="144"/>
      <c r="W5" s="144"/>
      <c r="X5" s="32"/>
      <c r="Y5" s="33"/>
      <c r="Z5" s="34"/>
      <c r="AA5" s="35"/>
      <c r="AB5" s="36"/>
      <c r="AC5" s="37"/>
      <c r="AD5" t="s">
        <v>60</v>
      </c>
      <c r="AE5">
        <v>54</v>
      </c>
      <c r="AF5"/>
      <c r="AG5"/>
    </row>
    <row r="6" spans="1:37" ht="51.75" thickBot="1" x14ac:dyDescent="0.3">
      <c r="A6" s="38" t="s">
        <v>61</v>
      </c>
      <c r="B6" s="39" t="s">
        <v>62</v>
      </c>
      <c r="C6" s="39" t="s">
        <v>63</v>
      </c>
      <c r="D6" s="38" t="s">
        <v>64</v>
      </c>
      <c r="E6" s="40" t="s">
        <v>65</v>
      </c>
      <c r="F6" s="40" t="s">
        <v>66</v>
      </c>
      <c r="G6" s="41" t="s">
        <v>67</v>
      </c>
      <c r="H6" s="41" t="s">
        <v>68</v>
      </c>
      <c r="I6" s="42" t="s">
        <v>69</v>
      </c>
      <c r="J6" s="39" t="s">
        <v>70</v>
      </c>
      <c r="K6" s="43" t="s">
        <v>71</v>
      </c>
      <c r="L6" s="44" t="s">
        <v>72</v>
      </c>
      <c r="M6" s="45" t="s">
        <v>73</v>
      </c>
      <c r="N6" s="44" t="s">
        <v>74</v>
      </c>
      <c r="O6" s="46" t="s">
        <v>75</v>
      </c>
      <c r="P6" s="46" t="s">
        <v>76</v>
      </c>
      <c r="Q6" s="111" t="s">
        <v>142</v>
      </c>
      <c r="R6" s="111" t="s">
        <v>143</v>
      </c>
      <c r="S6" s="112" t="s">
        <v>144</v>
      </c>
      <c r="T6" s="113" t="s">
        <v>145</v>
      </c>
      <c r="U6" s="113" t="s">
        <v>146</v>
      </c>
      <c r="V6" s="38" t="s">
        <v>77</v>
      </c>
      <c r="W6" s="47" t="s">
        <v>78</v>
      </c>
      <c r="X6" s="47" t="s">
        <v>79</v>
      </c>
      <c r="Y6" s="47" t="s">
        <v>80</v>
      </c>
      <c r="Z6" s="48" t="s">
        <v>81</v>
      </c>
      <c r="AA6" s="49" t="s">
        <v>82</v>
      </c>
      <c r="AB6" s="50" t="s">
        <v>83</v>
      </c>
      <c r="AC6" s="50" t="s">
        <v>84</v>
      </c>
      <c r="AD6" s="51" t="s">
        <v>85</v>
      </c>
      <c r="AE6" s="40" t="s">
        <v>86</v>
      </c>
      <c r="AF6" s="40" t="s">
        <v>87</v>
      </c>
      <c r="AG6" s="52" t="s">
        <v>88</v>
      </c>
    </row>
    <row r="7" spans="1:37" hidden="1" x14ac:dyDescent="0.25">
      <c r="A7" s="53">
        <v>1</v>
      </c>
      <c r="B7" s="54"/>
      <c r="C7" s="54"/>
      <c r="D7" s="55" t="s">
        <v>89</v>
      </c>
      <c r="E7" s="56">
        <v>0</v>
      </c>
      <c r="F7" s="56">
        <v>18.251999999999999</v>
      </c>
      <c r="G7" s="56"/>
      <c r="H7" s="56"/>
      <c r="I7" s="57"/>
      <c r="J7" s="57"/>
      <c r="K7" s="58"/>
      <c r="L7" s="58"/>
      <c r="M7" s="106"/>
      <c r="N7" s="58"/>
      <c r="O7" s="107"/>
      <c r="P7" s="107"/>
      <c r="Q7" s="114"/>
      <c r="R7" s="114"/>
      <c r="S7" s="115"/>
      <c r="T7" s="116"/>
      <c r="U7" s="115"/>
      <c r="V7" s="62"/>
      <c r="W7" s="63"/>
      <c r="X7" s="64"/>
      <c r="Y7" s="65">
        <v>3.96</v>
      </c>
      <c r="Z7" s="66"/>
      <c r="AA7" s="67"/>
      <c r="AB7" s="68"/>
      <c r="AC7" s="69"/>
      <c r="AD7" s="56"/>
      <c r="AE7" s="63">
        <v>0</v>
      </c>
      <c r="AF7" s="63">
        <v>991.35199999999998</v>
      </c>
      <c r="AG7" s="70"/>
    </row>
    <row r="8" spans="1:37" hidden="1" x14ac:dyDescent="0.25">
      <c r="A8" s="71">
        <v>1</v>
      </c>
      <c r="B8" s="72">
        <v>1</v>
      </c>
      <c r="C8" s="72"/>
      <c r="D8" s="73" t="s">
        <v>90</v>
      </c>
      <c r="E8" s="74">
        <v>0</v>
      </c>
      <c r="F8" s="74">
        <v>18.251999999999999</v>
      </c>
      <c r="G8" s="74">
        <v>0</v>
      </c>
      <c r="H8" s="74">
        <v>18.251999999999999</v>
      </c>
      <c r="I8" s="75"/>
      <c r="J8" s="75"/>
      <c r="K8" s="76"/>
      <c r="L8" s="76"/>
      <c r="M8" s="108"/>
      <c r="N8" s="76"/>
      <c r="O8" s="109"/>
      <c r="P8" s="109"/>
      <c r="Q8" s="117"/>
      <c r="R8" s="117"/>
      <c r="S8" s="118"/>
      <c r="T8" s="119"/>
      <c r="U8" s="118"/>
      <c r="V8" s="80"/>
      <c r="W8" s="81"/>
      <c r="X8" s="82"/>
      <c r="Y8" s="83">
        <v>3.96</v>
      </c>
      <c r="Z8" s="84"/>
      <c r="AA8" s="85"/>
      <c r="AB8" s="86">
        <v>54.911572999999997</v>
      </c>
      <c r="AC8" s="87">
        <v>117.705888</v>
      </c>
      <c r="AD8" s="74">
        <v>0</v>
      </c>
      <c r="AE8" s="81">
        <v>0</v>
      </c>
      <c r="AF8" s="81">
        <v>991.35199999999998</v>
      </c>
      <c r="AG8" s="88" t="s">
        <v>110</v>
      </c>
    </row>
    <row r="9" spans="1:37" hidden="1" x14ac:dyDescent="0.25">
      <c r="A9" s="71">
        <v>1</v>
      </c>
      <c r="B9" s="72">
        <v>2</v>
      </c>
      <c r="C9" s="72"/>
      <c r="D9" s="73" t="s">
        <v>92</v>
      </c>
      <c r="E9" s="74">
        <v>2.1120000000000001</v>
      </c>
      <c r="F9" s="74">
        <v>18.251999999999999</v>
      </c>
      <c r="G9" s="74">
        <v>2.1120000000000001</v>
      </c>
      <c r="H9" s="74">
        <v>16.14</v>
      </c>
      <c r="I9" s="75"/>
      <c r="J9" s="75"/>
      <c r="K9" s="76"/>
      <c r="L9" s="76"/>
      <c r="M9" s="108"/>
      <c r="N9" s="76"/>
      <c r="O9" s="109"/>
      <c r="P9" s="109"/>
      <c r="Q9" s="117"/>
      <c r="R9" s="117"/>
      <c r="S9" s="118"/>
      <c r="T9" s="119"/>
      <c r="U9" s="118"/>
      <c r="V9" s="80"/>
      <c r="W9" s="81"/>
      <c r="X9" s="82"/>
      <c r="Y9" s="83">
        <v>3.96</v>
      </c>
      <c r="Z9" s="84"/>
      <c r="AA9" s="85"/>
      <c r="AB9" s="86"/>
      <c r="AC9" s="87"/>
      <c r="AD9" s="74"/>
      <c r="AE9" s="81">
        <v>0</v>
      </c>
      <c r="AF9" s="81">
        <v>991.35199999999998</v>
      </c>
      <c r="AG9" s="88" t="s">
        <v>111</v>
      </c>
    </row>
    <row r="10" spans="1:37" hidden="1" x14ac:dyDescent="0.25">
      <c r="A10" s="71">
        <v>1</v>
      </c>
      <c r="B10" s="72">
        <v>3</v>
      </c>
      <c r="C10" s="72"/>
      <c r="D10" s="73" t="s">
        <v>94</v>
      </c>
      <c r="E10" s="74">
        <v>16.274000000000001</v>
      </c>
      <c r="F10" s="74">
        <v>18.251999999999999</v>
      </c>
      <c r="G10" s="74">
        <v>16.274000000000001</v>
      </c>
      <c r="H10" s="74">
        <v>1.978</v>
      </c>
      <c r="I10" s="75">
        <v>8</v>
      </c>
      <c r="J10" s="75">
        <v>13</v>
      </c>
      <c r="K10" s="76">
        <v>0.27</v>
      </c>
      <c r="L10" s="76"/>
      <c r="M10" s="108"/>
      <c r="N10" s="76"/>
      <c r="O10" s="109"/>
      <c r="P10" s="109"/>
      <c r="Q10" s="117"/>
      <c r="R10" s="117"/>
      <c r="S10" s="118"/>
      <c r="T10" s="119"/>
      <c r="U10" s="118"/>
      <c r="V10" s="80" t="s">
        <v>95</v>
      </c>
      <c r="W10" s="81">
        <v>0.59299999999999997</v>
      </c>
      <c r="X10" s="82">
        <v>16752.599999999999</v>
      </c>
      <c r="Y10" s="83">
        <v>3.96</v>
      </c>
      <c r="Z10" s="89">
        <v>0.25694444444444448</v>
      </c>
      <c r="AA10" s="85"/>
      <c r="AB10" s="86"/>
      <c r="AC10" s="87"/>
      <c r="AD10" s="74"/>
      <c r="AE10" s="81">
        <v>0</v>
      </c>
      <c r="AF10" s="81">
        <v>991.35199999999998</v>
      </c>
      <c r="AG10" s="88"/>
    </row>
    <row r="11" spans="1:37" hidden="1" x14ac:dyDescent="0.25">
      <c r="A11" s="71">
        <v>1</v>
      </c>
      <c r="B11" s="72">
        <v>4</v>
      </c>
      <c r="C11" s="72"/>
      <c r="D11" s="73" t="s">
        <v>94</v>
      </c>
      <c r="E11" s="74">
        <v>16.434000000000001</v>
      </c>
      <c r="F11" s="74">
        <v>18.251999999999999</v>
      </c>
      <c r="G11" s="74">
        <v>16.434000000000001</v>
      </c>
      <c r="H11" s="74">
        <v>1.8180000000000001</v>
      </c>
      <c r="I11" s="75">
        <v>16</v>
      </c>
      <c r="J11" s="75">
        <v>10</v>
      </c>
      <c r="K11" s="76">
        <v>0.32</v>
      </c>
      <c r="L11" s="76"/>
      <c r="M11" s="108"/>
      <c r="N11" s="76"/>
      <c r="O11" s="109"/>
      <c r="P11" s="109"/>
      <c r="Q11" s="117"/>
      <c r="R11" s="117"/>
      <c r="S11" s="118"/>
      <c r="T11" s="119"/>
      <c r="U11" s="118"/>
      <c r="V11" s="80" t="s">
        <v>95</v>
      </c>
      <c r="W11" s="81">
        <v>0.61</v>
      </c>
      <c r="X11" s="82">
        <v>16275.1</v>
      </c>
      <c r="Y11" s="83">
        <v>3.96</v>
      </c>
      <c r="Z11" s="89">
        <v>0.24444444444444446</v>
      </c>
      <c r="AA11" s="85"/>
      <c r="AB11" s="86"/>
      <c r="AC11" s="87"/>
      <c r="AD11" s="74"/>
      <c r="AE11" s="81">
        <v>0</v>
      </c>
      <c r="AF11" s="81">
        <v>991.35199999999998</v>
      </c>
      <c r="AG11" s="88"/>
    </row>
    <row r="12" spans="1:37" hidden="1" x14ac:dyDescent="0.25">
      <c r="A12" s="71">
        <v>1</v>
      </c>
      <c r="B12" s="72">
        <v>5</v>
      </c>
      <c r="C12" s="72"/>
      <c r="D12" s="73" t="s">
        <v>94</v>
      </c>
      <c r="E12" s="74">
        <v>16.606000000000002</v>
      </c>
      <c r="F12" s="74">
        <v>18.251999999999999</v>
      </c>
      <c r="G12" s="74">
        <v>16.606000000000002</v>
      </c>
      <c r="H12" s="74">
        <v>1.6459999999999999</v>
      </c>
      <c r="I12" s="75">
        <v>12</v>
      </c>
      <c r="J12" s="75">
        <v>10</v>
      </c>
      <c r="K12" s="76">
        <v>0.39</v>
      </c>
      <c r="L12" s="76"/>
      <c r="M12" s="108"/>
      <c r="N12" s="76"/>
      <c r="O12" s="109"/>
      <c r="P12" s="109"/>
      <c r="Q12" s="117"/>
      <c r="R12" s="117"/>
      <c r="S12" s="118"/>
      <c r="T12" s="119"/>
      <c r="U12" s="118"/>
      <c r="V12" s="80" t="s">
        <v>95</v>
      </c>
      <c r="W12" s="81">
        <v>0.60599999999999998</v>
      </c>
      <c r="X12" s="82">
        <v>16396.099999999999</v>
      </c>
      <c r="Y12" s="83">
        <v>3.96</v>
      </c>
      <c r="Z12" s="89">
        <v>0.24444444444444446</v>
      </c>
      <c r="AA12" s="85"/>
      <c r="AB12" s="86"/>
      <c r="AC12" s="87"/>
      <c r="AD12" s="74"/>
      <c r="AE12" s="81">
        <v>0</v>
      </c>
      <c r="AF12" s="81">
        <v>991.35199999999998</v>
      </c>
      <c r="AG12" s="88"/>
    </row>
    <row r="13" spans="1:37" hidden="1" x14ac:dyDescent="0.25">
      <c r="A13" s="53">
        <v>2</v>
      </c>
      <c r="B13" s="54"/>
      <c r="C13" s="54"/>
      <c r="D13" s="55" t="s">
        <v>89</v>
      </c>
      <c r="E13" s="56">
        <v>18.251999999999999</v>
      </c>
      <c r="F13" s="56">
        <v>18.866</v>
      </c>
      <c r="G13" s="56"/>
      <c r="H13" s="56"/>
      <c r="I13" s="57"/>
      <c r="J13" s="57"/>
      <c r="K13" s="58"/>
      <c r="L13" s="58"/>
      <c r="M13" s="106"/>
      <c r="N13" s="58"/>
      <c r="O13" s="107"/>
      <c r="P13" s="107"/>
      <c r="Q13" s="114"/>
      <c r="R13" s="114"/>
      <c r="S13" s="115"/>
      <c r="T13" s="116"/>
      <c r="U13" s="115"/>
      <c r="V13" s="62"/>
      <c r="W13" s="63"/>
      <c r="X13" s="64"/>
      <c r="Y13" s="65">
        <v>3.96</v>
      </c>
      <c r="Z13" s="66"/>
      <c r="AA13" s="67"/>
      <c r="AB13" s="68"/>
      <c r="AC13" s="69"/>
      <c r="AD13" s="56"/>
      <c r="AE13" s="63">
        <v>18.251999999999999</v>
      </c>
      <c r="AF13" s="63">
        <v>973.1</v>
      </c>
      <c r="AG13" s="70"/>
    </row>
    <row r="14" spans="1:37" hidden="1" x14ac:dyDescent="0.25">
      <c r="A14" s="71">
        <v>2</v>
      </c>
      <c r="B14" s="72">
        <v>6</v>
      </c>
      <c r="C14" s="72"/>
      <c r="D14" s="73" t="s">
        <v>94</v>
      </c>
      <c r="E14" s="74">
        <v>18.576000000000001</v>
      </c>
      <c r="F14" s="74">
        <v>18.866</v>
      </c>
      <c r="G14" s="74">
        <v>0.32400000000000001</v>
      </c>
      <c r="H14" s="74">
        <v>18.542000000000002</v>
      </c>
      <c r="I14" s="75">
        <v>4</v>
      </c>
      <c r="J14" s="75">
        <v>15</v>
      </c>
      <c r="K14" s="76">
        <v>0.51</v>
      </c>
      <c r="L14" s="76"/>
      <c r="M14" s="108"/>
      <c r="N14" s="76"/>
      <c r="O14" s="109"/>
      <c r="P14" s="109"/>
      <c r="Q14" s="117"/>
      <c r="R14" s="117"/>
      <c r="S14" s="118"/>
      <c r="T14" s="119"/>
      <c r="U14" s="118"/>
      <c r="V14" s="80" t="s">
        <v>95</v>
      </c>
      <c r="W14" s="81">
        <v>0.59099999999999997</v>
      </c>
      <c r="X14" s="82">
        <v>16800.599999999999</v>
      </c>
      <c r="Y14" s="83">
        <v>3.96</v>
      </c>
      <c r="Z14" s="89">
        <v>0.24305555555555555</v>
      </c>
      <c r="AA14" s="85"/>
      <c r="AB14" s="86"/>
      <c r="AC14" s="87"/>
      <c r="AD14" s="74"/>
      <c r="AE14" s="81">
        <v>18.251999999999999</v>
      </c>
      <c r="AF14" s="81">
        <v>973.1</v>
      </c>
      <c r="AG14" s="88"/>
    </row>
    <row r="15" spans="1:37" hidden="1" x14ac:dyDescent="0.25">
      <c r="A15" s="71">
        <v>2</v>
      </c>
      <c r="B15" s="72">
        <v>7</v>
      </c>
      <c r="C15" s="72"/>
      <c r="D15" s="73" t="s">
        <v>94</v>
      </c>
      <c r="E15" s="74">
        <v>18.866</v>
      </c>
      <c r="F15" s="74">
        <v>18.866</v>
      </c>
      <c r="G15" s="74">
        <v>0.61399999999999999</v>
      </c>
      <c r="H15" s="74">
        <v>18.251999999999999</v>
      </c>
      <c r="I15" s="75">
        <v>10</v>
      </c>
      <c r="J15" s="75">
        <v>8</v>
      </c>
      <c r="K15" s="76">
        <v>0.28999999999999998</v>
      </c>
      <c r="L15" s="76"/>
      <c r="M15" s="108"/>
      <c r="N15" s="76"/>
      <c r="O15" s="109"/>
      <c r="P15" s="109"/>
      <c r="Q15" s="117"/>
      <c r="R15" s="117"/>
      <c r="S15" s="118"/>
      <c r="T15" s="119"/>
      <c r="U15" s="118"/>
      <c r="V15" s="80" t="s">
        <v>95</v>
      </c>
      <c r="W15" s="81">
        <v>0.59599999999999997</v>
      </c>
      <c r="X15" s="82">
        <v>16656.8</v>
      </c>
      <c r="Y15" s="83">
        <v>3.96</v>
      </c>
      <c r="Z15" s="89">
        <v>0.24652777777777779</v>
      </c>
      <c r="AA15" s="85"/>
      <c r="AB15" s="86"/>
      <c r="AC15" s="87"/>
      <c r="AD15" s="74"/>
      <c r="AE15" s="81">
        <v>18.251999999999999</v>
      </c>
      <c r="AF15" s="81">
        <v>973.1</v>
      </c>
      <c r="AG15" s="88"/>
    </row>
    <row r="16" spans="1:37" hidden="1" x14ac:dyDescent="0.25">
      <c r="A16" s="71">
        <v>2</v>
      </c>
      <c r="B16" s="72">
        <v>8</v>
      </c>
      <c r="C16" s="72"/>
      <c r="D16" s="73" t="s">
        <v>94</v>
      </c>
      <c r="E16" s="74">
        <v>18.952000000000002</v>
      </c>
      <c r="F16" s="74">
        <v>18.866</v>
      </c>
      <c r="G16" s="74">
        <v>0.7</v>
      </c>
      <c r="H16" s="74">
        <v>18.166</v>
      </c>
      <c r="I16" s="75">
        <v>8</v>
      </c>
      <c r="J16" s="75">
        <v>10</v>
      </c>
      <c r="K16" s="76">
        <v>0.27</v>
      </c>
      <c r="L16" s="76"/>
      <c r="M16" s="108"/>
      <c r="N16" s="76"/>
      <c r="O16" s="109"/>
      <c r="P16" s="109"/>
      <c r="Q16" s="117"/>
      <c r="R16" s="117"/>
      <c r="S16" s="118"/>
      <c r="T16" s="119"/>
      <c r="U16" s="118"/>
      <c r="V16" s="80" t="s">
        <v>95</v>
      </c>
      <c r="W16" s="81">
        <v>0.59299999999999997</v>
      </c>
      <c r="X16" s="82">
        <v>16752.599999999999</v>
      </c>
      <c r="Y16" s="83">
        <v>3.96</v>
      </c>
      <c r="Z16" s="89">
        <v>0.25069444444444444</v>
      </c>
      <c r="AA16" s="85"/>
      <c r="AB16" s="86"/>
      <c r="AC16" s="87"/>
      <c r="AD16" s="74"/>
      <c r="AE16" s="81">
        <v>18.251999999999999</v>
      </c>
      <c r="AF16" s="81">
        <v>973.1</v>
      </c>
      <c r="AG16" s="88"/>
    </row>
    <row r="17" spans="1:33" hidden="1" x14ac:dyDescent="0.25">
      <c r="A17" s="71">
        <v>2</v>
      </c>
      <c r="B17" s="72">
        <v>9</v>
      </c>
      <c r="C17" s="72"/>
      <c r="D17" s="73" t="s">
        <v>94</v>
      </c>
      <c r="E17" s="74">
        <v>18.986000000000001</v>
      </c>
      <c r="F17" s="74">
        <v>18.866</v>
      </c>
      <c r="G17" s="74">
        <v>0.73399999999999999</v>
      </c>
      <c r="H17" s="74">
        <v>18.132000000000001</v>
      </c>
      <c r="I17" s="75">
        <v>20</v>
      </c>
      <c r="J17" s="75">
        <v>13</v>
      </c>
      <c r="K17" s="76">
        <v>0.35</v>
      </c>
      <c r="L17" s="76"/>
      <c r="M17" s="108"/>
      <c r="N17" s="76"/>
      <c r="O17" s="109"/>
      <c r="P17" s="109"/>
      <c r="Q17" s="117"/>
      <c r="R17" s="117"/>
      <c r="S17" s="118"/>
      <c r="T17" s="119"/>
      <c r="U17" s="118"/>
      <c r="V17" s="80" t="s">
        <v>95</v>
      </c>
      <c r="W17" s="81">
        <v>0.624</v>
      </c>
      <c r="X17" s="82">
        <v>15904.1</v>
      </c>
      <c r="Y17" s="83">
        <v>3.96</v>
      </c>
      <c r="Z17" s="89">
        <v>0.24652777777777779</v>
      </c>
      <c r="AA17" s="85"/>
      <c r="AB17" s="86"/>
      <c r="AC17" s="87"/>
      <c r="AD17" s="74"/>
      <c r="AE17" s="81">
        <v>18.251999999999999</v>
      </c>
      <c r="AF17" s="81">
        <v>973.1</v>
      </c>
      <c r="AG17" s="88"/>
    </row>
    <row r="18" spans="1:33" hidden="1" x14ac:dyDescent="0.25">
      <c r="A18" s="53">
        <v>3</v>
      </c>
      <c r="B18" s="54"/>
      <c r="C18" s="54"/>
      <c r="D18" s="55" t="s">
        <v>89</v>
      </c>
      <c r="E18" s="56">
        <v>37.118000000000002</v>
      </c>
      <c r="F18" s="56">
        <v>19.042000000000002</v>
      </c>
      <c r="G18" s="56"/>
      <c r="H18" s="56"/>
      <c r="I18" s="57"/>
      <c r="J18" s="57"/>
      <c r="K18" s="58"/>
      <c r="L18" s="58"/>
      <c r="M18" s="106"/>
      <c r="N18" s="58"/>
      <c r="O18" s="107"/>
      <c r="P18" s="107"/>
      <c r="Q18" s="114"/>
      <c r="R18" s="114"/>
      <c r="S18" s="115"/>
      <c r="T18" s="116"/>
      <c r="U18" s="115"/>
      <c r="V18" s="62"/>
      <c r="W18" s="63"/>
      <c r="X18" s="64"/>
      <c r="Y18" s="65">
        <v>3.96</v>
      </c>
      <c r="Z18" s="66"/>
      <c r="AA18" s="67"/>
      <c r="AB18" s="68"/>
      <c r="AC18" s="69"/>
      <c r="AD18" s="56"/>
      <c r="AE18" s="63">
        <v>37.118000000000002</v>
      </c>
      <c r="AF18" s="63">
        <v>954.23400000000004</v>
      </c>
      <c r="AG18" s="70"/>
    </row>
    <row r="19" spans="1:33" hidden="1" x14ac:dyDescent="0.25">
      <c r="A19" s="71">
        <v>3</v>
      </c>
      <c r="B19" s="72">
        <v>10</v>
      </c>
      <c r="C19" s="72"/>
      <c r="D19" s="73" t="s">
        <v>94</v>
      </c>
      <c r="E19" s="74">
        <v>39.357999999999997</v>
      </c>
      <c r="F19" s="74">
        <v>19.042000000000002</v>
      </c>
      <c r="G19" s="74">
        <v>2.2400000000000002</v>
      </c>
      <c r="H19" s="74">
        <v>16.802</v>
      </c>
      <c r="I19" s="75">
        <v>4</v>
      </c>
      <c r="J19" s="75">
        <v>15</v>
      </c>
      <c r="K19" s="76">
        <v>0.52</v>
      </c>
      <c r="L19" s="76"/>
      <c r="M19" s="108"/>
      <c r="N19" s="76"/>
      <c r="O19" s="109"/>
      <c r="P19" s="109"/>
      <c r="Q19" s="117"/>
      <c r="R19" s="117"/>
      <c r="S19" s="118"/>
      <c r="T19" s="119"/>
      <c r="U19" s="118"/>
      <c r="V19" s="80" t="s">
        <v>95</v>
      </c>
      <c r="W19" s="81">
        <v>0.59099999999999997</v>
      </c>
      <c r="X19" s="82">
        <v>16797.3</v>
      </c>
      <c r="Y19" s="83">
        <v>3.96</v>
      </c>
      <c r="Z19" s="89">
        <v>0.24861111111111112</v>
      </c>
      <c r="AA19" s="85"/>
      <c r="AB19" s="86"/>
      <c r="AC19" s="87"/>
      <c r="AD19" s="74"/>
      <c r="AE19" s="81">
        <v>37.118000000000002</v>
      </c>
      <c r="AF19" s="81">
        <v>954.23400000000004</v>
      </c>
      <c r="AG19" s="88"/>
    </row>
    <row r="20" spans="1:33" hidden="1" x14ac:dyDescent="0.25">
      <c r="A20" s="71">
        <v>3</v>
      </c>
      <c r="B20" s="72">
        <v>11</v>
      </c>
      <c r="C20" s="72"/>
      <c r="D20" s="73" t="s">
        <v>94</v>
      </c>
      <c r="E20" s="74">
        <v>53.942</v>
      </c>
      <c r="F20" s="74">
        <v>19.042000000000002</v>
      </c>
      <c r="G20" s="74">
        <v>16.824000000000002</v>
      </c>
      <c r="H20" s="74">
        <v>2.218</v>
      </c>
      <c r="I20" s="75">
        <v>10</v>
      </c>
      <c r="J20" s="75">
        <v>6</v>
      </c>
      <c r="K20" s="76">
        <v>0.31</v>
      </c>
      <c r="L20" s="76"/>
      <c r="M20" s="108"/>
      <c r="N20" s="76"/>
      <c r="O20" s="109"/>
      <c r="P20" s="109"/>
      <c r="Q20" s="117"/>
      <c r="R20" s="117"/>
      <c r="S20" s="118"/>
      <c r="T20" s="119"/>
      <c r="U20" s="118"/>
      <c r="V20" s="80" t="s">
        <v>95</v>
      </c>
      <c r="W20" s="81">
        <v>0.59699999999999998</v>
      </c>
      <c r="X20" s="82">
        <v>16634.7</v>
      </c>
      <c r="Y20" s="83">
        <v>3.96</v>
      </c>
      <c r="Z20" s="89">
        <v>0.23333333333333331</v>
      </c>
      <c r="AA20" s="85"/>
      <c r="AB20" s="86"/>
      <c r="AC20" s="87"/>
      <c r="AD20" s="74"/>
      <c r="AE20" s="81">
        <v>37.118000000000002</v>
      </c>
      <c r="AF20" s="81">
        <v>954.23400000000004</v>
      </c>
      <c r="AG20" s="88"/>
    </row>
    <row r="21" spans="1:33" hidden="1" x14ac:dyDescent="0.25">
      <c r="A21" s="71">
        <v>3</v>
      </c>
      <c r="B21" s="72">
        <v>12</v>
      </c>
      <c r="C21" s="72"/>
      <c r="D21" s="73" t="s">
        <v>94</v>
      </c>
      <c r="E21" s="74">
        <v>53.97</v>
      </c>
      <c r="F21" s="74">
        <v>19.042000000000002</v>
      </c>
      <c r="G21" s="74">
        <v>16.852</v>
      </c>
      <c r="H21" s="74">
        <v>2.19</v>
      </c>
      <c r="I21" s="75">
        <v>10</v>
      </c>
      <c r="J21" s="75">
        <v>9</v>
      </c>
      <c r="K21" s="76">
        <v>0.34</v>
      </c>
      <c r="L21" s="76"/>
      <c r="M21" s="108"/>
      <c r="N21" s="76"/>
      <c r="O21" s="109"/>
      <c r="P21" s="109"/>
      <c r="Q21" s="117"/>
      <c r="R21" s="117"/>
      <c r="S21" s="118"/>
      <c r="T21" s="119"/>
      <c r="U21" s="118"/>
      <c r="V21" s="80" t="s">
        <v>95</v>
      </c>
      <c r="W21" s="81">
        <v>0.59799999999999998</v>
      </c>
      <c r="X21" s="82">
        <v>16599.7</v>
      </c>
      <c r="Y21" s="83">
        <v>3.96</v>
      </c>
      <c r="Z21" s="89">
        <v>0.2388888888888889</v>
      </c>
      <c r="AA21" s="85"/>
      <c r="AB21" s="86"/>
      <c r="AC21" s="87"/>
      <c r="AD21" s="74"/>
      <c r="AE21" s="81">
        <v>37.118000000000002</v>
      </c>
      <c r="AF21" s="81">
        <v>954.23400000000004</v>
      </c>
      <c r="AG21" s="88"/>
    </row>
    <row r="22" spans="1:33" hidden="1" x14ac:dyDescent="0.25">
      <c r="A22" s="53">
        <v>4</v>
      </c>
      <c r="B22" s="54"/>
      <c r="C22" s="54"/>
      <c r="D22" s="55" t="s">
        <v>89</v>
      </c>
      <c r="E22" s="56">
        <v>56.16</v>
      </c>
      <c r="F22" s="56">
        <v>18.858000000000001</v>
      </c>
      <c r="G22" s="56"/>
      <c r="H22" s="56"/>
      <c r="I22" s="57"/>
      <c r="J22" s="57"/>
      <c r="K22" s="58"/>
      <c r="L22" s="58"/>
      <c r="M22" s="106"/>
      <c r="N22" s="58"/>
      <c r="O22" s="107"/>
      <c r="P22" s="107"/>
      <c r="Q22" s="114"/>
      <c r="R22" s="114"/>
      <c r="S22" s="115"/>
      <c r="T22" s="116"/>
      <c r="U22" s="115"/>
      <c r="V22" s="62"/>
      <c r="W22" s="63"/>
      <c r="X22" s="64"/>
      <c r="Y22" s="65">
        <v>3.96</v>
      </c>
      <c r="Z22" s="66"/>
      <c r="AA22" s="67"/>
      <c r="AB22" s="68"/>
      <c r="AC22" s="69"/>
      <c r="AD22" s="56"/>
      <c r="AE22" s="63">
        <v>56.16</v>
      </c>
      <c r="AF22" s="63">
        <v>935.19200000000001</v>
      </c>
      <c r="AG22" s="70"/>
    </row>
    <row r="23" spans="1:33" hidden="1" x14ac:dyDescent="0.25">
      <c r="A23" s="71">
        <v>4</v>
      </c>
      <c r="B23" s="72">
        <v>13</v>
      </c>
      <c r="C23" s="72"/>
      <c r="D23" s="73" t="s">
        <v>94</v>
      </c>
      <c r="E23" s="74">
        <v>68.67</v>
      </c>
      <c r="F23" s="74">
        <v>18.858000000000001</v>
      </c>
      <c r="G23" s="74">
        <v>12.51</v>
      </c>
      <c r="H23" s="74">
        <v>6.3479999999999999</v>
      </c>
      <c r="I23" s="75">
        <v>10</v>
      </c>
      <c r="J23" s="75">
        <v>8</v>
      </c>
      <c r="K23" s="76">
        <v>0.28000000000000003</v>
      </c>
      <c r="L23" s="76"/>
      <c r="M23" s="108"/>
      <c r="N23" s="76"/>
      <c r="O23" s="109"/>
      <c r="P23" s="109"/>
      <c r="Q23" s="117"/>
      <c r="R23" s="117"/>
      <c r="S23" s="118"/>
      <c r="T23" s="119"/>
      <c r="U23" s="118"/>
      <c r="V23" s="80" t="s">
        <v>95</v>
      </c>
      <c r="W23" s="81">
        <v>0.59599999999999997</v>
      </c>
      <c r="X23" s="82">
        <v>16667.5</v>
      </c>
      <c r="Y23" s="83">
        <v>3.96</v>
      </c>
      <c r="Z23" s="89">
        <v>0.2076388888888889</v>
      </c>
      <c r="AA23" s="85"/>
      <c r="AB23" s="86"/>
      <c r="AC23" s="87"/>
      <c r="AD23" s="74"/>
      <c r="AE23" s="81">
        <v>56.16</v>
      </c>
      <c r="AF23" s="81">
        <v>935.19200000000001</v>
      </c>
      <c r="AG23" s="88"/>
    </row>
    <row r="24" spans="1:33" hidden="1" x14ac:dyDescent="0.25">
      <c r="A24" s="53">
        <v>5</v>
      </c>
      <c r="B24" s="54"/>
      <c r="C24" s="54"/>
      <c r="D24" s="55" t="s">
        <v>89</v>
      </c>
      <c r="E24" s="56">
        <v>75.018000000000001</v>
      </c>
      <c r="F24" s="56">
        <v>18.866</v>
      </c>
      <c r="G24" s="56"/>
      <c r="H24" s="56"/>
      <c r="I24" s="57"/>
      <c r="J24" s="57"/>
      <c r="K24" s="58"/>
      <c r="L24" s="58"/>
      <c r="M24" s="106"/>
      <c r="N24" s="58"/>
      <c r="O24" s="107"/>
      <c r="P24" s="107"/>
      <c r="Q24" s="114"/>
      <c r="R24" s="114"/>
      <c r="S24" s="115"/>
      <c r="T24" s="116"/>
      <c r="U24" s="115"/>
      <c r="V24" s="62"/>
      <c r="W24" s="63"/>
      <c r="X24" s="64"/>
      <c r="Y24" s="65">
        <v>3.96</v>
      </c>
      <c r="Z24" s="66"/>
      <c r="AA24" s="67"/>
      <c r="AB24" s="68"/>
      <c r="AC24" s="69"/>
      <c r="AD24" s="56"/>
      <c r="AE24" s="63">
        <v>75.018000000000001</v>
      </c>
      <c r="AF24" s="63">
        <v>916.33399999999995</v>
      </c>
      <c r="AG24" s="70"/>
    </row>
    <row r="25" spans="1:33" hidden="1" x14ac:dyDescent="0.25">
      <c r="A25" s="53">
        <v>6</v>
      </c>
      <c r="B25" s="54"/>
      <c r="C25" s="54"/>
      <c r="D25" s="55" t="s">
        <v>89</v>
      </c>
      <c r="E25" s="56">
        <v>93.884</v>
      </c>
      <c r="F25" s="56">
        <v>18.844000000000001</v>
      </c>
      <c r="G25" s="56"/>
      <c r="H25" s="56"/>
      <c r="I25" s="57"/>
      <c r="J25" s="57"/>
      <c r="K25" s="58"/>
      <c r="L25" s="58"/>
      <c r="M25" s="106"/>
      <c r="N25" s="58"/>
      <c r="O25" s="107"/>
      <c r="P25" s="107"/>
      <c r="Q25" s="114"/>
      <c r="R25" s="114"/>
      <c r="S25" s="115"/>
      <c r="T25" s="116"/>
      <c r="U25" s="115"/>
      <c r="V25" s="62"/>
      <c r="W25" s="63"/>
      <c r="X25" s="64"/>
      <c r="Y25" s="65">
        <v>3.96</v>
      </c>
      <c r="Z25" s="66"/>
      <c r="AA25" s="67"/>
      <c r="AB25" s="68"/>
      <c r="AC25" s="69"/>
      <c r="AD25" s="56"/>
      <c r="AE25" s="63">
        <v>93.884</v>
      </c>
      <c r="AF25" s="63">
        <v>897.46799999999996</v>
      </c>
      <c r="AG25" s="70"/>
    </row>
    <row r="26" spans="1:33" hidden="1" x14ac:dyDescent="0.25">
      <c r="A26" s="71">
        <v>6</v>
      </c>
      <c r="B26" s="72">
        <v>14</v>
      </c>
      <c r="C26" s="72"/>
      <c r="D26" s="73" t="s">
        <v>94</v>
      </c>
      <c r="E26" s="74">
        <v>94.078000000000003</v>
      </c>
      <c r="F26" s="74">
        <v>18.844000000000001</v>
      </c>
      <c r="G26" s="74">
        <v>0.19400000000000001</v>
      </c>
      <c r="H26" s="74">
        <v>18.649999999999999</v>
      </c>
      <c r="I26" s="75">
        <v>10</v>
      </c>
      <c r="J26" s="75">
        <v>6</v>
      </c>
      <c r="K26" s="76">
        <v>0.39</v>
      </c>
      <c r="L26" s="76"/>
      <c r="M26" s="108"/>
      <c r="N26" s="76"/>
      <c r="O26" s="109"/>
      <c r="P26" s="109"/>
      <c r="Q26" s="117"/>
      <c r="R26" s="117"/>
      <c r="S26" s="118"/>
      <c r="T26" s="119"/>
      <c r="U26" s="118"/>
      <c r="V26" s="80" t="s">
        <v>95</v>
      </c>
      <c r="W26" s="81">
        <v>0.60099999999999998</v>
      </c>
      <c r="X26" s="82">
        <v>16535.900000000001</v>
      </c>
      <c r="Y26" s="83">
        <v>3.96</v>
      </c>
      <c r="Z26" s="89">
        <v>0.19097222222222221</v>
      </c>
      <c r="AA26" s="85"/>
      <c r="AB26" s="86"/>
      <c r="AC26" s="87"/>
      <c r="AD26" s="74"/>
      <c r="AE26" s="81">
        <v>93.884</v>
      </c>
      <c r="AF26" s="81">
        <v>897.46799999999996</v>
      </c>
      <c r="AG26" s="88"/>
    </row>
    <row r="27" spans="1:33" hidden="1" x14ac:dyDescent="0.25">
      <c r="A27" s="71">
        <v>6</v>
      </c>
      <c r="B27" s="72">
        <v>15</v>
      </c>
      <c r="C27" s="72"/>
      <c r="D27" s="73" t="s">
        <v>94</v>
      </c>
      <c r="E27" s="74">
        <v>95.366</v>
      </c>
      <c r="F27" s="74">
        <v>18.844000000000001</v>
      </c>
      <c r="G27" s="74">
        <v>1.482</v>
      </c>
      <c r="H27" s="74">
        <v>17.361999999999998</v>
      </c>
      <c r="I27" s="75">
        <v>8</v>
      </c>
      <c r="J27" s="75">
        <v>10</v>
      </c>
      <c r="K27" s="76">
        <v>0.34</v>
      </c>
      <c r="L27" s="76"/>
      <c r="M27" s="108"/>
      <c r="N27" s="76"/>
      <c r="O27" s="109"/>
      <c r="P27" s="109"/>
      <c r="Q27" s="117"/>
      <c r="R27" s="117"/>
      <c r="S27" s="118"/>
      <c r="T27" s="119"/>
      <c r="U27" s="118"/>
      <c r="V27" s="80" t="s">
        <v>95</v>
      </c>
      <c r="W27" s="81">
        <v>0.59499999999999997</v>
      </c>
      <c r="X27" s="82">
        <v>16700.7</v>
      </c>
      <c r="Y27" s="83">
        <v>3.96</v>
      </c>
      <c r="Z27" s="89">
        <v>0.18888888888888888</v>
      </c>
      <c r="AA27" s="85"/>
      <c r="AB27" s="86"/>
      <c r="AC27" s="87"/>
      <c r="AD27" s="74"/>
      <c r="AE27" s="81">
        <v>93.884</v>
      </c>
      <c r="AF27" s="81">
        <v>897.46799999999996</v>
      </c>
      <c r="AG27" s="88"/>
    </row>
    <row r="28" spans="1:33" hidden="1" x14ac:dyDescent="0.25">
      <c r="A28" s="71">
        <v>6</v>
      </c>
      <c r="B28" s="72">
        <v>16</v>
      </c>
      <c r="C28" s="72"/>
      <c r="D28" s="73" t="s">
        <v>94</v>
      </c>
      <c r="E28" s="74">
        <v>97.316000000000003</v>
      </c>
      <c r="F28" s="74">
        <v>18.844000000000001</v>
      </c>
      <c r="G28" s="74">
        <v>3.4319999999999999</v>
      </c>
      <c r="H28" s="74">
        <v>15.412000000000001</v>
      </c>
      <c r="I28" s="75">
        <v>10</v>
      </c>
      <c r="J28" s="75">
        <v>15</v>
      </c>
      <c r="K28" s="76">
        <v>0.32</v>
      </c>
      <c r="L28" s="76"/>
      <c r="M28" s="108"/>
      <c r="N28" s="76"/>
      <c r="O28" s="109"/>
      <c r="P28" s="109"/>
      <c r="Q28" s="117"/>
      <c r="R28" s="117"/>
      <c r="S28" s="118"/>
      <c r="T28" s="119"/>
      <c r="U28" s="118"/>
      <c r="V28" s="80" t="s">
        <v>95</v>
      </c>
      <c r="W28" s="81">
        <v>0.59699999999999998</v>
      </c>
      <c r="X28" s="82">
        <v>16623.3</v>
      </c>
      <c r="Y28" s="83">
        <v>3.96</v>
      </c>
      <c r="Z28" s="89">
        <v>0.25486111111111109</v>
      </c>
      <c r="AA28" s="85"/>
      <c r="AB28" s="86"/>
      <c r="AC28" s="87"/>
      <c r="AD28" s="74"/>
      <c r="AE28" s="81">
        <v>93.884</v>
      </c>
      <c r="AF28" s="81">
        <v>897.46799999999996</v>
      </c>
      <c r="AG28" s="88"/>
    </row>
    <row r="29" spans="1:33" hidden="1" x14ac:dyDescent="0.25">
      <c r="A29" s="71">
        <v>6</v>
      </c>
      <c r="B29" s="72">
        <v>17</v>
      </c>
      <c r="C29" s="72"/>
      <c r="D29" s="73" t="s">
        <v>94</v>
      </c>
      <c r="E29" s="74">
        <v>97.37</v>
      </c>
      <c r="F29" s="74">
        <v>18.844000000000001</v>
      </c>
      <c r="G29" s="74">
        <v>3.4860000000000002</v>
      </c>
      <c r="H29" s="74">
        <v>15.358000000000001</v>
      </c>
      <c r="I29" s="75">
        <v>8</v>
      </c>
      <c r="J29" s="75">
        <v>10</v>
      </c>
      <c r="K29" s="76">
        <v>0.32</v>
      </c>
      <c r="L29" s="76"/>
      <c r="M29" s="108"/>
      <c r="N29" s="76"/>
      <c r="O29" s="109"/>
      <c r="P29" s="109"/>
      <c r="Q29" s="117"/>
      <c r="R29" s="117"/>
      <c r="S29" s="118"/>
      <c r="T29" s="119"/>
      <c r="U29" s="118"/>
      <c r="V29" s="80" t="s">
        <v>95</v>
      </c>
      <c r="W29" s="81">
        <v>0.59399999999999997</v>
      </c>
      <c r="X29" s="82">
        <v>16716.400000000001</v>
      </c>
      <c r="Y29" s="83">
        <v>3.96</v>
      </c>
      <c r="Z29" s="89">
        <v>0.25486111111111109</v>
      </c>
      <c r="AA29" s="85"/>
      <c r="AB29" s="86"/>
      <c r="AC29" s="87"/>
      <c r="AD29" s="74"/>
      <c r="AE29" s="81">
        <v>93.884</v>
      </c>
      <c r="AF29" s="81">
        <v>897.46799999999996</v>
      </c>
      <c r="AG29" s="88"/>
    </row>
    <row r="30" spans="1:33" hidden="1" x14ac:dyDescent="0.25">
      <c r="A30" s="71">
        <v>6</v>
      </c>
      <c r="B30" s="72">
        <v>18</v>
      </c>
      <c r="C30" s="72"/>
      <c r="D30" s="73" t="s">
        <v>94</v>
      </c>
      <c r="E30" s="74">
        <v>98.986000000000004</v>
      </c>
      <c r="F30" s="74">
        <v>18.844000000000001</v>
      </c>
      <c r="G30" s="74">
        <v>5.1020000000000003</v>
      </c>
      <c r="H30" s="74">
        <v>13.742000000000001</v>
      </c>
      <c r="I30" s="75">
        <v>4</v>
      </c>
      <c r="J30" s="75">
        <v>6</v>
      </c>
      <c r="K30" s="76">
        <v>0.66</v>
      </c>
      <c r="L30" s="76"/>
      <c r="M30" s="108"/>
      <c r="N30" s="76"/>
      <c r="O30" s="109"/>
      <c r="P30" s="109"/>
      <c r="Q30" s="117"/>
      <c r="R30" s="117"/>
      <c r="S30" s="118"/>
      <c r="T30" s="119"/>
      <c r="U30" s="118"/>
      <c r="V30" s="80" t="s">
        <v>95</v>
      </c>
      <c r="W30" s="81">
        <v>0.59299999999999997</v>
      </c>
      <c r="X30" s="82">
        <v>16737.099999999999</v>
      </c>
      <c r="Y30" s="83">
        <v>3.96</v>
      </c>
      <c r="Z30" s="89">
        <v>0.18333333333333335</v>
      </c>
      <c r="AA30" s="85"/>
      <c r="AB30" s="86"/>
      <c r="AC30" s="87"/>
      <c r="AD30" s="74"/>
      <c r="AE30" s="81">
        <v>93.884</v>
      </c>
      <c r="AF30" s="81">
        <v>897.46799999999996</v>
      </c>
      <c r="AG30" s="88"/>
    </row>
    <row r="31" spans="1:33" hidden="1" x14ac:dyDescent="0.25">
      <c r="A31" s="71">
        <v>6</v>
      </c>
      <c r="B31" s="72">
        <v>19</v>
      </c>
      <c r="C31" s="72"/>
      <c r="D31" s="73" t="s">
        <v>94</v>
      </c>
      <c r="E31" s="74">
        <v>99.022000000000006</v>
      </c>
      <c r="F31" s="74">
        <v>18.844000000000001</v>
      </c>
      <c r="G31" s="74">
        <v>5.1379999999999999</v>
      </c>
      <c r="H31" s="74">
        <v>13.706</v>
      </c>
      <c r="I31" s="75">
        <v>10</v>
      </c>
      <c r="J31" s="75">
        <v>10</v>
      </c>
      <c r="K31" s="76">
        <v>0.38</v>
      </c>
      <c r="L31" s="76"/>
      <c r="M31" s="108"/>
      <c r="N31" s="76"/>
      <c r="O31" s="109"/>
      <c r="P31" s="109"/>
      <c r="Q31" s="117"/>
      <c r="R31" s="117"/>
      <c r="S31" s="118"/>
      <c r="T31" s="119"/>
      <c r="U31" s="118"/>
      <c r="V31" s="80" t="s">
        <v>95</v>
      </c>
      <c r="W31" s="81">
        <v>0.6</v>
      </c>
      <c r="X31" s="82">
        <v>16549.3</v>
      </c>
      <c r="Y31" s="83">
        <v>3.96</v>
      </c>
      <c r="Z31" s="89">
        <v>0.20555555555555557</v>
      </c>
      <c r="AA31" s="85"/>
      <c r="AB31" s="86"/>
      <c r="AC31" s="87"/>
      <c r="AD31" s="74"/>
      <c r="AE31" s="81">
        <v>93.884</v>
      </c>
      <c r="AF31" s="81">
        <v>897.46799999999996</v>
      </c>
      <c r="AG31" s="88"/>
    </row>
    <row r="32" spans="1:33" hidden="1" x14ac:dyDescent="0.25">
      <c r="A32" s="71">
        <v>6</v>
      </c>
      <c r="B32" s="72">
        <v>20</v>
      </c>
      <c r="C32" s="72"/>
      <c r="D32" s="73" t="s">
        <v>94</v>
      </c>
      <c r="E32" s="74">
        <v>102.64400000000001</v>
      </c>
      <c r="F32" s="74">
        <v>18.844000000000001</v>
      </c>
      <c r="G32" s="74">
        <v>8.76</v>
      </c>
      <c r="H32" s="74">
        <v>10.084</v>
      </c>
      <c r="I32" s="75">
        <v>10</v>
      </c>
      <c r="J32" s="75">
        <v>13</v>
      </c>
      <c r="K32" s="76">
        <v>0.42</v>
      </c>
      <c r="L32" s="76"/>
      <c r="M32" s="108"/>
      <c r="N32" s="76"/>
      <c r="O32" s="109"/>
      <c r="P32" s="109"/>
      <c r="Q32" s="117"/>
      <c r="R32" s="117"/>
      <c r="S32" s="118"/>
      <c r="T32" s="119"/>
      <c r="U32" s="118"/>
      <c r="V32" s="80" t="s">
        <v>95</v>
      </c>
      <c r="W32" s="81">
        <v>0.60199999999999998</v>
      </c>
      <c r="X32" s="82">
        <v>16493.8</v>
      </c>
      <c r="Y32" s="83">
        <v>3.96</v>
      </c>
      <c r="Z32" s="89">
        <v>0.20972222222222223</v>
      </c>
      <c r="AA32" s="85"/>
      <c r="AB32" s="86"/>
      <c r="AC32" s="87"/>
      <c r="AD32" s="74"/>
      <c r="AE32" s="81">
        <v>93.884</v>
      </c>
      <c r="AF32" s="81">
        <v>897.46799999999996</v>
      </c>
      <c r="AG32" s="88"/>
    </row>
    <row r="33" spans="1:33" hidden="1" x14ac:dyDescent="0.25">
      <c r="A33" s="71">
        <v>6</v>
      </c>
      <c r="B33" s="72">
        <v>21</v>
      </c>
      <c r="C33" s="72"/>
      <c r="D33" s="73" t="s">
        <v>94</v>
      </c>
      <c r="E33" s="74">
        <v>110.28</v>
      </c>
      <c r="F33" s="74">
        <v>18.844000000000001</v>
      </c>
      <c r="G33" s="74">
        <v>16.396000000000001</v>
      </c>
      <c r="H33" s="74">
        <v>2.448</v>
      </c>
      <c r="I33" s="75">
        <v>4</v>
      </c>
      <c r="J33" s="75">
        <v>8</v>
      </c>
      <c r="K33" s="76">
        <v>0.35</v>
      </c>
      <c r="L33" s="76"/>
      <c r="M33" s="108"/>
      <c r="N33" s="76"/>
      <c r="O33" s="109"/>
      <c r="P33" s="109"/>
      <c r="Q33" s="117"/>
      <c r="R33" s="117"/>
      <c r="S33" s="118"/>
      <c r="T33" s="119"/>
      <c r="U33" s="118"/>
      <c r="V33" s="80" t="s">
        <v>95</v>
      </c>
      <c r="W33" s="81">
        <v>0.59</v>
      </c>
      <c r="X33" s="82">
        <v>16843.2</v>
      </c>
      <c r="Y33" s="83">
        <v>3.96</v>
      </c>
      <c r="Z33" s="89">
        <v>0.19513888888888889</v>
      </c>
      <c r="AA33" s="85"/>
      <c r="AB33" s="86"/>
      <c r="AC33" s="87"/>
      <c r="AD33" s="74"/>
      <c r="AE33" s="81">
        <v>93.884</v>
      </c>
      <c r="AF33" s="81">
        <v>897.46799999999996</v>
      </c>
      <c r="AG33" s="88"/>
    </row>
    <row r="34" spans="1:33" hidden="1" x14ac:dyDescent="0.25">
      <c r="A34" s="71">
        <v>6</v>
      </c>
      <c r="B34" s="72">
        <v>22</v>
      </c>
      <c r="C34" s="72"/>
      <c r="D34" s="73" t="s">
        <v>94</v>
      </c>
      <c r="E34" s="74">
        <v>110.44</v>
      </c>
      <c r="F34" s="74">
        <v>18.844000000000001</v>
      </c>
      <c r="G34" s="74">
        <v>16.556000000000001</v>
      </c>
      <c r="H34" s="74">
        <v>2.2879999999999998</v>
      </c>
      <c r="I34" s="75">
        <v>8</v>
      </c>
      <c r="J34" s="75">
        <v>10</v>
      </c>
      <c r="K34" s="76">
        <v>0.28999999999999998</v>
      </c>
      <c r="L34" s="76"/>
      <c r="M34" s="108"/>
      <c r="N34" s="76"/>
      <c r="O34" s="109"/>
      <c r="P34" s="109"/>
      <c r="Q34" s="117"/>
      <c r="R34" s="117"/>
      <c r="S34" s="118"/>
      <c r="T34" s="119"/>
      <c r="U34" s="118"/>
      <c r="V34" s="80" t="s">
        <v>95</v>
      </c>
      <c r="W34" s="81">
        <v>0.59299999999999997</v>
      </c>
      <c r="X34" s="82">
        <v>16738.599999999999</v>
      </c>
      <c r="Y34" s="83">
        <v>3.96</v>
      </c>
      <c r="Z34" s="89">
        <v>0.24097222222222223</v>
      </c>
      <c r="AA34" s="85"/>
      <c r="AB34" s="86"/>
      <c r="AC34" s="87"/>
      <c r="AD34" s="74"/>
      <c r="AE34" s="81">
        <v>93.884</v>
      </c>
      <c r="AF34" s="81">
        <v>897.46799999999996</v>
      </c>
      <c r="AG34" s="88"/>
    </row>
    <row r="35" spans="1:33" hidden="1" x14ac:dyDescent="0.25">
      <c r="A35" s="53">
        <v>7</v>
      </c>
      <c r="B35" s="54"/>
      <c r="C35" s="54"/>
      <c r="D35" s="55" t="s">
        <v>89</v>
      </c>
      <c r="E35" s="56">
        <v>112.72799999999999</v>
      </c>
      <c r="F35" s="56">
        <v>18.864000000000001</v>
      </c>
      <c r="G35" s="56"/>
      <c r="H35" s="56"/>
      <c r="I35" s="57"/>
      <c r="J35" s="57"/>
      <c r="K35" s="58"/>
      <c r="L35" s="58"/>
      <c r="M35" s="106"/>
      <c r="N35" s="58"/>
      <c r="O35" s="107"/>
      <c r="P35" s="107"/>
      <c r="Q35" s="114"/>
      <c r="R35" s="114"/>
      <c r="S35" s="115"/>
      <c r="T35" s="116"/>
      <c r="U35" s="115"/>
      <c r="V35" s="62"/>
      <c r="W35" s="63"/>
      <c r="X35" s="64"/>
      <c r="Y35" s="65">
        <v>3.96</v>
      </c>
      <c r="Z35" s="66"/>
      <c r="AA35" s="67"/>
      <c r="AB35" s="68"/>
      <c r="AC35" s="69"/>
      <c r="AD35" s="56"/>
      <c r="AE35" s="63">
        <v>112.72799999999999</v>
      </c>
      <c r="AF35" s="63">
        <v>878.62400000000002</v>
      </c>
      <c r="AG35" s="70"/>
    </row>
    <row r="36" spans="1:33" hidden="1" x14ac:dyDescent="0.25">
      <c r="A36" s="71">
        <v>7</v>
      </c>
      <c r="B36" s="72">
        <v>23</v>
      </c>
      <c r="C36" s="72"/>
      <c r="D36" s="73" t="s">
        <v>94</v>
      </c>
      <c r="E36" s="74">
        <v>121.742</v>
      </c>
      <c r="F36" s="74">
        <v>18.864000000000001</v>
      </c>
      <c r="G36" s="74">
        <v>9.0139999999999993</v>
      </c>
      <c r="H36" s="74">
        <v>9.85</v>
      </c>
      <c r="I36" s="75">
        <v>8</v>
      </c>
      <c r="J36" s="75">
        <v>8</v>
      </c>
      <c r="K36" s="76">
        <v>0.39</v>
      </c>
      <c r="L36" s="76"/>
      <c r="M36" s="108"/>
      <c r="N36" s="76"/>
      <c r="O36" s="109"/>
      <c r="P36" s="109"/>
      <c r="Q36" s="117"/>
      <c r="R36" s="117"/>
      <c r="S36" s="118"/>
      <c r="T36" s="119"/>
      <c r="U36" s="118"/>
      <c r="V36" s="80" t="s">
        <v>95</v>
      </c>
      <c r="W36" s="81">
        <v>0.59599999999999997</v>
      </c>
      <c r="X36" s="82">
        <v>16658.3</v>
      </c>
      <c r="Y36" s="83">
        <v>3.96</v>
      </c>
      <c r="Z36" s="89">
        <v>0.25416666666666665</v>
      </c>
      <c r="AA36" s="85"/>
      <c r="AB36" s="86"/>
      <c r="AC36" s="87"/>
      <c r="AD36" s="74"/>
      <c r="AE36" s="81">
        <v>112.72799999999999</v>
      </c>
      <c r="AF36" s="81">
        <v>878.62400000000002</v>
      </c>
      <c r="AG36" s="88"/>
    </row>
    <row r="37" spans="1:33" hidden="1" x14ac:dyDescent="0.25">
      <c r="A37" s="53">
        <v>8</v>
      </c>
      <c r="B37" s="54"/>
      <c r="C37" s="54"/>
      <c r="D37" s="55" t="s">
        <v>89</v>
      </c>
      <c r="E37" s="56">
        <v>131.59200000000001</v>
      </c>
      <c r="F37" s="56">
        <v>18.88</v>
      </c>
      <c r="G37" s="56"/>
      <c r="H37" s="56"/>
      <c r="I37" s="57"/>
      <c r="J37" s="57"/>
      <c r="K37" s="58"/>
      <c r="L37" s="58"/>
      <c r="M37" s="106"/>
      <c r="N37" s="58"/>
      <c r="O37" s="107"/>
      <c r="P37" s="107"/>
      <c r="Q37" s="114"/>
      <c r="R37" s="114"/>
      <c r="S37" s="115"/>
      <c r="T37" s="116"/>
      <c r="U37" s="115"/>
      <c r="V37" s="62"/>
      <c r="W37" s="63"/>
      <c r="X37" s="64"/>
      <c r="Y37" s="65">
        <v>3.96</v>
      </c>
      <c r="Z37" s="66"/>
      <c r="AA37" s="67"/>
      <c r="AB37" s="68"/>
      <c r="AC37" s="69"/>
      <c r="AD37" s="56"/>
      <c r="AE37" s="63">
        <v>131.59200000000001</v>
      </c>
      <c r="AF37" s="63">
        <v>859.76</v>
      </c>
      <c r="AG37" s="70"/>
    </row>
    <row r="38" spans="1:33" hidden="1" x14ac:dyDescent="0.25">
      <c r="A38" s="71">
        <v>8</v>
      </c>
      <c r="B38" s="72">
        <v>24</v>
      </c>
      <c r="C38" s="72"/>
      <c r="D38" s="73" t="s">
        <v>94</v>
      </c>
      <c r="E38" s="74">
        <v>131.76400000000001</v>
      </c>
      <c r="F38" s="74">
        <v>18.88</v>
      </c>
      <c r="G38" s="74">
        <v>0.17199999999999999</v>
      </c>
      <c r="H38" s="74">
        <v>18.707999999999998</v>
      </c>
      <c r="I38" s="75">
        <v>4</v>
      </c>
      <c r="J38" s="75">
        <v>6</v>
      </c>
      <c r="K38" s="76">
        <v>0.37</v>
      </c>
      <c r="L38" s="76"/>
      <c r="M38" s="108"/>
      <c r="N38" s="76"/>
      <c r="O38" s="109"/>
      <c r="P38" s="109"/>
      <c r="Q38" s="117"/>
      <c r="R38" s="117"/>
      <c r="S38" s="118"/>
      <c r="T38" s="119"/>
      <c r="U38" s="118"/>
      <c r="V38" s="80" t="s">
        <v>95</v>
      </c>
      <c r="W38" s="81">
        <v>0.59</v>
      </c>
      <c r="X38" s="82">
        <v>16838.8</v>
      </c>
      <c r="Y38" s="83">
        <v>3.96</v>
      </c>
      <c r="Z38" s="89">
        <v>0.24305555555555555</v>
      </c>
      <c r="AA38" s="85"/>
      <c r="AB38" s="86"/>
      <c r="AC38" s="87"/>
      <c r="AD38" s="74"/>
      <c r="AE38" s="81">
        <v>131.59200000000001</v>
      </c>
      <c r="AF38" s="81">
        <v>859.76</v>
      </c>
      <c r="AG38" s="88"/>
    </row>
    <row r="39" spans="1:33" hidden="1" x14ac:dyDescent="0.25">
      <c r="A39" s="71">
        <v>8</v>
      </c>
      <c r="B39" s="72">
        <v>25</v>
      </c>
      <c r="C39" s="72"/>
      <c r="D39" s="73" t="s">
        <v>94</v>
      </c>
      <c r="E39" s="74">
        <v>140.364</v>
      </c>
      <c r="F39" s="74">
        <v>18.88</v>
      </c>
      <c r="G39" s="74">
        <v>8.7720000000000002</v>
      </c>
      <c r="H39" s="74">
        <v>10.108000000000001</v>
      </c>
      <c r="I39" s="75">
        <v>8</v>
      </c>
      <c r="J39" s="75">
        <v>6</v>
      </c>
      <c r="K39" s="76">
        <v>0.36</v>
      </c>
      <c r="L39" s="76"/>
      <c r="M39" s="108"/>
      <c r="N39" s="76"/>
      <c r="O39" s="109"/>
      <c r="P39" s="109"/>
      <c r="Q39" s="117"/>
      <c r="R39" s="117"/>
      <c r="S39" s="118"/>
      <c r="T39" s="119"/>
      <c r="U39" s="118"/>
      <c r="V39" s="80" t="s">
        <v>95</v>
      </c>
      <c r="W39" s="81">
        <v>0.59499999999999997</v>
      </c>
      <c r="X39" s="82">
        <v>16684.400000000001</v>
      </c>
      <c r="Y39" s="83">
        <v>3.96</v>
      </c>
      <c r="Z39" s="89">
        <v>0.24444444444444446</v>
      </c>
      <c r="AA39" s="85"/>
      <c r="AB39" s="86"/>
      <c r="AC39" s="87"/>
      <c r="AD39" s="74"/>
      <c r="AE39" s="81">
        <v>131.59200000000001</v>
      </c>
      <c r="AF39" s="81">
        <v>859.76</v>
      </c>
      <c r="AG39" s="88"/>
    </row>
    <row r="40" spans="1:33" hidden="1" x14ac:dyDescent="0.25">
      <c r="A40" s="71">
        <v>8</v>
      </c>
      <c r="B40" s="72">
        <v>26</v>
      </c>
      <c r="C40" s="72"/>
      <c r="D40" s="73" t="s">
        <v>94</v>
      </c>
      <c r="E40" s="74">
        <v>142.238</v>
      </c>
      <c r="F40" s="74">
        <v>18.88</v>
      </c>
      <c r="G40" s="74">
        <v>10.646000000000001</v>
      </c>
      <c r="H40" s="74">
        <v>8.234</v>
      </c>
      <c r="I40" s="75">
        <v>8</v>
      </c>
      <c r="J40" s="75">
        <v>6</v>
      </c>
      <c r="K40" s="76">
        <v>0.27</v>
      </c>
      <c r="L40" s="76"/>
      <c r="M40" s="108"/>
      <c r="N40" s="76"/>
      <c r="O40" s="109"/>
      <c r="P40" s="109"/>
      <c r="Q40" s="117"/>
      <c r="R40" s="117"/>
      <c r="S40" s="118"/>
      <c r="T40" s="119"/>
      <c r="U40" s="118"/>
      <c r="V40" s="80" t="s">
        <v>95</v>
      </c>
      <c r="W40" s="81">
        <v>0.59299999999999997</v>
      </c>
      <c r="X40" s="82">
        <v>16752.599999999999</v>
      </c>
      <c r="Y40" s="83">
        <v>3.96</v>
      </c>
      <c r="Z40" s="89">
        <v>0.23680555555555557</v>
      </c>
      <c r="AA40" s="85"/>
      <c r="AB40" s="86"/>
      <c r="AC40" s="87"/>
      <c r="AD40" s="74"/>
      <c r="AE40" s="81">
        <v>131.59200000000001</v>
      </c>
      <c r="AF40" s="81">
        <v>859.76</v>
      </c>
      <c r="AG40" s="88"/>
    </row>
    <row r="41" spans="1:33" hidden="1" x14ac:dyDescent="0.25">
      <c r="A41" s="71">
        <v>8</v>
      </c>
      <c r="B41" s="72">
        <v>27</v>
      </c>
      <c r="C41" s="72"/>
      <c r="D41" s="73" t="s">
        <v>94</v>
      </c>
      <c r="E41" s="74">
        <v>143.00800000000001</v>
      </c>
      <c r="F41" s="74">
        <v>18.88</v>
      </c>
      <c r="G41" s="74">
        <v>11.416</v>
      </c>
      <c r="H41" s="74">
        <v>7.4640000000000004</v>
      </c>
      <c r="I41" s="75">
        <v>8</v>
      </c>
      <c r="J41" s="75">
        <v>8</v>
      </c>
      <c r="K41" s="76">
        <v>0.37</v>
      </c>
      <c r="L41" s="76"/>
      <c r="M41" s="108"/>
      <c r="N41" s="76"/>
      <c r="O41" s="109"/>
      <c r="P41" s="109"/>
      <c r="Q41" s="117"/>
      <c r="R41" s="117"/>
      <c r="S41" s="118"/>
      <c r="T41" s="119"/>
      <c r="U41" s="118"/>
      <c r="V41" s="80" t="s">
        <v>95</v>
      </c>
      <c r="W41" s="81">
        <v>0.59499999999999997</v>
      </c>
      <c r="X41" s="82">
        <v>16675.900000000001</v>
      </c>
      <c r="Y41" s="83">
        <v>3.96</v>
      </c>
      <c r="Z41" s="89">
        <v>0.24097222222222223</v>
      </c>
      <c r="AA41" s="85"/>
      <c r="AB41" s="86"/>
      <c r="AC41" s="87"/>
      <c r="AD41" s="74"/>
      <c r="AE41" s="81">
        <v>131.59200000000001</v>
      </c>
      <c r="AF41" s="81">
        <v>859.76</v>
      </c>
      <c r="AG41" s="88"/>
    </row>
    <row r="42" spans="1:33" hidden="1" x14ac:dyDescent="0.25">
      <c r="A42" s="71">
        <v>8</v>
      </c>
      <c r="B42" s="72">
        <v>28</v>
      </c>
      <c r="C42" s="72"/>
      <c r="D42" s="73" t="s">
        <v>94</v>
      </c>
      <c r="E42" s="74">
        <v>144.494</v>
      </c>
      <c r="F42" s="74">
        <v>18.88</v>
      </c>
      <c r="G42" s="74">
        <v>12.901999999999999</v>
      </c>
      <c r="H42" s="74">
        <v>5.9779999999999998</v>
      </c>
      <c r="I42" s="75">
        <v>8</v>
      </c>
      <c r="J42" s="75">
        <v>7</v>
      </c>
      <c r="K42" s="76">
        <v>0.34</v>
      </c>
      <c r="L42" s="76"/>
      <c r="M42" s="108"/>
      <c r="N42" s="76"/>
      <c r="O42" s="109"/>
      <c r="P42" s="109"/>
      <c r="Q42" s="117"/>
      <c r="R42" s="117"/>
      <c r="S42" s="118"/>
      <c r="T42" s="119"/>
      <c r="U42" s="118"/>
      <c r="V42" s="80" t="s">
        <v>95</v>
      </c>
      <c r="W42" s="81">
        <v>0.59499999999999997</v>
      </c>
      <c r="X42" s="82">
        <v>16700.7</v>
      </c>
      <c r="Y42" s="83">
        <v>3.96</v>
      </c>
      <c r="Z42" s="89">
        <v>0.23541666666666669</v>
      </c>
      <c r="AA42" s="85"/>
      <c r="AB42" s="86"/>
      <c r="AC42" s="87"/>
      <c r="AD42" s="74"/>
      <c r="AE42" s="81">
        <v>131.59200000000001</v>
      </c>
      <c r="AF42" s="81">
        <v>859.76</v>
      </c>
      <c r="AG42" s="88"/>
    </row>
    <row r="43" spans="1:33" hidden="1" x14ac:dyDescent="0.25">
      <c r="A43" s="71">
        <v>8</v>
      </c>
      <c r="B43" s="72">
        <v>29</v>
      </c>
      <c r="C43" s="72"/>
      <c r="D43" s="73" t="s">
        <v>94</v>
      </c>
      <c r="E43" s="74">
        <v>145.27799999999999</v>
      </c>
      <c r="F43" s="74">
        <v>18.88</v>
      </c>
      <c r="G43" s="74">
        <v>13.686</v>
      </c>
      <c r="H43" s="74">
        <v>5.194</v>
      </c>
      <c r="I43" s="75">
        <v>10</v>
      </c>
      <c r="J43" s="75">
        <v>8</v>
      </c>
      <c r="K43" s="76">
        <v>0.28000000000000003</v>
      </c>
      <c r="L43" s="76"/>
      <c r="M43" s="108"/>
      <c r="N43" s="76"/>
      <c r="O43" s="109"/>
      <c r="P43" s="109"/>
      <c r="Q43" s="117"/>
      <c r="R43" s="117"/>
      <c r="S43" s="118"/>
      <c r="T43" s="119"/>
      <c r="U43" s="118"/>
      <c r="V43" s="80" t="s">
        <v>95</v>
      </c>
      <c r="W43" s="81">
        <v>0.59599999999999997</v>
      </c>
      <c r="X43" s="82">
        <v>16667.5</v>
      </c>
      <c r="Y43" s="83">
        <v>3.96</v>
      </c>
      <c r="Z43" s="89">
        <v>0.23541666666666669</v>
      </c>
      <c r="AA43" s="85"/>
      <c r="AB43" s="86"/>
      <c r="AC43" s="87"/>
      <c r="AD43" s="74"/>
      <c r="AE43" s="81">
        <v>131.59200000000001</v>
      </c>
      <c r="AF43" s="81">
        <v>859.76</v>
      </c>
      <c r="AG43" s="88"/>
    </row>
    <row r="44" spans="1:33" hidden="1" x14ac:dyDescent="0.25">
      <c r="A44" s="71">
        <v>8</v>
      </c>
      <c r="B44" s="72">
        <v>30</v>
      </c>
      <c r="C44" s="72"/>
      <c r="D44" s="73" t="s">
        <v>94</v>
      </c>
      <c r="E44" s="74">
        <v>146.01</v>
      </c>
      <c r="F44" s="74">
        <v>18.88</v>
      </c>
      <c r="G44" s="74">
        <v>14.417999999999999</v>
      </c>
      <c r="H44" s="74">
        <v>4.4619999999999997</v>
      </c>
      <c r="I44" s="75">
        <v>8</v>
      </c>
      <c r="J44" s="75">
        <v>13</v>
      </c>
      <c r="K44" s="76">
        <v>0.24</v>
      </c>
      <c r="L44" s="76"/>
      <c r="M44" s="108"/>
      <c r="N44" s="76"/>
      <c r="O44" s="109"/>
      <c r="P44" s="109"/>
      <c r="Q44" s="117"/>
      <c r="R44" s="117"/>
      <c r="S44" s="118"/>
      <c r="T44" s="119"/>
      <c r="U44" s="118"/>
      <c r="V44" s="80" t="s">
        <v>95</v>
      </c>
      <c r="W44" s="81">
        <v>0.59199999999999997</v>
      </c>
      <c r="X44" s="82">
        <v>16772.5</v>
      </c>
      <c r="Y44" s="83">
        <v>3.96</v>
      </c>
      <c r="Z44" s="89">
        <v>0.2673611111111111</v>
      </c>
      <c r="AA44" s="85"/>
      <c r="AB44" s="86"/>
      <c r="AC44" s="87"/>
      <c r="AD44" s="74"/>
      <c r="AE44" s="81">
        <v>131.59200000000001</v>
      </c>
      <c r="AF44" s="81">
        <v>859.76</v>
      </c>
      <c r="AG44" s="88"/>
    </row>
    <row r="45" spans="1:33" hidden="1" x14ac:dyDescent="0.25">
      <c r="A45" s="71">
        <v>8</v>
      </c>
      <c r="B45" s="72">
        <v>31</v>
      </c>
      <c r="C45" s="72"/>
      <c r="D45" s="73" t="s">
        <v>94</v>
      </c>
      <c r="E45" s="74">
        <v>146.25200000000001</v>
      </c>
      <c r="F45" s="74">
        <v>18.88</v>
      </c>
      <c r="G45" s="74">
        <v>14.66</v>
      </c>
      <c r="H45" s="74">
        <v>4.22</v>
      </c>
      <c r="I45" s="75">
        <v>8</v>
      </c>
      <c r="J45" s="75">
        <v>10</v>
      </c>
      <c r="K45" s="76">
        <v>0.28999999999999998</v>
      </c>
      <c r="L45" s="76"/>
      <c r="M45" s="108"/>
      <c r="N45" s="76"/>
      <c r="O45" s="109"/>
      <c r="P45" s="109"/>
      <c r="Q45" s="117"/>
      <c r="R45" s="117"/>
      <c r="S45" s="118"/>
      <c r="T45" s="119"/>
      <c r="U45" s="118"/>
      <c r="V45" s="80" t="s">
        <v>95</v>
      </c>
      <c r="W45" s="81">
        <v>0.59299999999999997</v>
      </c>
      <c r="X45" s="82">
        <v>16738.599999999999</v>
      </c>
      <c r="Y45" s="83">
        <v>3.96</v>
      </c>
      <c r="Z45" s="89">
        <v>0.24652777777777779</v>
      </c>
      <c r="AA45" s="85"/>
      <c r="AB45" s="86"/>
      <c r="AC45" s="87"/>
      <c r="AD45" s="74"/>
      <c r="AE45" s="81">
        <v>131.59200000000001</v>
      </c>
      <c r="AF45" s="81">
        <v>859.76</v>
      </c>
      <c r="AG45" s="88"/>
    </row>
    <row r="46" spans="1:33" hidden="1" x14ac:dyDescent="0.25">
      <c r="A46" s="71">
        <v>8</v>
      </c>
      <c r="B46" s="72">
        <v>32</v>
      </c>
      <c r="C46" s="72"/>
      <c r="D46" s="73" t="s">
        <v>94</v>
      </c>
      <c r="E46" s="74">
        <v>146.82599999999999</v>
      </c>
      <c r="F46" s="74">
        <v>18.88</v>
      </c>
      <c r="G46" s="74">
        <v>15.234</v>
      </c>
      <c r="H46" s="74">
        <v>3.6459999999999999</v>
      </c>
      <c r="I46" s="75">
        <v>4</v>
      </c>
      <c r="J46" s="75">
        <v>8</v>
      </c>
      <c r="K46" s="76">
        <v>0.59</v>
      </c>
      <c r="L46" s="76"/>
      <c r="M46" s="108"/>
      <c r="N46" s="76"/>
      <c r="O46" s="109"/>
      <c r="P46" s="109"/>
      <c r="Q46" s="117"/>
      <c r="R46" s="117"/>
      <c r="S46" s="118"/>
      <c r="T46" s="119"/>
      <c r="U46" s="118"/>
      <c r="V46" s="80" t="s">
        <v>95</v>
      </c>
      <c r="W46" s="81">
        <v>0.59199999999999997</v>
      </c>
      <c r="X46" s="82">
        <v>16770.7</v>
      </c>
      <c r="Y46" s="83">
        <v>3.96</v>
      </c>
      <c r="Z46" s="89">
        <v>0.24930555555555556</v>
      </c>
      <c r="AA46" s="85"/>
      <c r="AB46" s="86"/>
      <c r="AC46" s="87"/>
      <c r="AD46" s="74"/>
      <c r="AE46" s="81">
        <v>131.59200000000001</v>
      </c>
      <c r="AF46" s="81">
        <v>859.76</v>
      </c>
      <c r="AG46" s="88"/>
    </row>
    <row r="47" spans="1:33" hidden="1" x14ac:dyDescent="0.25">
      <c r="A47" s="71">
        <v>8</v>
      </c>
      <c r="B47" s="72">
        <v>33</v>
      </c>
      <c r="C47" s="72"/>
      <c r="D47" s="73" t="s">
        <v>94</v>
      </c>
      <c r="E47" s="74">
        <v>147.27600000000001</v>
      </c>
      <c r="F47" s="74">
        <v>18.88</v>
      </c>
      <c r="G47" s="74">
        <v>15.683999999999999</v>
      </c>
      <c r="H47" s="74">
        <v>3.1960000000000002</v>
      </c>
      <c r="I47" s="75">
        <v>4</v>
      </c>
      <c r="J47" s="75">
        <v>8</v>
      </c>
      <c r="K47" s="76">
        <v>0.14000000000000001</v>
      </c>
      <c r="L47" s="76"/>
      <c r="M47" s="108"/>
      <c r="N47" s="76"/>
      <c r="O47" s="109"/>
      <c r="P47" s="109"/>
      <c r="Q47" s="117"/>
      <c r="R47" s="117"/>
      <c r="S47" s="118"/>
      <c r="T47" s="119"/>
      <c r="U47" s="118"/>
      <c r="V47" s="80" t="s">
        <v>95</v>
      </c>
      <c r="W47" s="81">
        <v>0.58799999999999997</v>
      </c>
      <c r="X47" s="82">
        <v>16879.400000000001</v>
      </c>
      <c r="Y47" s="83">
        <v>3.96</v>
      </c>
      <c r="Z47" s="89">
        <v>0.24930555555555556</v>
      </c>
      <c r="AA47" s="85"/>
      <c r="AB47" s="86"/>
      <c r="AC47" s="87"/>
      <c r="AD47" s="74"/>
      <c r="AE47" s="81">
        <v>131.59200000000001</v>
      </c>
      <c r="AF47" s="81">
        <v>859.76</v>
      </c>
      <c r="AG47" s="88"/>
    </row>
    <row r="48" spans="1:33" hidden="1" x14ac:dyDescent="0.25">
      <c r="A48" s="71">
        <v>8</v>
      </c>
      <c r="B48" s="72">
        <v>34</v>
      </c>
      <c r="C48" s="72"/>
      <c r="D48" s="73" t="s">
        <v>94</v>
      </c>
      <c r="E48" s="74">
        <v>147.34200000000001</v>
      </c>
      <c r="F48" s="74">
        <v>18.88</v>
      </c>
      <c r="G48" s="74">
        <v>15.75</v>
      </c>
      <c r="H48" s="74">
        <v>3.13</v>
      </c>
      <c r="I48" s="75">
        <v>4</v>
      </c>
      <c r="J48" s="75">
        <v>10</v>
      </c>
      <c r="K48" s="76">
        <v>0.14000000000000001</v>
      </c>
      <c r="L48" s="76"/>
      <c r="M48" s="108"/>
      <c r="N48" s="76"/>
      <c r="O48" s="109"/>
      <c r="P48" s="109"/>
      <c r="Q48" s="117"/>
      <c r="R48" s="117"/>
      <c r="S48" s="118"/>
      <c r="T48" s="119"/>
      <c r="U48" s="118"/>
      <c r="V48" s="80" t="s">
        <v>95</v>
      </c>
      <c r="W48" s="81">
        <v>0.58799999999999997</v>
      </c>
      <c r="X48" s="82">
        <v>16879.400000000001</v>
      </c>
      <c r="Y48" s="83">
        <v>3.96</v>
      </c>
      <c r="Z48" s="89">
        <v>0.24513888888888888</v>
      </c>
      <c r="AA48" s="85"/>
      <c r="AB48" s="86"/>
      <c r="AC48" s="87"/>
      <c r="AD48" s="74"/>
      <c r="AE48" s="81">
        <v>131.59200000000001</v>
      </c>
      <c r="AF48" s="81">
        <v>859.76</v>
      </c>
      <c r="AG48" s="88"/>
    </row>
    <row r="49" spans="1:33" hidden="1" x14ac:dyDescent="0.25">
      <c r="A49" s="71">
        <v>8</v>
      </c>
      <c r="B49" s="72">
        <v>35</v>
      </c>
      <c r="C49" s="72">
        <v>36</v>
      </c>
      <c r="D49" s="73" t="s">
        <v>94</v>
      </c>
      <c r="E49" s="74">
        <v>147.63200000000001</v>
      </c>
      <c r="F49" s="74">
        <v>18.88</v>
      </c>
      <c r="G49" s="74">
        <v>16.04</v>
      </c>
      <c r="H49" s="74">
        <v>2.84</v>
      </c>
      <c r="I49" s="75">
        <v>8</v>
      </c>
      <c r="J49" s="75">
        <v>8</v>
      </c>
      <c r="K49" s="76">
        <v>0.25</v>
      </c>
      <c r="L49" s="76"/>
      <c r="M49" s="108"/>
      <c r="N49" s="76"/>
      <c r="O49" s="109"/>
      <c r="P49" s="109"/>
      <c r="Q49" s="117"/>
      <c r="R49" s="117"/>
      <c r="S49" s="118"/>
      <c r="T49" s="119"/>
      <c r="U49" s="118"/>
      <c r="V49" s="80" t="s">
        <v>95</v>
      </c>
      <c r="W49" s="81">
        <v>0.59199999999999997</v>
      </c>
      <c r="X49" s="82">
        <v>16766</v>
      </c>
      <c r="Y49" s="83">
        <v>3.96</v>
      </c>
      <c r="Z49" s="89">
        <v>0.25625000000000003</v>
      </c>
      <c r="AA49" s="85"/>
      <c r="AB49" s="86"/>
      <c r="AC49" s="87"/>
      <c r="AD49" s="74"/>
      <c r="AE49" s="81">
        <v>131.59200000000001</v>
      </c>
      <c r="AF49" s="81">
        <v>859.76</v>
      </c>
      <c r="AG49" s="88"/>
    </row>
    <row r="50" spans="1:33" hidden="1" x14ac:dyDescent="0.25">
      <c r="A50" s="71">
        <v>8</v>
      </c>
      <c r="B50" s="72">
        <v>36</v>
      </c>
      <c r="C50" s="72"/>
      <c r="D50" s="73" t="s">
        <v>96</v>
      </c>
      <c r="E50" s="74">
        <v>147.63999999999999</v>
      </c>
      <c r="F50" s="74">
        <v>18.88</v>
      </c>
      <c r="G50" s="74">
        <v>16.047999999999998</v>
      </c>
      <c r="H50" s="74">
        <v>2.8319999999999999</v>
      </c>
      <c r="I50" s="75">
        <v>24</v>
      </c>
      <c r="J50" s="75">
        <v>8.03125</v>
      </c>
      <c r="K50" s="76">
        <v>0.37</v>
      </c>
      <c r="L50" s="76"/>
      <c r="M50" s="108"/>
      <c r="N50" s="76"/>
      <c r="O50" s="109"/>
      <c r="P50" s="109"/>
      <c r="Q50" s="117"/>
      <c r="R50" s="117"/>
      <c r="S50" s="118"/>
      <c r="T50" s="119"/>
      <c r="U50" s="118"/>
      <c r="V50" s="80" t="s">
        <v>95</v>
      </c>
      <c r="W50" s="81">
        <v>0.64</v>
      </c>
      <c r="X50" s="82">
        <v>15514.6</v>
      </c>
      <c r="Y50" s="83">
        <v>3.96</v>
      </c>
      <c r="Z50" s="89">
        <v>0.25625000000000003</v>
      </c>
      <c r="AA50" s="85"/>
      <c r="AB50" s="86"/>
      <c r="AC50" s="87"/>
      <c r="AD50" s="74"/>
      <c r="AE50" s="81">
        <v>131.59200000000001</v>
      </c>
      <c r="AF50" s="81">
        <v>859.76</v>
      </c>
      <c r="AG50" s="88"/>
    </row>
    <row r="51" spans="1:33" hidden="1" x14ac:dyDescent="0.25">
      <c r="A51" s="71">
        <v>8</v>
      </c>
      <c r="B51" s="72">
        <v>37</v>
      </c>
      <c r="C51" s="72">
        <v>36</v>
      </c>
      <c r="D51" s="73" t="s">
        <v>94</v>
      </c>
      <c r="E51" s="74">
        <v>147.648</v>
      </c>
      <c r="F51" s="74">
        <v>18.88</v>
      </c>
      <c r="G51" s="74">
        <v>16.056000000000001</v>
      </c>
      <c r="H51" s="74">
        <v>2.8239999999999998</v>
      </c>
      <c r="I51" s="75">
        <v>8</v>
      </c>
      <c r="J51" s="75">
        <v>8</v>
      </c>
      <c r="K51" s="76">
        <v>0.37</v>
      </c>
      <c r="L51" s="76"/>
      <c r="M51" s="108"/>
      <c r="N51" s="76"/>
      <c r="O51" s="109"/>
      <c r="P51" s="109"/>
      <c r="Q51" s="117"/>
      <c r="R51" s="117"/>
      <c r="S51" s="118"/>
      <c r="T51" s="119"/>
      <c r="U51" s="118"/>
      <c r="V51" s="80" t="s">
        <v>95</v>
      </c>
      <c r="W51" s="81">
        <v>0.59499999999999997</v>
      </c>
      <c r="X51" s="82">
        <v>16675.900000000001</v>
      </c>
      <c r="Y51" s="83">
        <v>3.96</v>
      </c>
      <c r="Z51" s="89">
        <v>0.25625000000000003</v>
      </c>
      <c r="AA51" s="85"/>
      <c r="AB51" s="86"/>
      <c r="AC51" s="87"/>
      <c r="AD51" s="74"/>
      <c r="AE51" s="81">
        <v>131.59200000000001</v>
      </c>
      <c r="AF51" s="81">
        <v>859.76</v>
      </c>
      <c r="AG51" s="88"/>
    </row>
    <row r="52" spans="1:33" hidden="1" x14ac:dyDescent="0.25">
      <c r="A52" s="71">
        <v>8</v>
      </c>
      <c r="B52" s="72">
        <v>38</v>
      </c>
      <c r="C52" s="72"/>
      <c r="D52" s="73" t="s">
        <v>94</v>
      </c>
      <c r="E52" s="74">
        <v>147.75399999999999</v>
      </c>
      <c r="F52" s="74">
        <v>18.88</v>
      </c>
      <c r="G52" s="74">
        <v>16.161999999999999</v>
      </c>
      <c r="H52" s="74">
        <v>2.718</v>
      </c>
      <c r="I52" s="75">
        <v>8</v>
      </c>
      <c r="J52" s="75">
        <v>8</v>
      </c>
      <c r="K52" s="76">
        <v>0.13</v>
      </c>
      <c r="L52" s="76"/>
      <c r="M52" s="108"/>
      <c r="N52" s="76"/>
      <c r="O52" s="109"/>
      <c r="P52" s="109"/>
      <c r="Q52" s="117"/>
      <c r="R52" s="117"/>
      <c r="S52" s="118"/>
      <c r="T52" s="119"/>
      <c r="U52" s="118"/>
      <c r="V52" s="80" t="s">
        <v>95</v>
      </c>
      <c r="W52" s="81">
        <v>0.59</v>
      </c>
      <c r="X52" s="82">
        <v>16836.099999999999</v>
      </c>
      <c r="Y52" s="83">
        <v>3.96</v>
      </c>
      <c r="Z52" s="89">
        <v>0.23958333333333334</v>
      </c>
      <c r="AA52" s="85"/>
      <c r="AB52" s="86"/>
      <c r="AC52" s="87"/>
      <c r="AD52" s="74"/>
      <c r="AE52" s="81">
        <v>131.59200000000001</v>
      </c>
      <c r="AF52" s="81">
        <v>859.76</v>
      </c>
      <c r="AG52" s="88"/>
    </row>
    <row r="53" spans="1:33" hidden="1" x14ac:dyDescent="0.25">
      <c r="A53" s="71">
        <v>8</v>
      </c>
      <c r="B53" s="72">
        <v>39</v>
      </c>
      <c r="C53" s="72"/>
      <c r="D53" s="73" t="s">
        <v>94</v>
      </c>
      <c r="E53" s="74">
        <v>147.928</v>
      </c>
      <c r="F53" s="74">
        <v>18.88</v>
      </c>
      <c r="G53" s="74">
        <v>16.335999999999999</v>
      </c>
      <c r="H53" s="74">
        <v>2.544</v>
      </c>
      <c r="I53" s="75">
        <v>4</v>
      </c>
      <c r="J53" s="75">
        <v>8</v>
      </c>
      <c r="K53" s="76">
        <v>0.37</v>
      </c>
      <c r="L53" s="76"/>
      <c r="M53" s="108"/>
      <c r="N53" s="76"/>
      <c r="O53" s="109"/>
      <c r="P53" s="109"/>
      <c r="Q53" s="117"/>
      <c r="R53" s="117"/>
      <c r="S53" s="118"/>
      <c r="T53" s="119"/>
      <c r="U53" s="118"/>
      <c r="V53" s="80" t="s">
        <v>95</v>
      </c>
      <c r="W53" s="81">
        <v>0.59</v>
      </c>
      <c r="X53" s="82">
        <v>16838.8</v>
      </c>
      <c r="Y53" s="83">
        <v>3.96</v>
      </c>
      <c r="Z53" s="89">
        <v>0.26458333333333334</v>
      </c>
      <c r="AA53" s="85"/>
      <c r="AB53" s="86"/>
      <c r="AC53" s="87"/>
      <c r="AD53" s="74"/>
      <c r="AE53" s="81">
        <v>131.59200000000001</v>
      </c>
      <c r="AF53" s="81">
        <v>859.76</v>
      </c>
      <c r="AG53" s="88"/>
    </row>
    <row r="54" spans="1:33" hidden="1" x14ac:dyDescent="0.25">
      <c r="A54" s="71">
        <v>8</v>
      </c>
      <c r="B54" s="72">
        <v>40</v>
      </c>
      <c r="C54" s="72"/>
      <c r="D54" s="73" t="s">
        <v>94</v>
      </c>
      <c r="E54" s="74">
        <v>148.018</v>
      </c>
      <c r="F54" s="74">
        <v>18.88</v>
      </c>
      <c r="G54" s="74">
        <v>16.425999999999998</v>
      </c>
      <c r="H54" s="74">
        <v>2.4540000000000002</v>
      </c>
      <c r="I54" s="75">
        <v>8</v>
      </c>
      <c r="J54" s="75">
        <v>5</v>
      </c>
      <c r="K54" s="76">
        <v>0.27</v>
      </c>
      <c r="L54" s="76"/>
      <c r="M54" s="108"/>
      <c r="N54" s="76"/>
      <c r="O54" s="109"/>
      <c r="P54" s="109"/>
      <c r="Q54" s="117"/>
      <c r="R54" s="117"/>
      <c r="S54" s="118"/>
      <c r="T54" s="119"/>
      <c r="U54" s="118"/>
      <c r="V54" s="80" t="s">
        <v>95</v>
      </c>
      <c r="W54" s="81">
        <v>0.59299999999999997</v>
      </c>
      <c r="X54" s="82">
        <v>16752.599999999999</v>
      </c>
      <c r="Y54" s="83">
        <v>3.96</v>
      </c>
      <c r="Z54" s="89">
        <v>0.23472222222222219</v>
      </c>
      <c r="AA54" s="85"/>
      <c r="AB54" s="86"/>
      <c r="AC54" s="87"/>
      <c r="AD54" s="74"/>
      <c r="AE54" s="81">
        <v>131.59200000000001</v>
      </c>
      <c r="AF54" s="81">
        <v>859.76</v>
      </c>
      <c r="AG54" s="88"/>
    </row>
    <row r="55" spans="1:33" hidden="1" x14ac:dyDescent="0.25">
      <c r="A55" s="71">
        <v>8</v>
      </c>
      <c r="B55" s="72">
        <v>41</v>
      </c>
      <c r="C55" s="72"/>
      <c r="D55" s="73" t="s">
        <v>94</v>
      </c>
      <c r="E55" s="74">
        <v>148.828</v>
      </c>
      <c r="F55" s="74">
        <v>18.88</v>
      </c>
      <c r="G55" s="74">
        <v>17.236000000000001</v>
      </c>
      <c r="H55" s="74">
        <v>1.6439999999999999</v>
      </c>
      <c r="I55" s="75">
        <v>8</v>
      </c>
      <c r="J55" s="75">
        <v>6</v>
      </c>
      <c r="K55" s="76">
        <v>0.27</v>
      </c>
      <c r="L55" s="76"/>
      <c r="M55" s="108"/>
      <c r="N55" s="76"/>
      <c r="O55" s="109"/>
      <c r="P55" s="109"/>
      <c r="Q55" s="117"/>
      <c r="R55" s="117"/>
      <c r="S55" s="118"/>
      <c r="T55" s="119"/>
      <c r="U55" s="118"/>
      <c r="V55" s="80" t="s">
        <v>95</v>
      </c>
      <c r="W55" s="81">
        <v>0.59299999999999997</v>
      </c>
      <c r="X55" s="82">
        <v>16752.599999999999</v>
      </c>
      <c r="Y55" s="83">
        <v>3.96</v>
      </c>
      <c r="Z55" s="89">
        <v>0.24305555555555555</v>
      </c>
      <c r="AA55" s="85"/>
      <c r="AB55" s="86"/>
      <c r="AC55" s="87"/>
      <c r="AD55" s="74"/>
      <c r="AE55" s="81">
        <v>131.59200000000001</v>
      </c>
      <c r="AF55" s="81">
        <v>859.76</v>
      </c>
      <c r="AG55" s="88"/>
    </row>
    <row r="56" spans="1:33" hidden="1" x14ac:dyDescent="0.25">
      <c r="A56" s="71">
        <v>8</v>
      </c>
      <c r="B56" s="72">
        <v>42</v>
      </c>
      <c r="C56" s="72"/>
      <c r="D56" s="73" t="s">
        <v>94</v>
      </c>
      <c r="E56" s="74">
        <v>150.154</v>
      </c>
      <c r="F56" s="74">
        <v>18.88</v>
      </c>
      <c r="G56" s="74">
        <v>18.562000000000001</v>
      </c>
      <c r="H56" s="74">
        <v>0.318</v>
      </c>
      <c r="I56" s="75">
        <v>8</v>
      </c>
      <c r="J56" s="75">
        <v>10</v>
      </c>
      <c r="K56" s="76">
        <v>0.25</v>
      </c>
      <c r="L56" s="76"/>
      <c r="M56" s="108"/>
      <c r="N56" s="76"/>
      <c r="O56" s="109"/>
      <c r="P56" s="109"/>
      <c r="Q56" s="117"/>
      <c r="R56" s="117"/>
      <c r="S56" s="118"/>
      <c r="T56" s="119"/>
      <c r="U56" s="118"/>
      <c r="V56" s="80" t="s">
        <v>95</v>
      </c>
      <c r="W56" s="81">
        <v>0.59199999999999997</v>
      </c>
      <c r="X56" s="82">
        <v>16766</v>
      </c>
      <c r="Y56" s="83">
        <v>3.96</v>
      </c>
      <c r="Z56" s="89">
        <v>0.24861111111111112</v>
      </c>
      <c r="AA56" s="85"/>
      <c r="AB56" s="86"/>
      <c r="AC56" s="87"/>
      <c r="AD56" s="74"/>
      <c r="AE56" s="81">
        <v>131.59200000000001</v>
      </c>
      <c r="AF56" s="81">
        <v>859.76</v>
      </c>
      <c r="AG56" s="88"/>
    </row>
    <row r="57" spans="1:33" hidden="1" x14ac:dyDescent="0.25">
      <c r="A57" s="53">
        <v>9</v>
      </c>
      <c r="B57" s="54"/>
      <c r="C57" s="54"/>
      <c r="D57" s="55" t="s">
        <v>89</v>
      </c>
      <c r="E57" s="56">
        <v>150.47200000000001</v>
      </c>
      <c r="F57" s="56">
        <v>18.867999999999999</v>
      </c>
      <c r="G57" s="56"/>
      <c r="H57" s="56"/>
      <c r="I57" s="57"/>
      <c r="J57" s="57"/>
      <c r="K57" s="58"/>
      <c r="L57" s="58"/>
      <c r="M57" s="106"/>
      <c r="N57" s="58"/>
      <c r="O57" s="107"/>
      <c r="P57" s="107"/>
      <c r="Q57" s="114"/>
      <c r="R57" s="114"/>
      <c r="S57" s="115"/>
      <c r="T57" s="116"/>
      <c r="U57" s="115"/>
      <c r="V57" s="62"/>
      <c r="W57" s="63"/>
      <c r="X57" s="64"/>
      <c r="Y57" s="65">
        <v>3.96</v>
      </c>
      <c r="Z57" s="66"/>
      <c r="AA57" s="67"/>
      <c r="AB57" s="68"/>
      <c r="AC57" s="69"/>
      <c r="AD57" s="56"/>
      <c r="AE57" s="63">
        <v>150.47200000000001</v>
      </c>
      <c r="AF57" s="63">
        <v>840.88</v>
      </c>
      <c r="AG57" s="70"/>
    </row>
    <row r="58" spans="1:33" hidden="1" x14ac:dyDescent="0.25">
      <c r="A58" s="71">
        <v>9</v>
      </c>
      <c r="B58" s="72">
        <v>43</v>
      </c>
      <c r="C58" s="72"/>
      <c r="D58" s="73" t="s">
        <v>94</v>
      </c>
      <c r="E58" s="74">
        <v>155.31399999999999</v>
      </c>
      <c r="F58" s="74">
        <v>18.867999999999999</v>
      </c>
      <c r="G58" s="74">
        <v>4.8419999999999996</v>
      </c>
      <c r="H58" s="74">
        <v>14.026</v>
      </c>
      <c r="I58" s="75">
        <v>4</v>
      </c>
      <c r="J58" s="75">
        <v>13</v>
      </c>
      <c r="K58" s="76">
        <v>0.32</v>
      </c>
      <c r="L58" s="76"/>
      <c r="M58" s="108"/>
      <c r="N58" s="76"/>
      <c r="O58" s="109"/>
      <c r="P58" s="109"/>
      <c r="Q58" s="117"/>
      <c r="R58" s="117"/>
      <c r="S58" s="118"/>
      <c r="T58" s="119"/>
      <c r="U58" s="118"/>
      <c r="V58" s="80" t="s">
        <v>95</v>
      </c>
      <c r="W58" s="81">
        <v>0.58899999999999997</v>
      </c>
      <c r="X58" s="82">
        <v>16849.5</v>
      </c>
      <c r="Y58" s="83">
        <v>3.96</v>
      </c>
      <c r="Z58" s="89">
        <v>0.30069444444444443</v>
      </c>
      <c r="AA58" s="85"/>
      <c r="AB58" s="86"/>
      <c r="AC58" s="87"/>
      <c r="AD58" s="74"/>
      <c r="AE58" s="81">
        <v>150.47200000000001</v>
      </c>
      <c r="AF58" s="81">
        <v>840.88</v>
      </c>
      <c r="AG58" s="88"/>
    </row>
    <row r="59" spans="1:33" hidden="1" x14ac:dyDescent="0.25">
      <c r="A59" s="71">
        <v>9</v>
      </c>
      <c r="B59" s="72">
        <v>44</v>
      </c>
      <c r="C59" s="72"/>
      <c r="D59" s="73" t="s">
        <v>94</v>
      </c>
      <c r="E59" s="74">
        <v>159.178</v>
      </c>
      <c r="F59" s="74">
        <v>18.867999999999999</v>
      </c>
      <c r="G59" s="74">
        <v>8.7059999999999995</v>
      </c>
      <c r="H59" s="74">
        <v>10.162000000000001</v>
      </c>
      <c r="I59" s="75">
        <v>8</v>
      </c>
      <c r="J59" s="75">
        <v>8</v>
      </c>
      <c r="K59" s="76">
        <v>0.27</v>
      </c>
      <c r="L59" s="76"/>
      <c r="M59" s="108"/>
      <c r="N59" s="76"/>
      <c r="O59" s="109"/>
      <c r="P59" s="109"/>
      <c r="Q59" s="117"/>
      <c r="R59" s="117"/>
      <c r="S59" s="118"/>
      <c r="T59" s="119"/>
      <c r="U59" s="118"/>
      <c r="V59" s="80" t="s">
        <v>95</v>
      </c>
      <c r="W59" s="81">
        <v>0.59299999999999997</v>
      </c>
      <c r="X59" s="82">
        <v>16752.599999999999</v>
      </c>
      <c r="Y59" s="83">
        <v>3.96</v>
      </c>
      <c r="Z59" s="89">
        <v>0.29930555555555555</v>
      </c>
      <c r="AA59" s="85"/>
      <c r="AB59" s="86"/>
      <c r="AC59" s="87"/>
      <c r="AD59" s="74"/>
      <c r="AE59" s="81">
        <v>150.47200000000001</v>
      </c>
      <c r="AF59" s="81">
        <v>840.88</v>
      </c>
      <c r="AG59" s="88"/>
    </row>
    <row r="60" spans="1:33" hidden="1" x14ac:dyDescent="0.25">
      <c r="A60" s="71">
        <v>9</v>
      </c>
      <c r="B60" s="72">
        <v>45</v>
      </c>
      <c r="C60" s="72"/>
      <c r="D60" s="73" t="s">
        <v>94</v>
      </c>
      <c r="E60" s="74">
        <v>160.59200000000001</v>
      </c>
      <c r="F60" s="74">
        <v>18.867999999999999</v>
      </c>
      <c r="G60" s="74">
        <v>10.119999999999999</v>
      </c>
      <c r="H60" s="74">
        <v>8.7479999999999993</v>
      </c>
      <c r="I60" s="75">
        <v>10</v>
      </c>
      <c r="J60" s="75">
        <v>10</v>
      </c>
      <c r="K60" s="76">
        <v>0.24</v>
      </c>
      <c r="L60" s="76"/>
      <c r="M60" s="108"/>
      <c r="N60" s="76"/>
      <c r="O60" s="109"/>
      <c r="P60" s="109"/>
      <c r="Q60" s="117"/>
      <c r="R60" s="117"/>
      <c r="S60" s="118"/>
      <c r="T60" s="119"/>
      <c r="U60" s="118"/>
      <c r="V60" s="80" t="s">
        <v>95</v>
      </c>
      <c r="W60" s="81">
        <v>0.59399999999999997</v>
      </c>
      <c r="X60" s="82">
        <v>16708.099999999999</v>
      </c>
      <c r="Y60" s="83">
        <v>3.96</v>
      </c>
      <c r="Z60" s="89">
        <v>0.31111111111111112</v>
      </c>
      <c r="AA60" s="85"/>
      <c r="AB60" s="86"/>
      <c r="AC60" s="87"/>
      <c r="AD60" s="74"/>
      <c r="AE60" s="81">
        <v>150.47200000000001</v>
      </c>
      <c r="AF60" s="81">
        <v>840.88</v>
      </c>
      <c r="AG60" s="88"/>
    </row>
    <row r="61" spans="1:33" hidden="1" x14ac:dyDescent="0.25">
      <c r="A61" s="71">
        <v>9</v>
      </c>
      <c r="B61" s="72">
        <v>46</v>
      </c>
      <c r="C61" s="72"/>
      <c r="D61" s="73" t="s">
        <v>94</v>
      </c>
      <c r="E61" s="74">
        <v>160.886</v>
      </c>
      <c r="F61" s="74">
        <v>18.867999999999999</v>
      </c>
      <c r="G61" s="74">
        <v>10.414</v>
      </c>
      <c r="H61" s="74">
        <v>8.4540000000000006</v>
      </c>
      <c r="I61" s="75">
        <v>8</v>
      </c>
      <c r="J61" s="75">
        <v>10</v>
      </c>
      <c r="K61" s="76">
        <v>0.28000000000000003</v>
      </c>
      <c r="L61" s="76"/>
      <c r="M61" s="108"/>
      <c r="N61" s="76"/>
      <c r="O61" s="109"/>
      <c r="P61" s="109"/>
      <c r="Q61" s="117"/>
      <c r="R61" s="117"/>
      <c r="S61" s="118"/>
      <c r="T61" s="119"/>
      <c r="U61" s="118"/>
      <c r="V61" s="80" t="s">
        <v>95</v>
      </c>
      <c r="W61" s="81">
        <v>0.59299999999999997</v>
      </c>
      <c r="X61" s="82">
        <v>16745.599999999999</v>
      </c>
      <c r="Y61" s="83">
        <v>3.96</v>
      </c>
      <c r="Z61" s="89">
        <v>0.2951388888888889</v>
      </c>
      <c r="AA61" s="85"/>
      <c r="AB61" s="86"/>
      <c r="AC61" s="87"/>
      <c r="AD61" s="74"/>
      <c r="AE61" s="81">
        <v>150.47200000000001</v>
      </c>
      <c r="AF61" s="81">
        <v>840.88</v>
      </c>
      <c r="AG61" s="88"/>
    </row>
    <row r="62" spans="1:33" hidden="1" x14ac:dyDescent="0.25">
      <c r="A62" s="71">
        <v>9</v>
      </c>
      <c r="B62" s="72">
        <v>47</v>
      </c>
      <c r="C62" s="72"/>
      <c r="D62" s="73" t="s">
        <v>94</v>
      </c>
      <c r="E62" s="74">
        <v>162.202</v>
      </c>
      <c r="F62" s="74">
        <v>18.867999999999999</v>
      </c>
      <c r="G62" s="74">
        <v>11.73</v>
      </c>
      <c r="H62" s="74">
        <v>7.1379999999999999</v>
      </c>
      <c r="I62" s="75">
        <v>4</v>
      </c>
      <c r="J62" s="75">
        <v>8</v>
      </c>
      <c r="K62" s="76">
        <v>0.35</v>
      </c>
      <c r="L62" s="76"/>
      <c r="M62" s="108"/>
      <c r="N62" s="76"/>
      <c r="O62" s="109"/>
      <c r="P62" s="109"/>
      <c r="Q62" s="117"/>
      <c r="R62" s="117"/>
      <c r="S62" s="118"/>
      <c r="T62" s="119"/>
      <c r="U62" s="118"/>
      <c r="V62" s="80" t="s">
        <v>95</v>
      </c>
      <c r="W62" s="81">
        <v>0.59</v>
      </c>
      <c r="X62" s="82">
        <v>16843.2</v>
      </c>
      <c r="Y62" s="83">
        <v>3.96</v>
      </c>
      <c r="Z62" s="89">
        <v>0.3</v>
      </c>
      <c r="AA62" s="85"/>
      <c r="AB62" s="86"/>
      <c r="AC62" s="87"/>
      <c r="AD62" s="74"/>
      <c r="AE62" s="81">
        <v>150.47200000000001</v>
      </c>
      <c r="AF62" s="81">
        <v>840.88</v>
      </c>
      <c r="AG62" s="88"/>
    </row>
    <row r="63" spans="1:33" hidden="1" x14ac:dyDescent="0.25">
      <c r="A63" s="71">
        <v>9</v>
      </c>
      <c r="B63" s="72">
        <v>48</v>
      </c>
      <c r="C63" s="72"/>
      <c r="D63" s="73" t="s">
        <v>94</v>
      </c>
      <c r="E63" s="74">
        <v>162.85400000000001</v>
      </c>
      <c r="F63" s="74">
        <v>18.867999999999999</v>
      </c>
      <c r="G63" s="74">
        <v>12.382</v>
      </c>
      <c r="H63" s="74">
        <v>6.4859999999999998</v>
      </c>
      <c r="I63" s="75">
        <v>8</v>
      </c>
      <c r="J63" s="75">
        <v>10</v>
      </c>
      <c r="K63" s="76">
        <v>0.28999999999999998</v>
      </c>
      <c r="L63" s="76"/>
      <c r="M63" s="108"/>
      <c r="N63" s="76"/>
      <c r="O63" s="109"/>
      <c r="P63" s="109"/>
      <c r="Q63" s="117"/>
      <c r="R63" s="117"/>
      <c r="S63" s="118"/>
      <c r="T63" s="119"/>
      <c r="U63" s="118"/>
      <c r="V63" s="80" t="s">
        <v>95</v>
      </c>
      <c r="W63" s="81">
        <v>0.59299999999999997</v>
      </c>
      <c r="X63" s="82">
        <v>16738.599999999999</v>
      </c>
      <c r="Y63" s="83">
        <v>3.96</v>
      </c>
      <c r="Z63" s="89">
        <v>0.30486111111111108</v>
      </c>
      <c r="AA63" s="85"/>
      <c r="AB63" s="86"/>
      <c r="AC63" s="87"/>
      <c r="AD63" s="74"/>
      <c r="AE63" s="81">
        <v>150.47200000000001</v>
      </c>
      <c r="AF63" s="81">
        <v>840.88</v>
      </c>
      <c r="AG63" s="88"/>
    </row>
    <row r="64" spans="1:33" hidden="1" x14ac:dyDescent="0.25">
      <c r="A64" s="71">
        <v>9</v>
      </c>
      <c r="B64" s="72">
        <v>49</v>
      </c>
      <c r="C64" s="72"/>
      <c r="D64" s="73" t="s">
        <v>94</v>
      </c>
      <c r="E64" s="74">
        <v>162.994</v>
      </c>
      <c r="F64" s="74">
        <v>18.867999999999999</v>
      </c>
      <c r="G64" s="74">
        <v>12.522</v>
      </c>
      <c r="H64" s="74">
        <v>6.3460000000000001</v>
      </c>
      <c r="I64" s="75">
        <v>10</v>
      </c>
      <c r="J64" s="75">
        <v>8</v>
      </c>
      <c r="K64" s="76">
        <v>0.32</v>
      </c>
      <c r="L64" s="76"/>
      <c r="M64" s="108"/>
      <c r="N64" s="76"/>
      <c r="O64" s="109"/>
      <c r="P64" s="109"/>
      <c r="Q64" s="117"/>
      <c r="R64" s="117"/>
      <c r="S64" s="118"/>
      <c r="T64" s="119"/>
      <c r="U64" s="118"/>
      <c r="V64" s="80" t="s">
        <v>95</v>
      </c>
      <c r="W64" s="81">
        <v>0.59699999999999998</v>
      </c>
      <c r="X64" s="82">
        <v>16623.3</v>
      </c>
      <c r="Y64" s="83">
        <v>3.96</v>
      </c>
      <c r="Z64" s="89">
        <v>0.31736111111111115</v>
      </c>
      <c r="AA64" s="85"/>
      <c r="AB64" s="86"/>
      <c r="AC64" s="87"/>
      <c r="AD64" s="74"/>
      <c r="AE64" s="81">
        <v>150.47200000000001</v>
      </c>
      <c r="AF64" s="81">
        <v>840.88</v>
      </c>
      <c r="AG64" s="88"/>
    </row>
    <row r="65" spans="1:33" hidden="1" x14ac:dyDescent="0.25">
      <c r="A65" s="71">
        <v>9</v>
      </c>
      <c r="B65" s="72">
        <v>50</v>
      </c>
      <c r="C65" s="72"/>
      <c r="D65" s="73" t="s">
        <v>94</v>
      </c>
      <c r="E65" s="74">
        <v>163.74600000000001</v>
      </c>
      <c r="F65" s="74">
        <v>18.867999999999999</v>
      </c>
      <c r="G65" s="74">
        <v>13.273999999999999</v>
      </c>
      <c r="H65" s="74">
        <v>5.5940000000000003</v>
      </c>
      <c r="I65" s="75">
        <v>4</v>
      </c>
      <c r="J65" s="75">
        <v>10</v>
      </c>
      <c r="K65" s="76">
        <v>0.28000000000000003</v>
      </c>
      <c r="L65" s="76"/>
      <c r="M65" s="108"/>
      <c r="N65" s="76"/>
      <c r="O65" s="109"/>
      <c r="P65" s="109"/>
      <c r="Q65" s="117"/>
      <c r="R65" s="117"/>
      <c r="S65" s="118"/>
      <c r="T65" s="119"/>
      <c r="U65" s="118"/>
      <c r="V65" s="80" t="s">
        <v>95</v>
      </c>
      <c r="W65" s="81">
        <v>0.58899999999999997</v>
      </c>
      <c r="X65" s="82">
        <v>16857.099999999999</v>
      </c>
      <c r="Y65" s="83">
        <v>3.96</v>
      </c>
      <c r="Z65" s="89">
        <v>0.28888888888888892</v>
      </c>
      <c r="AA65" s="85"/>
      <c r="AB65" s="86"/>
      <c r="AC65" s="87"/>
      <c r="AD65" s="74"/>
      <c r="AE65" s="81">
        <v>150.47200000000001</v>
      </c>
      <c r="AF65" s="81">
        <v>840.88</v>
      </c>
      <c r="AG65" s="88"/>
    </row>
    <row r="66" spans="1:33" hidden="1" x14ac:dyDescent="0.25">
      <c r="A66" s="71">
        <v>9</v>
      </c>
      <c r="B66" s="72">
        <v>51</v>
      </c>
      <c r="C66" s="72"/>
      <c r="D66" s="73" t="s">
        <v>94</v>
      </c>
      <c r="E66" s="74">
        <v>164.126</v>
      </c>
      <c r="F66" s="74">
        <v>18.867999999999999</v>
      </c>
      <c r="G66" s="74">
        <v>13.654</v>
      </c>
      <c r="H66" s="74">
        <v>5.2140000000000004</v>
      </c>
      <c r="I66" s="75">
        <v>4</v>
      </c>
      <c r="J66" s="75">
        <v>10</v>
      </c>
      <c r="K66" s="76">
        <v>0.39</v>
      </c>
      <c r="L66" s="76"/>
      <c r="M66" s="108"/>
      <c r="N66" s="76"/>
      <c r="O66" s="109"/>
      <c r="P66" s="109"/>
      <c r="Q66" s="117"/>
      <c r="R66" s="117"/>
      <c r="S66" s="118"/>
      <c r="T66" s="119"/>
      <c r="U66" s="118"/>
      <c r="V66" s="80" t="s">
        <v>95</v>
      </c>
      <c r="W66" s="81">
        <v>0.59</v>
      </c>
      <c r="X66" s="82">
        <v>16834.2</v>
      </c>
      <c r="Y66" s="83">
        <v>3.96</v>
      </c>
      <c r="Z66" s="89">
        <v>0.29791666666666666</v>
      </c>
      <c r="AA66" s="85"/>
      <c r="AB66" s="86"/>
      <c r="AC66" s="87"/>
      <c r="AD66" s="74"/>
      <c r="AE66" s="81">
        <v>150.47200000000001</v>
      </c>
      <c r="AF66" s="81">
        <v>840.88</v>
      </c>
      <c r="AG66" s="88"/>
    </row>
    <row r="67" spans="1:33" hidden="1" x14ac:dyDescent="0.25">
      <c r="A67" s="71">
        <v>9</v>
      </c>
      <c r="B67" s="72">
        <v>52</v>
      </c>
      <c r="C67" s="72"/>
      <c r="D67" s="73" t="s">
        <v>94</v>
      </c>
      <c r="E67" s="74">
        <v>164.67400000000001</v>
      </c>
      <c r="F67" s="74">
        <v>18.867999999999999</v>
      </c>
      <c r="G67" s="74">
        <v>14.202</v>
      </c>
      <c r="H67" s="74">
        <v>4.6660000000000004</v>
      </c>
      <c r="I67" s="75">
        <v>4</v>
      </c>
      <c r="J67" s="75">
        <v>7</v>
      </c>
      <c r="K67" s="76">
        <v>0.55000000000000004</v>
      </c>
      <c r="L67" s="76"/>
      <c r="M67" s="108"/>
      <c r="N67" s="76"/>
      <c r="O67" s="109"/>
      <c r="P67" s="109"/>
      <c r="Q67" s="117"/>
      <c r="R67" s="117"/>
      <c r="S67" s="118"/>
      <c r="T67" s="119"/>
      <c r="U67" s="118"/>
      <c r="V67" s="80" t="s">
        <v>95</v>
      </c>
      <c r="W67" s="81">
        <v>0.59199999999999997</v>
      </c>
      <c r="X67" s="82">
        <v>16786.599999999999</v>
      </c>
      <c r="Y67" s="83">
        <v>3.96</v>
      </c>
      <c r="Z67" s="89">
        <v>0.25972222222222224</v>
      </c>
      <c r="AA67" s="85"/>
      <c r="AB67" s="86"/>
      <c r="AC67" s="87"/>
      <c r="AD67" s="74"/>
      <c r="AE67" s="81">
        <v>150.47200000000001</v>
      </c>
      <c r="AF67" s="81">
        <v>840.88</v>
      </c>
      <c r="AG67" s="88"/>
    </row>
    <row r="68" spans="1:33" hidden="1" x14ac:dyDescent="0.25">
      <c r="A68" s="71">
        <v>9</v>
      </c>
      <c r="B68" s="72">
        <v>53</v>
      </c>
      <c r="C68" s="72"/>
      <c r="D68" s="73" t="s">
        <v>94</v>
      </c>
      <c r="E68" s="74">
        <v>165.084</v>
      </c>
      <c r="F68" s="74">
        <v>18.867999999999999</v>
      </c>
      <c r="G68" s="74">
        <v>14.612</v>
      </c>
      <c r="H68" s="74">
        <v>4.2560000000000002</v>
      </c>
      <c r="I68" s="75">
        <v>8</v>
      </c>
      <c r="J68" s="75">
        <v>5</v>
      </c>
      <c r="K68" s="76">
        <v>0.26</v>
      </c>
      <c r="L68" s="76"/>
      <c r="M68" s="108"/>
      <c r="N68" s="76"/>
      <c r="O68" s="109"/>
      <c r="P68" s="109"/>
      <c r="Q68" s="117"/>
      <c r="R68" s="117"/>
      <c r="S68" s="118"/>
      <c r="T68" s="119"/>
      <c r="U68" s="118"/>
      <c r="V68" s="80" t="s">
        <v>95</v>
      </c>
      <c r="W68" s="81">
        <v>0.59299999999999997</v>
      </c>
      <c r="X68" s="82">
        <v>16759.3</v>
      </c>
      <c r="Y68" s="83">
        <v>3.96</v>
      </c>
      <c r="Z68" s="89">
        <v>0.2986111111111111</v>
      </c>
      <c r="AA68" s="85"/>
      <c r="AB68" s="86"/>
      <c r="AC68" s="87"/>
      <c r="AD68" s="74"/>
      <c r="AE68" s="81">
        <v>150.47200000000001</v>
      </c>
      <c r="AF68" s="81">
        <v>840.88</v>
      </c>
      <c r="AG68" s="88"/>
    </row>
    <row r="69" spans="1:33" hidden="1" x14ac:dyDescent="0.25">
      <c r="A69" s="71">
        <v>9</v>
      </c>
      <c r="B69" s="72">
        <v>54</v>
      </c>
      <c r="C69" s="72"/>
      <c r="D69" s="73" t="s">
        <v>94</v>
      </c>
      <c r="E69" s="74">
        <v>165.20599999999999</v>
      </c>
      <c r="F69" s="74">
        <v>18.867999999999999</v>
      </c>
      <c r="G69" s="74">
        <v>14.734</v>
      </c>
      <c r="H69" s="74">
        <v>4.1340000000000003</v>
      </c>
      <c r="I69" s="75">
        <v>8</v>
      </c>
      <c r="J69" s="75">
        <v>6</v>
      </c>
      <c r="K69" s="76">
        <v>0.32</v>
      </c>
      <c r="L69" s="76"/>
      <c r="M69" s="108"/>
      <c r="N69" s="76"/>
      <c r="O69" s="109"/>
      <c r="P69" s="109"/>
      <c r="Q69" s="117"/>
      <c r="R69" s="117"/>
      <c r="S69" s="118"/>
      <c r="T69" s="119"/>
      <c r="U69" s="118"/>
      <c r="V69" s="80" t="s">
        <v>95</v>
      </c>
      <c r="W69" s="81">
        <v>0.59399999999999997</v>
      </c>
      <c r="X69" s="82">
        <v>16716.400000000001</v>
      </c>
      <c r="Y69" s="83">
        <v>3.96</v>
      </c>
      <c r="Z69" s="89">
        <v>0.30763888888888891</v>
      </c>
      <c r="AA69" s="85"/>
      <c r="AB69" s="86"/>
      <c r="AC69" s="87"/>
      <c r="AD69" s="74"/>
      <c r="AE69" s="81">
        <v>150.47200000000001</v>
      </c>
      <c r="AF69" s="81">
        <v>840.88</v>
      </c>
      <c r="AG69" s="88"/>
    </row>
    <row r="70" spans="1:33" hidden="1" x14ac:dyDescent="0.25">
      <c r="A70" s="71">
        <v>9</v>
      </c>
      <c r="B70" s="72">
        <v>55</v>
      </c>
      <c r="C70" s="72"/>
      <c r="D70" s="73" t="s">
        <v>94</v>
      </c>
      <c r="E70" s="74">
        <v>167.17599999999999</v>
      </c>
      <c r="F70" s="74">
        <v>18.867999999999999</v>
      </c>
      <c r="G70" s="74">
        <v>16.704000000000001</v>
      </c>
      <c r="H70" s="74">
        <v>2.1640000000000001</v>
      </c>
      <c r="I70" s="75">
        <v>4</v>
      </c>
      <c r="J70" s="75">
        <v>4</v>
      </c>
      <c r="K70" s="76">
        <v>0.44</v>
      </c>
      <c r="L70" s="76"/>
      <c r="M70" s="108"/>
      <c r="N70" s="76"/>
      <c r="O70" s="109"/>
      <c r="P70" s="109"/>
      <c r="Q70" s="117"/>
      <c r="R70" s="117"/>
      <c r="S70" s="118"/>
      <c r="T70" s="119"/>
      <c r="U70" s="118"/>
      <c r="V70" s="80" t="s">
        <v>95</v>
      </c>
      <c r="W70" s="81">
        <v>0.59</v>
      </c>
      <c r="X70" s="82">
        <v>16821.5</v>
      </c>
      <c r="Y70" s="83">
        <v>3.96</v>
      </c>
      <c r="Z70" s="89">
        <v>0.30833333333333335</v>
      </c>
      <c r="AA70" s="85"/>
      <c r="AB70" s="86"/>
      <c r="AC70" s="87"/>
      <c r="AD70" s="74"/>
      <c r="AE70" s="81">
        <v>150.47200000000001</v>
      </c>
      <c r="AF70" s="81">
        <v>840.88</v>
      </c>
      <c r="AG70" s="88"/>
    </row>
    <row r="71" spans="1:33" hidden="1" x14ac:dyDescent="0.25">
      <c r="A71" s="53">
        <v>10</v>
      </c>
      <c r="B71" s="54"/>
      <c r="C71" s="54"/>
      <c r="D71" s="55" t="s">
        <v>89</v>
      </c>
      <c r="E71" s="56">
        <v>169.34</v>
      </c>
      <c r="F71" s="56">
        <v>18.678000000000001</v>
      </c>
      <c r="G71" s="56"/>
      <c r="H71" s="56"/>
      <c r="I71" s="57"/>
      <c r="J71" s="57"/>
      <c r="K71" s="58"/>
      <c r="L71" s="58"/>
      <c r="M71" s="106"/>
      <c r="N71" s="58"/>
      <c r="O71" s="107"/>
      <c r="P71" s="107"/>
      <c r="Q71" s="114"/>
      <c r="R71" s="114"/>
      <c r="S71" s="115"/>
      <c r="T71" s="116"/>
      <c r="U71" s="115"/>
      <c r="V71" s="62"/>
      <c r="W71" s="63"/>
      <c r="X71" s="64"/>
      <c r="Y71" s="65">
        <v>3.96</v>
      </c>
      <c r="Z71" s="66"/>
      <c r="AA71" s="67"/>
      <c r="AB71" s="68"/>
      <c r="AC71" s="69"/>
      <c r="AD71" s="56"/>
      <c r="AE71" s="63">
        <v>169.34</v>
      </c>
      <c r="AF71" s="63">
        <v>822.01199999999994</v>
      </c>
      <c r="AG71" s="70"/>
    </row>
    <row r="72" spans="1:33" hidden="1" x14ac:dyDescent="0.25">
      <c r="A72" s="71">
        <v>10</v>
      </c>
      <c r="B72" s="72">
        <v>56</v>
      </c>
      <c r="C72" s="72"/>
      <c r="D72" s="73" t="s">
        <v>94</v>
      </c>
      <c r="E72" s="74">
        <v>171.958</v>
      </c>
      <c r="F72" s="74">
        <v>18.678000000000001</v>
      </c>
      <c r="G72" s="74">
        <v>2.6179999999999999</v>
      </c>
      <c r="H72" s="74">
        <v>16.059999999999999</v>
      </c>
      <c r="I72" s="75">
        <v>8</v>
      </c>
      <c r="J72" s="75">
        <v>10</v>
      </c>
      <c r="K72" s="76">
        <v>0.28999999999999998</v>
      </c>
      <c r="L72" s="76"/>
      <c r="M72" s="108"/>
      <c r="N72" s="76"/>
      <c r="O72" s="109"/>
      <c r="P72" s="109"/>
      <c r="Q72" s="117"/>
      <c r="R72" s="117"/>
      <c r="S72" s="118"/>
      <c r="T72" s="119"/>
      <c r="U72" s="118"/>
      <c r="V72" s="80" t="s">
        <v>95</v>
      </c>
      <c r="W72" s="81">
        <v>0.59299999999999997</v>
      </c>
      <c r="X72" s="82">
        <v>16738.599999999999</v>
      </c>
      <c r="Y72" s="83">
        <v>3.96</v>
      </c>
      <c r="Z72" s="89">
        <v>0.14861111111111111</v>
      </c>
      <c r="AA72" s="85"/>
      <c r="AB72" s="86"/>
      <c r="AC72" s="87"/>
      <c r="AD72" s="74"/>
      <c r="AE72" s="81">
        <v>169.34</v>
      </c>
      <c r="AF72" s="81">
        <v>822.01199999999994</v>
      </c>
      <c r="AG72" s="88"/>
    </row>
    <row r="73" spans="1:33" hidden="1" x14ac:dyDescent="0.25">
      <c r="A73" s="53">
        <v>11</v>
      </c>
      <c r="B73" s="54"/>
      <c r="C73" s="54"/>
      <c r="D73" s="55" t="s">
        <v>89</v>
      </c>
      <c r="E73" s="56">
        <v>188.018</v>
      </c>
      <c r="F73" s="56">
        <v>18.867999999999999</v>
      </c>
      <c r="G73" s="56"/>
      <c r="H73" s="56"/>
      <c r="I73" s="57"/>
      <c r="J73" s="57"/>
      <c r="K73" s="58"/>
      <c r="L73" s="58"/>
      <c r="M73" s="106"/>
      <c r="N73" s="58"/>
      <c r="O73" s="107"/>
      <c r="P73" s="107"/>
      <c r="Q73" s="114"/>
      <c r="R73" s="114"/>
      <c r="S73" s="115"/>
      <c r="T73" s="116"/>
      <c r="U73" s="115"/>
      <c r="V73" s="62"/>
      <c r="W73" s="63"/>
      <c r="X73" s="64"/>
      <c r="Y73" s="65">
        <v>3.96</v>
      </c>
      <c r="Z73" s="66"/>
      <c r="AA73" s="67"/>
      <c r="AB73" s="68"/>
      <c r="AC73" s="69"/>
      <c r="AD73" s="56"/>
      <c r="AE73" s="63">
        <v>188.018</v>
      </c>
      <c r="AF73" s="63">
        <v>803.33399999999995</v>
      </c>
      <c r="AG73" s="70"/>
    </row>
    <row r="74" spans="1:33" hidden="1" x14ac:dyDescent="0.25">
      <c r="A74" s="53">
        <v>12</v>
      </c>
      <c r="B74" s="54"/>
      <c r="C74" s="54"/>
      <c r="D74" s="55" t="s">
        <v>89</v>
      </c>
      <c r="E74" s="56">
        <v>206.886</v>
      </c>
      <c r="F74" s="56">
        <v>18.853999999999999</v>
      </c>
      <c r="G74" s="56"/>
      <c r="H74" s="56"/>
      <c r="I74" s="57"/>
      <c r="J74" s="57"/>
      <c r="K74" s="58"/>
      <c r="L74" s="58"/>
      <c r="M74" s="106"/>
      <c r="N74" s="58"/>
      <c r="O74" s="107"/>
      <c r="P74" s="107"/>
      <c r="Q74" s="114"/>
      <c r="R74" s="114"/>
      <c r="S74" s="115"/>
      <c r="T74" s="116"/>
      <c r="U74" s="115"/>
      <c r="V74" s="62"/>
      <c r="W74" s="63"/>
      <c r="X74" s="64"/>
      <c r="Y74" s="65">
        <v>3.96</v>
      </c>
      <c r="Z74" s="66"/>
      <c r="AA74" s="67"/>
      <c r="AB74" s="68"/>
      <c r="AC74" s="69"/>
      <c r="AD74" s="56"/>
      <c r="AE74" s="63">
        <v>206.886</v>
      </c>
      <c r="AF74" s="63">
        <v>784.46600000000001</v>
      </c>
      <c r="AG74" s="70"/>
    </row>
    <row r="75" spans="1:33" hidden="1" x14ac:dyDescent="0.25">
      <c r="A75" s="53">
        <v>13</v>
      </c>
      <c r="B75" s="54"/>
      <c r="C75" s="54"/>
      <c r="D75" s="55" t="s">
        <v>89</v>
      </c>
      <c r="E75" s="56">
        <v>225.74</v>
      </c>
      <c r="F75" s="56">
        <v>18.866</v>
      </c>
      <c r="G75" s="56"/>
      <c r="H75" s="56"/>
      <c r="I75" s="57"/>
      <c r="J75" s="57"/>
      <c r="K75" s="58"/>
      <c r="L75" s="58"/>
      <c r="M75" s="106"/>
      <c r="N75" s="58"/>
      <c r="O75" s="107"/>
      <c r="P75" s="107"/>
      <c r="Q75" s="114"/>
      <c r="R75" s="114"/>
      <c r="S75" s="115"/>
      <c r="T75" s="116"/>
      <c r="U75" s="115"/>
      <c r="V75" s="62"/>
      <c r="W75" s="63"/>
      <c r="X75" s="64"/>
      <c r="Y75" s="65">
        <v>3.96</v>
      </c>
      <c r="Z75" s="66"/>
      <c r="AA75" s="67"/>
      <c r="AB75" s="68"/>
      <c r="AC75" s="69"/>
      <c r="AD75" s="56"/>
      <c r="AE75" s="63">
        <v>225.74</v>
      </c>
      <c r="AF75" s="63">
        <v>765.61199999999997</v>
      </c>
      <c r="AG75" s="70"/>
    </row>
    <row r="76" spans="1:33" hidden="1" x14ac:dyDescent="0.25">
      <c r="A76" s="53">
        <v>14</v>
      </c>
      <c r="B76" s="54"/>
      <c r="C76" s="54"/>
      <c r="D76" s="55" t="s">
        <v>89</v>
      </c>
      <c r="E76" s="56">
        <v>244.60599999999999</v>
      </c>
      <c r="F76" s="56">
        <v>18.861999999999998</v>
      </c>
      <c r="G76" s="56"/>
      <c r="H76" s="56"/>
      <c r="I76" s="57"/>
      <c r="J76" s="57"/>
      <c r="K76" s="58"/>
      <c r="L76" s="58"/>
      <c r="M76" s="106"/>
      <c r="N76" s="58"/>
      <c r="O76" s="107"/>
      <c r="P76" s="107"/>
      <c r="Q76" s="114"/>
      <c r="R76" s="114"/>
      <c r="S76" s="115"/>
      <c r="T76" s="116"/>
      <c r="U76" s="115"/>
      <c r="V76" s="62"/>
      <c r="W76" s="63"/>
      <c r="X76" s="64"/>
      <c r="Y76" s="65">
        <v>3.96</v>
      </c>
      <c r="Z76" s="66"/>
      <c r="AA76" s="67"/>
      <c r="AB76" s="68"/>
      <c r="AC76" s="69"/>
      <c r="AD76" s="56"/>
      <c r="AE76" s="63">
        <v>244.60599999999999</v>
      </c>
      <c r="AF76" s="63">
        <v>746.74599999999998</v>
      </c>
      <c r="AG76" s="70"/>
    </row>
    <row r="77" spans="1:33" hidden="1" x14ac:dyDescent="0.25">
      <c r="A77" s="53">
        <v>15</v>
      </c>
      <c r="B77" s="54"/>
      <c r="C77" s="54"/>
      <c r="D77" s="55" t="s">
        <v>89</v>
      </c>
      <c r="E77" s="56">
        <v>263.46800000000002</v>
      </c>
      <c r="F77" s="56">
        <v>18.873999999999999</v>
      </c>
      <c r="G77" s="56"/>
      <c r="H77" s="56"/>
      <c r="I77" s="57"/>
      <c r="J77" s="57"/>
      <c r="K77" s="58"/>
      <c r="L77" s="58"/>
      <c r="M77" s="106"/>
      <c r="N77" s="58"/>
      <c r="O77" s="107"/>
      <c r="P77" s="107"/>
      <c r="Q77" s="114"/>
      <c r="R77" s="114"/>
      <c r="S77" s="115"/>
      <c r="T77" s="116"/>
      <c r="U77" s="115"/>
      <c r="V77" s="62"/>
      <c r="W77" s="63"/>
      <c r="X77" s="64"/>
      <c r="Y77" s="65">
        <v>3.96</v>
      </c>
      <c r="Z77" s="66"/>
      <c r="AA77" s="67"/>
      <c r="AB77" s="68"/>
      <c r="AC77" s="69"/>
      <c r="AD77" s="56"/>
      <c r="AE77" s="63">
        <v>263.46800000000002</v>
      </c>
      <c r="AF77" s="63">
        <v>727.88400000000001</v>
      </c>
      <c r="AG77" s="70"/>
    </row>
    <row r="78" spans="1:33" hidden="1" x14ac:dyDescent="0.25">
      <c r="A78" s="53">
        <v>16</v>
      </c>
      <c r="B78" s="54"/>
      <c r="C78" s="54"/>
      <c r="D78" s="55" t="s">
        <v>89</v>
      </c>
      <c r="E78" s="56">
        <v>282.34199999999998</v>
      </c>
      <c r="F78" s="56">
        <v>18.878</v>
      </c>
      <c r="G78" s="56"/>
      <c r="H78" s="56"/>
      <c r="I78" s="57"/>
      <c r="J78" s="57"/>
      <c r="K78" s="58"/>
      <c r="L78" s="58"/>
      <c r="M78" s="106"/>
      <c r="N78" s="58"/>
      <c r="O78" s="107"/>
      <c r="P78" s="107"/>
      <c r="Q78" s="114"/>
      <c r="R78" s="114"/>
      <c r="S78" s="115"/>
      <c r="T78" s="116"/>
      <c r="U78" s="115"/>
      <c r="V78" s="62"/>
      <c r="W78" s="63"/>
      <c r="X78" s="64"/>
      <c r="Y78" s="65">
        <v>3.96</v>
      </c>
      <c r="Z78" s="66"/>
      <c r="AA78" s="67"/>
      <c r="AB78" s="68"/>
      <c r="AC78" s="69"/>
      <c r="AD78" s="56"/>
      <c r="AE78" s="63">
        <v>282.34199999999998</v>
      </c>
      <c r="AF78" s="63">
        <v>709.01</v>
      </c>
      <c r="AG78" s="70"/>
    </row>
    <row r="79" spans="1:33" hidden="1" x14ac:dyDescent="0.25">
      <c r="A79" s="53">
        <v>17</v>
      </c>
      <c r="B79" s="54"/>
      <c r="C79" s="54"/>
      <c r="D79" s="55" t="s">
        <v>89</v>
      </c>
      <c r="E79" s="56">
        <v>301.22000000000003</v>
      </c>
      <c r="F79" s="56">
        <v>18.867999999999999</v>
      </c>
      <c r="G79" s="56"/>
      <c r="H79" s="56"/>
      <c r="I79" s="57"/>
      <c r="J79" s="57"/>
      <c r="K79" s="58"/>
      <c r="L79" s="58"/>
      <c r="M79" s="106"/>
      <c r="N79" s="58"/>
      <c r="O79" s="107"/>
      <c r="P79" s="107"/>
      <c r="Q79" s="114"/>
      <c r="R79" s="114"/>
      <c r="S79" s="115"/>
      <c r="T79" s="116"/>
      <c r="U79" s="115"/>
      <c r="V79" s="62"/>
      <c r="W79" s="63"/>
      <c r="X79" s="64"/>
      <c r="Y79" s="65">
        <v>3.96</v>
      </c>
      <c r="Z79" s="66"/>
      <c r="AA79" s="67"/>
      <c r="AB79" s="68"/>
      <c r="AC79" s="69"/>
      <c r="AD79" s="56"/>
      <c r="AE79" s="63">
        <v>301.22000000000003</v>
      </c>
      <c r="AF79" s="63">
        <v>690.13199999999995</v>
      </c>
      <c r="AG79" s="70"/>
    </row>
    <row r="80" spans="1:33" hidden="1" x14ac:dyDescent="0.25">
      <c r="A80" s="53">
        <v>18</v>
      </c>
      <c r="B80" s="54"/>
      <c r="C80" s="54"/>
      <c r="D80" s="55" t="s">
        <v>89</v>
      </c>
      <c r="E80" s="56">
        <v>320.08800000000002</v>
      </c>
      <c r="F80" s="56">
        <v>18.885999999999999</v>
      </c>
      <c r="G80" s="56"/>
      <c r="H80" s="56"/>
      <c r="I80" s="57"/>
      <c r="J80" s="57"/>
      <c r="K80" s="58"/>
      <c r="L80" s="58"/>
      <c r="M80" s="106"/>
      <c r="N80" s="58"/>
      <c r="O80" s="107"/>
      <c r="P80" s="107"/>
      <c r="Q80" s="114"/>
      <c r="R80" s="114"/>
      <c r="S80" s="115"/>
      <c r="T80" s="116"/>
      <c r="U80" s="115"/>
      <c r="V80" s="62"/>
      <c r="W80" s="63"/>
      <c r="X80" s="64"/>
      <c r="Y80" s="65">
        <v>3.96</v>
      </c>
      <c r="Z80" s="66"/>
      <c r="AA80" s="67"/>
      <c r="AB80" s="68"/>
      <c r="AC80" s="69"/>
      <c r="AD80" s="56"/>
      <c r="AE80" s="63">
        <v>320.08800000000002</v>
      </c>
      <c r="AF80" s="63">
        <v>671.26400000000001</v>
      </c>
      <c r="AG80" s="70"/>
    </row>
    <row r="81" spans="1:33" hidden="1" x14ac:dyDescent="0.25">
      <c r="A81" s="53">
        <v>19</v>
      </c>
      <c r="B81" s="54"/>
      <c r="C81" s="54"/>
      <c r="D81" s="55" t="s">
        <v>89</v>
      </c>
      <c r="E81" s="56">
        <v>338.97399999999999</v>
      </c>
      <c r="F81" s="56">
        <v>18.852</v>
      </c>
      <c r="G81" s="56"/>
      <c r="H81" s="56"/>
      <c r="I81" s="57"/>
      <c r="J81" s="57"/>
      <c r="K81" s="58"/>
      <c r="L81" s="58"/>
      <c r="M81" s="106"/>
      <c r="N81" s="58"/>
      <c r="O81" s="107"/>
      <c r="P81" s="107"/>
      <c r="Q81" s="114"/>
      <c r="R81" s="114"/>
      <c r="S81" s="115"/>
      <c r="T81" s="116"/>
      <c r="U81" s="115"/>
      <c r="V81" s="62"/>
      <c r="W81" s="63"/>
      <c r="X81" s="64"/>
      <c r="Y81" s="65">
        <v>3.96</v>
      </c>
      <c r="Z81" s="66"/>
      <c r="AA81" s="67"/>
      <c r="AB81" s="68"/>
      <c r="AC81" s="69"/>
      <c r="AD81" s="56"/>
      <c r="AE81" s="63">
        <v>338.97399999999999</v>
      </c>
      <c r="AF81" s="63">
        <v>652.37800000000004</v>
      </c>
      <c r="AG81" s="70"/>
    </row>
    <row r="82" spans="1:33" hidden="1" x14ac:dyDescent="0.25">
      <c r="A82" s="53">
        <v>20</v>
      </c>
      <c r="B82" s="54"/>
      <c r="C82" s="54"/>
      <c r="D82" s="55" t="s">
        <v>89</v>
      </c>
      <c r="E82" s="56">
        <v>357.82600000000002</v>
      </c>
      <c r="F82" s="56">
        <v>18.878</v>
      </c>
      <c r="G82" s="56"/>
      <c r="H82" s="56"/>
      <c r="I82" s="57"/>
      <c r="J82" s="57"/>
      <c r="K82" s="58"/>
      <c r="L82" s="58"/>
      <c r="M82" s="106"/>
      <c r="N82" s="58"/>
      <c r="O82" s="107"/>
      <c r="P82" s="107"/>
      <c r="Q82" s="114"/>
      <c r="R82" s="114"/>
      <c r="S82" s="115"/>
      <c r="T82" s="116"/>
      <c r="U82" s="115"/>
      <c r="V82" s="62"/>
      <c r="W82" s="63"/>
      <c r="X82" s="64"/>
      <c r="Y82" s="65">
        <v>3.96</v>
      </c>
      <c r="Z82" s="66"/>
      <c r="AA82" s="67"/>
      <c r="AB82" s="68"/>
      <c r="AC82" s="69"/>
      <c r="AD82" s="56"/>
      <c r="AE82" s="63">
        <v>357.82600000000002</v>
      </c>
      <c r="AF82" s="63">
        <v>633.52599999999995</v>
      </c>
      <c r="AG82" s="70"/>
    </row>
    <row r="83" spans="1:33" hidden="1" x14ac:dyDescent="0.25">
      <c r="A83" s="53">
        <v>21</v>
      </c>
      <c r="B83" s="54"/>
      <c r="C83" s="54"/>
      <c r="D83" s="55" t="s">
        <v>89</v>
      </c>
      <c r="E83" s="56">
        <v>376.70400000000001</v>
      </c>
      <c r="F83" s="56">
        <v>18.873999999999999</v>
      </c>
      <c r="G83" s="56"/>
      <c r="H83" s="56"/>
      <c r="I83" s="57"/>
      <c r="J83" s="57"/>
      <c r="K83" s="58"/>
      <c r="L83" s="58"/>
      <c r="M83" s="106"/>
      <c r="N83" s="58"/>
      <c r="O83" s="107"/>
      <c r="P83" s="107"/>
      <c r="Q83" s="114"/>
      <c r="R83" s="114"/>
      <c r="S83" s="115"/>
      <c r="T83" s="116"/>
      <c r="U83" s="115"/>
      <c r="V83" s="62"/>
      <c r="W83" s="63"/>
      <c r="X83" s="64"/>
      <c r="Y83" s="65">
        <v>3.96</v>
      </c>
      <c r="Z83" s="66"/>
      <c r="AA83" s="67"/>
      <c r="AB83" s="68"/>
      <c r="AC83" s="69"/>
      <c r="AD83" s="56"/>
      <c r="AE83" s="63">
        <v>376.70400000000001</v>
      </c>
      <c r="AF83" s="63">
        <v>614.64800000000002</v>
      </c>
      <c r="AG83" s="70"/>
    </row>
    <row r="84" spans="1:33" hidden="1" x14ac:dyDescent="0.25">
      <c r="A84" s="53">
        <v>22</v>
      </c>
      <c r="B84" s="54"/>
      <c r="C84" s="54"/>
      <c r="D84" s="55" t="s">
        <v>89</v>
      </c>
      <c r="E84" s="56">
        <v>395.57799999999997</v>
      </c>
      <c r="F84" s="56">
        <v>18.872</v>
      </c>
      <c r="G84" s="56"/>
      <c r="H84" s="56"/>
      <c r="I84" s="57"/>
      <c r="J84" s="57"/>
      <c r="K84" s="58"/>
      <c r="L84" s="58"/>
      <c r="M84" s="106"/>
      <c r="N84" s="58"/>
      <c r="O84" s="107"/>
      <c r="P84" s="107"/>
      <c r="Q84" s="114"/>
      <c r="R84" s="114"/>
      <c r="S84" s="115"/>
      <c r="T84" s="116"/>
      <c r="U84" s="115"/>
      <c r="V84" s="62"/>
      <c r="W84" s="63"/>
      <c r="X84" s="64"/>
      <c r="Y84" s="65">
        <v>3.96</v>
      </c>
      <c r="Z84" s="66"/>
      <c r="AA84" s="67"/>
      <c r="AB84" s="68"/>
      <c r="AC84" s="69"/>
      <c r="AD84" s="56"/>
      <c r="AE84" s="63">
        <v>395.57799999999997</v>
      </c>
      <c r="AF84" s="63">
        <v>595.774</v>
      </c>
      <c r="AG84" s="70"/>
    </row>
    <row r="85" spans="1:33" hidden="1" x14ac:dyDescent="0.25">
      <c r="A85" s="53">
        <v>23</v>
      </c>
      <c r="B85" s="54"/>
      <c r="C85" s="54"/>
      <c r="D85" s="55" t="s">
        <v>89</v>
      </c>
      <c r="E85" s="56">
        <v>414.45</v>
      </c>
      <c r="F85" s="56">
        <v>18.882000000000001</v>
      </c>
      <c r="G85" s="56"/>
      <c r="H85" s="56"/>
      <c r="I85" s="57"/>
      <c r="J85" s="57"/>
      <c r="K85" s="58"/>
      <c r="L85" s="58"/>
      <c r="M85" s="106"/>
      <c r="N85" s="58"/>
      <c r="O85" s="107"/>
      <c r="P85" s="107"/>
      <c r="Q85" s="114"/>
      <c r="R85" s="114"/>
      <c r="S85" s="115"/>
      <c r="T85" s="116"/>
      <c r="U85" s="115"/>
      <c r="V85" s="62"/>
      <c r="W85" s="63"/>
      <c r="X85" s="64"/>
      <c r="Y85" s="65">
        <v>3.96</v>
      </c>
      <c r="Z85" s="66"/>
      <c r="AA85" s="67"/>
      <c r="AB85" s="68"/>
      <c r="AC85" s="69"/>
      <c r="AD85" s="56"/>
      <c r="AE85" s="63">
        <v>414.45</v>
      </c>
      <c r="AF85" s="63">
        <v>576.90200000000004</v>
      </c>
      <c r="AG85" s="70"/>
    </row>
    <row r="86" spans="1:33" hidden="1" x14ac:dyDescent="0.25">
      <c r="A86" s="71">
        <v>23</v>
      </c>
      <c r="B86" s="72">
        <v>57</v>
      </c>
      <c r="C86" s="72"/>
      <c r="D86" s="73" t="s">
        <v>94</v>
      </c>
      <c r="E86" s="74">
        <v>425.036</v>
      </c>
      <c r="F86" s="74">
        <v>18.882000000000001</v>
      </c>
      <c r="G86" s="74">
        <v>10.586</v>
      </c>
      <c r="H86" s="74">
        <v>8.2959999999999994</v>
      </c>
      <c r="I86" s="75">
        <v>4</v>
      </c>
      <c r="J86" s="75">
        <v>13</v>
      </c>
      <c r="K86" s="76">
        <v>0.31</v>
      </c>
      <c r="L86" s="76"/>
      <c r="M86" s="108"/>
      <c r="N86" s="76"/>
      <c r="O86" s="109"/>
      <c r="P86" s="109"/>
      <c r="Q86" s="117"/>
      <c r="R86" s="117"/>
      <c r="S86" s="118"/>
      <c r="T86" s="119"/>
      <c r="U86" s="118"/>
      <c r="V86" s="80" t="s">
        <v>95</v>
      </c>
      <c r="W86" s="81">
        <v>0.58899999999999997</v>
      </c>
      <c r="X86" s="82">
        <v>16851.5</v>
      </c>
      <c r="Y86" s="83">
        <v>3.96</v>
      </c>
      <c r="Z86" s="89">
        <v>0.25972222222222224</v>
      </c>
      <c r="AA86" s="85"/>
      <c r="AB86" s="86"/>
      <c r="AC86" s="87"/>
      <c r="AD86" s="74"/>
      <c r="AE86" s="81">
        <v>414.45</v>
      </c>
      <c r="AF86" s="81">
        <v>576.90200000000004</v>
      </c>
      <c r="AG86" s="88"/>
    </row>
    <row r="87" spans="1:33" hidden="1" x14ac:dyDescent="0.25">
      <c r="A87" s="71">
        <v>23</v>
      </c>
      <c r="B87" s="72">
        <v>58</v>
      </c>
      <c r="C87" s="72"/>
      <c r="D87" s="73" t="s">
        <v>94</v>
      </c>
      <c r="E87" s="74">
        <v>425.94400000000002</v>
      </c>
      <c r="F87" s="74">
        <v>18.882000000000001</v>
      </c>
      <c r="G87" s="74">
        <v>11.494</v>
      </c>
      <c r="H87" s="74">
        <v>7.3879999999999999</v>
      </c>
      <c r="I87" s="75">
        <v>8</v>
      </c>
      <c r="J87" s="75">
        <v>10</v>
      </c>
      <c r="K87" s="76">
        <v>0.32</v>
      </c>
      <c r="L87" s="76"/>
      <c r="M87" s="108"/>
      <c r="N87" s="76"/>
      <c r="O87" s="109"/>
      <c r="P87" s="109"/>
      <c r="Q87" s="117"/>
      <c r="R87" s="117"/>
      <c r="S87" s="118"/>
      <c r="T87" s="119"/>
      <c r="U87" s="118"/>
      <c r="V87" s="80" t="s">
        <v>95</v>
      </c>
      <c r="W87" s="81">
        <v>0.59399999999999997</v>
      </c>
      <c r="X87" s="82">
        <v>16716.400000000001</v>
      </c>
      <c r="Y87" s="83">
        <v>3.96</v>
      </c>
      <c r="Z87" s="89">
        <v>0.19722222222222222</v>
      </c>
      <c r="AA87" s="85"/>
      <c r="AB87" s="86"/>
      <c r="AC87" s="87"/>
      <c r="AD87" s="74"/>
      <c r="AE87" s="81">
        <v>414.45</v>
      </c>
      <c r="AF87" s="81">
        <v>576.90200000000004</v>
      </c>
      <c r="AG87" s="88"/>
    </row>
    <row r="88" spans="1:33" hidden="1" x14ac:dyDescent="0.25">
      <c r="A88" s="71">
        <v>23</v>
      </c>
      <c r="B88" s="72">
        <v>59</v>
      </c>
      <c r="C88" s="72"/>
      <c r="D88" s="73" t="s">
        <v>94</v>
      </c>
      <c r="E88" s="74">
        <v>426.08600000000001</v>
      </c>
      <c r="F88" s="74">
        <v>18.882000000000001</v>
      </c>
      <c r="G88" s="74">
        <v>11.635999999999999</v>
      </c>
      <c r="H88" s="74">
        <v>7.2460000000000004</v>
      </c>
      <c r="I88" s="75">
        <v>8</v>
      </c>
      <c r="J88" s="75">
        <v>10</v>
      </c>
      <c r="K88" s="76">
        <v>0.28999999999999998</v>
      </c>
      <c r="L88" s="76"/>
      <c r="M88" s="108"/>
      <c r="N88" s="76"/>
      <c r="O88" s="109"/>
      <c r="P88" s="109"/>
      <c r="Q88" s="117"/>
      <c r="R88" s="117"/>
      <c r="S88" s="118"/>
      <c r="T88" s="119"/>
      <c r="U88" s="118"/>
      <c r="V88" s="80" t="s">
        <v>95</v>
      </c>
      <c r="W88" s="81">
        <v>0.59299999999999997</v>
      </c>
      <c r="X88" s="82">
        <v>16738.599999999999</v>
      </c>
      <c r="Y88" s="83">
        <v>3.96</v>
      </c>
      <c r="Z88" s="89">
        <v>0.19722222222222222</v>
      </c>
      <c r="AA88" s="85"/>
      <c r="AB88" s="86"/>
      <c r="AC88" s="87"/>
      <c r="AD88" s="74"/>
      <c r="AE88" s="81">
        <v>414.45</v>
      </c>
      <c r="AF88" s="81">
        <v>576.90200000000004</v>
      </c>
      <c r="AG88" s="88"/>
    </row>
    <row r="89" spans="1:33" hidden="1" x14ac:dyDescent="0.25">
      <c r="A89" s="71">
        <v>23</v>
      </c>
      <c r="B89" s="72">
        <v>60</v>
      </c>
      <c r="C89" s="72"/>
      <c r="D89" s="73" t="s">
        <v>94</v>
      </c>
      <c r="E89" s="74">
        <v>428.91</v>
      </c>
      <c r="F89" s="74">
        <v>18.882000000000001</v>
      </c>
      <c r="G89" s="74">
        <v>14.46</v>
      </c>
      <c r="H89" s="74">
        <v>4.4219999999999997</v>
      </c>
      <c r="I89" s="75">
        <v>14</v>
      </c>
      <c r="J89" s="75">
        <v>8</v>
      </c>
      <c r="K89" s="76">
        <v>0.32</v>
      </c>
      <c r="L89" s="76"/>
      <c r="M89" s="108"/>
      <c r="N89" s="76"/>
      <c r="O89" s="109"/>
      <c r="P89" s="109"/>
      <c r="Q89" s="117"/>
      <c r="R89" s="117"/>
      <c r="S89" s="118"/>
      <c r="T89" s="119"/>
      <c r="U89" s="118"/>
      <c r="V89" s="80" t="s">
        <v>95</v>
      </c>
      <c r="W89" s="81">
        <v>0.60599999999999998</v>
      </c>
      <c r="X89" s="82">
        <v>16399.599999999999</v>
      </c>
      <c r="Y89" s="83">
        <v>3.96</v>
      </c>
      <c r="Z89" s="89">
        <v>0.12569444444444444</v>
      </c>
      <c r="AA89" s="85"/>
      <c r="AB89" s="86"/>
      <c r="AC89" s="87"/>
      <c r="AD89" s="74"/>
      <c r="AE89" s="81">
        <v>414.45</v>
      </c>
      <c r="AF89" s="81">
        <v>576.90200000000004</v>
      </c>
      <c r="AG89" s="88"/>
    </row>
    <row r="90" spans="1:33" hidden="1" x14ac:dyDescent="0.25">
      <c r="A90" s="71">
        <v>23</v>
      </c>
      <c r="B90" s="72">
        <v>61</v>
      </c>
      <c r="C90" s="72"/>
      <c r="D90" s="73" t="s">
        <v>94</v>
      </c>
      <c r="E90" s="74">
        <v>432.11200000000002</v>
      </c>
      <c r="F90" s="74">
        <v>18.882000000000001</v>
      </c>
      <c r="G90" s="74">
        <v>17.661999999999999</v>
      </c>
      <c r="H90" s="74">
        <v>1.22</v>
      </c>
      <c r="I90" s="75">
        <v>4</v>
      </c>
      <c r="J90" s="75">
        <v>8</v>
      </c>
      <c r="K90" s="76">
        <v>0.44</v>
      </c>
      <c r="L90" s="76"/>
      <c r="M90" s="108"/>
      <c r="N90" s="76"/>
      <c r="O90" s="109"/>
      <c r="P90" s="109"/>
      <c r="Q90" s="117"/>
      <c r="R90" s="117"/>
      <c r="S90" s="118"/>
      <c r="T90" s="119"/>
      <c r="U90" s="118"/>
      <c r="V90" s="80" t="s">
        <v>95</v>
      </c>
      <c r="W90" s="81">
        <v>0.59</v>
      </c>
      <c r="X90" s="82">
        <v>16821.5</v>
      </c>
      <c r="Y90" s="83">
        <v>3.96</v>
      </c>
      <c r="Z90" s="89">
        <v>0.11597222222222221</v>
      </c>
      <c r="AA90" s="85"/>
      <c r="AB90" s="86"/>
      <c r="AC90" s="87"/>
      <c r="AD90" s="74"/>
      <c r="AE90" s="81">
        <v>414.45</v>
      </c>
      <c r="AF90" s="81">
        <v>576.90200000000004</v>
      </c>
      <c r="AG90" s="88"/>
    </row>
    <row r="91" spans="1:33" hidden="1" x14ac:dyDescent="0.25">
      <c r="A91" s="53">
        <v>24</v>
      </c>
      <c r="B91" s="54"/>
      <c r="C91" s="54"/>
      <c r="D91" s="55" t="s">
        <v>89</v>
      </c>
      <c r="E91" s="56">
        <v>433.33199999999999</v>
      </c>
      <c r="F91" s="56">
        <v>18.856000000000002</v>
      </c>
      <c r="G91" s="56"/>
      <c r="H91" s="56"/>
      <c r="I91" s="57"/>
      <c r="J91" s="57"/>
      <c r="K91" s="58"/>
      <c r="L91" s="58"/>
      <c r="M91" s="106"/>
      <c r="N91" s="58"/>
      <c r="O91" s="107"/>
      <c r="P91" s="107"/>
      <c r="Q91" s="114"/>
      <c r="R91" s="114"/>
      <c r="S91" s="115"/>
      <c r="T91" s="116"/>
      <c r="U91" s="115"/>
      <c r="V91" s="62"/>
      <c r="W91" s="63"/>
      <c r="X91" s="64"/>
      <c r="Y91" s="65">
        <v>3.96</v>
      </c>
      <c r="Z91" s="66"/>
      <c r="AA91" s="67"/>
      <c r="AB91" s="68"/>
      <c r="AC91" s="69"/>
      <c r="AD91" s="56"/>
      <c r="AE91" s="63">
        <v>433.33199999999999</v>
      </c>
      <c r="AF91" s="63">
        <v>558.02</v>
      </c>
      <c r="AG91" s="70"/>
    </row>
    <row r="92" spans="1:33" hidden="1" x14ac:dyDescent="0.25">
      <c r="A92" s="71">
        <v>24</v>
      </c>
      <c r="B92" s="72">
        <v>62</v>
      </c>
      <c r="C92" s="72"/>
      <c r="D92" s="73" t="s">
        <v>94</v>
      </c>
      <c r="E92" s="74">
        <v>436.91199999999998</v>
      </c>
      <c r="F92" s="74">
        <v>18.856000000000002</v>
      </c>
      <c r="G92" s="74">
        <v>3.58</v>
      </c>
      <c r="H92" s="74">
        <v>15.276</v>
      </c>
      <c r="I92" s="75">
        <v>8</v>
      </c>
      <c r="J92" s="75">
        <v>6</v>
      </c>
      <c r="K92" s="76">
        <v>0.28999999999999998</v>
      </c>
      <c r="L92" s="76"/>
      <c r="M92" s="108"/>
      <c r="N92" s="76"/>
      <c r="O92" s="109"/>
      <c r="P92" s="109"/>
      <c r="Q92" s="117"/>
      <c r="R92" s="117"/>
      <c r="S92" s="118"/>
      <c r="T92" s="119"/>
      <c r="U92" s="118"/>
      <c r="V92" s="80" t="s">
        <v>95</v>
      </c>
      <c r="W92" s="81">
        <v>0.59299999999999997</v>
      </c>
      <c r="X92" s="82">
        <v>16738.599999999999</v>
      </c>
      <c r="Y92" s="83">
        <v>3.96</v>
      </c>
      <c r="Z92" s="89">
        <v>0.36319444444444443</v>
      </c>
      <c r="AA92" s="85"/>
      <c r="AB92" s="86"/>
      <c r="AC92" s="87"/>
      <c r="AD92" s="74"/>
      <c r="AE92" s="81">
        <v>433.33199999999999</v>
      </c>
      <c r="AF92" s="81">
        <v>558.02</v>
      </c>
      <c r="AG92" s="88"/>
    </row>
    <row r="93" spans="1:33" hidden="1" x14ac:dyDescent="0.25">
      <c r="A93" s="71">
        <v>24</v>
      </c>
      <c r="B93" s="72">
        <v>63</v>
      </c>
      <c r="C93" s="72"/>
      <c r="D93" s="73" t="s">
        <v>94</v>
      </c>
      <c r="E93" s="74">
        <v>437.38400000000001</v>
      </c>
      <c r="F93" s="74">
        <v>18.856000000000002</v>
      </c>
      <c r="G93" s="74">
        <v>4.0519999999999996</v>
      </c>
      <c r="H93" s="74">
        <v>14.804</v>
      </c>
      <c r="I93" s="75">
        <v>8</v>
      </c>
      <c r="J93" s="75">
        <v>6</v>
      </c>
      <c r="K93" s="76">
        <v>0.34</v>
      </c>
      <c r="L93" s="76"/>
      <c r="M93" s="108"/>
      <c r="N93" s="76"/>
      <c r="O93" s="109"/>
      <c r="P93" s="109"/>
      <c r="Q93" s="117"/>
      <c r="R93" s="117"/>
      <c r="S93" s="118"/>
      <c r="T93" s="119"/>
      <c r="U93" s="118"/>
      <c r="V93" s="80" t="s">
        <v>95</v>
      </c>
      <c r="W93" s="81">
        <v>0.59499999999999997</v>
      </c>
      <c r="X93" s="82">
        <v>16700.7</v>
      </c>
      <c r="Y93" s="83">
        <v>3.96</v>
      </c>
      <c r="Z93" s="89">
        <v>0.35416666666666669</v>
      </c>
      <c r="AA93" s="85"/>
      <c r="AB93" s="86"/>
      <c r="AC93" s="87"/>
      <c r="AD93" s="74"/>
      <c r="AE93" s="81">
        <v>433.33199999999999</v>
      </c>
      <c r="AF93" s="81">
        <v>558.02</v>
      </c>
      <c r="AG93" s="88"/>
    </row>
    <row r="94" spans="1:33" hidden="1" x14ac:dyDescent="0.25">
      <c r="A94" s="71">
        <v>24</v>
      </c>
      <c r="B94" s="72">
        <v>64</v>
      </c>
      <c r="C94" s="72"/>
      <c r="D94" s="73" t="s">
        <v>94</v>
      </c>
      <c r="E94" s="74">
        <v>442.928</v>
      </c>
      <c r="F94" s="74">
        <v>18.856000000000002</v>
      </c>
      <c r="G94" s="74">
        <v>9.5960000000000001</v>
      </c>
      <c r="H94" s="74">
        <v>9.26</v>
      </c>
      <c r="I94" s="75">
        <v>8</v>
      </c>
      <c r="J94" s="75">
        <v>10</v>
      </c>
      <c r="K94" s="76">
        <v>0.42</v>
      </c>
      <c r="L94" s="76"/>
      <c r="M94" s="108"/>
      <c r="N94" s="76"/>
      <c r="O94" s="109"/>
      <c r="P94" s="109"/>
      <c r="Q94" s="117"/>
      <c r="R94" s="117"/>
      <c r="S94" s="118"/>
      <c r="T94" s="119"/>
      <c r="U94" s="118"/>
      <c r="V94" s="80" t="s">
        <v>95</v>
      </c>
      <c r="W94" s="81">
        <v>0.59699999999999998</v>
      </c>
      <c r="X94" s="82">
        <v>16630.3</v>
      </c>
      <c r="Y94" s="83">
        <v>3.96</v>
      </c>
      <c r="Z94" s="89">
        <v>0.18055555555555555</v>
      </c>
      <c r="AA94" s="85"/>
      <c r="AB94" s="86"/>
      <c r="AC94" s="87"/>
      <c r="AD94" s="74"/>
      <c r="AE94" s="81">
        <v>433.33199999999999</v>
      </c>
      <c r="AF94" s="81">
        <v>558.02</v>
      </c>
      <c r="AG94" s="88"/>
    </row>
    <row r="95" spans="1:33" hidden="1" x14ac:dyDescent="0.25">
      <c r="A95" s="71">
        <v>24</v>
      </c>
      <c r="B95" s="72">
        <v>65</v>
      </c>
      <c r="C95" s="72"/>
      <c r="D95" s="73" t="s">
        <v>94</v>
      </c>
      <c r="E95" s="74">
        <v>444.07400000000001</v>
      </c>
      <c r="F95" s="74">
        <v>18.856000000000002</v>
      </c>
      <c r="G95" s="74">
        <v>10.742000000000001</v>
      </c>
      <c r="H95" s="74">
        <v>8.1140000000000008</v>
      </c>
      <c r="I95" s="75">
        <v>8</v>
      </c>
      <c r="J95" s="75">
        <v>10</v>
      </c>
      <c r="K95" s="76">
        <v>0.43</v>
      </c>
      <c r="L95" s="76"/>
      <c r="M95" s="108"/>
      <c r="N95" s="76"/>
      <c r="O95" s="109"/>
      <c r="P95" s="109"/>
      <c r="Q95" s="117"/>
      <c r="R95" s="117"/>
      <c r="S95" s="118"/>
      <c r="T95" s="119"/>
      <c r="U95" s="118"/>
      <c r="V95" s="80" t="s">
        <v>95</v>
      </c>
      <c r="W95" s="81">
        <v>0.59699999999999998</v>
      </c>
      <c r="X95" s="82">
        <v>16620.400000000001</v>
      </c>
      <c r="Y95" s="83">
        <v>3.96</v>
      </c>
      <c r="Z95" s="89">
        <v>0.33958333333333335</v>
      </c>
      <c r="AA95" s="85"/>
      <c r="AB95" s="86"/>
      <c r="AC95" s="87"/>
      <c r="AD95" s="74"/>
      <c r="AE95" s="81">
        <v>433.33199999999999</v>
      </c>
      <c r="AF95" s="81">
        <v>558.02</v>
      </c>
      <c r="AG95" s="88"/>
    </row>
    <row r="96" spans="1:33" hidden="1" x14ac:dyDescent="0.25">
      <c r="A96" s="53">
        <v>25</v>
      </c>
      <c r="B96" s="54"/>
      <c r="C96" s="54"/>
      <c r="D96" s="55" t="s">
        <v>89</v>
      </c>
      <c r="E96" s="56">
        <v>452.18799999999999</v>
      </c>
      <c r="F96" s="56">
        <v>18.88</v>
      </c>
      <c r="G96" s="56"/>
      <c r="H96" s="56"/>
      <c r="I96" s="57"/>
      <c r="J96" s="57"/>
      <c r="K96" s="58"/>
      <c r="L96" s="58"/>
      <c r="M96" s="106"/>
      <c r="N96" s="58"/>
      <c r="O96" s="107"/>
      <c r="P96" s="107"/>
      <c r="Q96" s="114"/>
      <c r="R96" s="114"/>
      <c r="S96" s="115"/>
      <c r="T96" s="116"/>
      <c r="U96" s="115"/>
      <c r="V96" s="62"/>
      <c r="W96" s="63"/>
      <c r="X96" s="64"/>
      <c r="Y96" s="65">
        <v>3.96</v>
      </c>
      <c r="Z96" s="66"/>
      <c r="AA96" s="67"/>
      <c r="AB96" s="68"/>
      <c r="AC96" s="69"/>
      <c r="AD96" s="56"/>
      <c r="AE96" s="63">
        <v>452.18799999999999</v>
      </c>
      <c r="AF96" s="63">
        <v>539.16399999999999</v>
      </c>
      <c r="AG96" s="70"/>
    </row>
    <row r="97" spans="1:33" hidden="1" x14ac:dyDescent="0.25">
      <c r="A97" s="53">
        <v>26</v>
      </c>
      <c r="B97" s="54"/>
      <c r="C97" s="54"/>
      <c r="D97" s="55" t="s">
        <v>89</v>
      </c>
      <c r="E97" s="56">
        <v>471.06799999999998</v>
      </c>
      <c r="F97" s="56">
        <v>18.882000000000001</v>
      </c>
      <c r="G97" s="56"/>
      <c r="H97" s="56"/>
      <c r="I97" s="57"/>
      <c r="J97" s="57"/>
      <c r="K97" s="58"/>
      <c r="L97" s="58"/>
      <c r="M97" s="106"/>
      <c r="N97" s="58"/>
      <c r="O97" s="107"/>
      <c r="P97" s="107"/>
      <c r="Q97" s="114"/>
      <c r="R97" s="114"/>
      <c r="S97" s="115"/>
      <c r="T97" s="116"/>
      <c r="U97" s="115"/>
      <c r="V97" s="62"/>
      <c r="W97" s="63"/>
      <c r="X97" s="64"/>
      <c r="Y97" s="65">
        <v>3.96</v>
      </c>
      <c r="Z97" s="66"/>
      <c r="AA97" s="67"/>
      <c r="AB97" s="68"/>
      <c r="AC97" s="69"/>
      <c r="AD97" s="56"/>
      <c r="AE97" s="63">
        <v>471.06799999999998</v>
      </c>
      <c r="AF97" s="63">
        <v>520.28399999999999</v>
      </c>
      <c r="AG97" s="70"/>
    </row>
    <row r="98" spans="1:33" hidden="1" x14ac:dyDescent="0.25">
      <c r="A98" s="53">
        <v>27</v>
      </c>
      <c r="B98" s="54"/>
      <c r="C98" s="54"/>
      <c r="D98" s="55" t="s">
        <v>89</v>
      </c>
      <c r="E98" s="56">
        <v>489.95</v>
      </c>
      <c r="F98" s="56">
        <v>18.86</v>
      </c>
      <c r="G98" s="56"/>
      <c r="H98" s="56"/>
      <c r="I98" s="57"/>
      <c r="J98" s="57"/>
      <c r="K98" s="58"/>
      <c r="L98" s="58"/>
      <c r="M98" s="106"/>
      <c r="N98" s="58"/>
      <c r="O98" s="107"/>
      <c r="P98" s="107"/>
      <c r="Q98" s="114"/>
      <c r="R98" s="114"/>
      <c r="S98" s="115"/>
      <c r="T98" s="116"/>
      <c r="U98" s="115"/>
      <c r="V98" s="62"/>
      <c r="W98" s="63"/>
      <c r="X98" s="64"/>
      <c r="Y98" s="65">
        <v>3.96</v>
      </c>
      <c r="Z98" s="66"/>
      <c r="AA98" s="67"/>
      <c r="AB98" s="68"/>
      <c r="AC98" s="69"/>
      <c r="AD98" s="56"/>
      <c r="AE98" s="63">
        <v>489.95</v>
      </c>
      <c r="AF98" s="63">
        <v>501.40199999999999</v>
      </c>
      <c r="AG98" s="70"/>
    </row>
    <row r="99" spans="1:33" hidden="1" x14ac:dyDescent="0.25">
      <c r="A99" s="53">
        <v>28</v>
      </c>
      <c r="B99" s="54"/>
      <c r="C99" s="54"/>
      <c r="D99" s="55" t="s">
        <v>89</v>
      </c>
      <c r="E99" s="56">
        <v>508.81</v>
      </c>
      <c r="F99" s="56">
        <v>18.876000000000001</v>
      </c>
      <c r="G99" s="56"/>
      <c r="H99" s="56"/>
      <c r="I99" s="57"/>
      <c r="J99" s="57"/>
      <c r="K99" s="58"/>
      <c r="L99" s="58"/>
      <c r="M99" s="106"/>
      <c r="N99" s="58"/>
      <c r="O99" s="107"/>
      <c r="P99" s="107"/>
      <c r="Q99" s="114"/>
      <c r="R99" s="114"/>
      <c r="S99" s="115"/>
      <c r="T99" s="116"/>
      <c r="U99" s="115"/>
      <c r="V99" s="62"/>
      <c r="W99" s="63"/>
      <c r="X99" s="64"/>
      <c r="Y99" s="65">
        <v>3.96</v>
      </c>
      <c r="Z99" s="66"/>
      <c r="AA99" s="67"/>
      <c r="AB99" s="68"/>
      <c r="AC99" s="69"/>
      <c r="AD99" s="56"/>
      <c r="AE99" s="63">
        <v>508.81</v>
      </c>
      <c r="AF99" s="63">
        <v>482.54199999999997</v>
      </c>
      <c r="AG99" s="70"/>
    </row>
    <row r="100" spans="1:33" hidden="1" x14ac:dyDescent="0.25">
      <c r="A100" s="53">
        <v>29</v>
      </c>
      <c r="B100" s="54"/>
      <c r="C100" s="54"/>
      <c r="D100" s="55" t="s">
        <v>89</v>
      </c>
      <c r="E100" s="56">
        <v>527.68600000000004</v>
      </c>
      <c r="F100" s="56">
        <v>18.856000000000002</v>
      </c>
      <c r="G100" s="56"/>
      <c r="H100" s="56"/>
      <c r="I100" s="57"/>
      <c r="J100" s="57"/>
      <c r="K100" s="58"/>
      <c r="L100" s="58"/>
      <c r="M100" s="106"/>
      <c r="N100" s="58"/>
      <c r="O100" s="107"/>
      <c r="P100" s="107"/>
      <c r="Q100" s="114"/>
      <c r="R100" s="114"/>
      <c r="S100" s="115"/>
      <c r="T100" s="116"/>
      <c r="U100" s="115"/>
      <c r="V100" s="62"/>
      <c r="W100" s="63"/>
      <c r="X100" s="64"/>
      <c r="Y100" s="65">
        <v>3.96</v>
      </c>
      <c r="Z100" s="66"/>
      <c r="AA100" s="67"/>
      <c r="AB100" s="68"/>
      <c r="AC100" s="69"/>
      <c r="AD100" s="56"/>
      <c r="AE100" s="63">
        <v>527.68600000000004</v>
      </c>
      <c r="AF100" s="63">
        <v>463.666</v>
      </c>
      <c r="AG100" s="70"/>
    </row>
    <row r="101" spans="1:33" hidden="1" x14ac:dyDescent="0.25">
      <c r="A101" s="71">
        <v>29</v>
      </c>
      <c r="B101" s="72">
        <v>66</v>
      </c>
      <c r="C101" s="72"/>
      <c r="D101" s="73" t="s">
        <v>94</v>
      </c>
      <c r="E101" s="74">
        <v>535.21400000000006</v>
      </c>
      <c r="F101" s="74">
        <v>18.856000000000002</v>
      </c>
      <c r="G101" s="74">
        <v>7.5279999999999996</v>
      </c>
      <c r="H101" s="74">
        <v>11.327999999999999</v>
      </c>
      <c r="I101" s="75">
        <v>8</v>
      </c>
      <c r="J101" s="75">
        <v>13</v>
      </c>
      <c r="K101" s="76">
        <v>0.28000000000000003</v>
      </c>
      <c r="L101" s="76"/>
      <c r="M101" s="108"/>
      <c r="N101" s="76"/>
      <c r="O101" s="109"/>
      <c r="P101" s="109"/>
      <c r="Q101" s="117"/>
      <c r="R101" s="117"/>
      <c r="S101" s="118"/>
      <c r="T101" s="119"/>
      <c r="U101" s="118"/>
      <c r="V101" s="80" t="s">
        <v>95</v>
      </c>
      <c r="W101" s="81">
        <v>0.59299999999999997</v>
      </c>
      <c r="X101" s="82">
        <v>16745.599999999999</v>
      </c>
      <c r="Y101" s="83">
        <v>3.96</v>
      </c>
      <c r="Z101" s="89">
        <v>0.25833333333333336</v>
      </c>
      <c r="AA101" s="85"/>
      <c r="AB101" s="86"/>
      <c r="AC101" s="87"/>
      <c r="AD101" s="74"/>
      <c r="AE101" s="81">
        <v>527.68600000000004</v>
      </c>
      <c r="AF101" s="81">
        <v>463.666</v>
      </c>
      <c r="AG101" s="88"/>
    </row>
    <row r="102" spans="1:33" x14ac:dyDescent="0.25">
      <c r="A102" s="53">
        <v>30</v>
      </c>
      <c r="B102" s="54"/>
      <c r="C102" s="54"/>
      <c r="D102" s="55" t="s">
        <v>89</v>
      </c>
      <c r="E102" s="56">
        <v>546.54200000000003</v>
      </c>
      <c r="F102" s="56">
        <v>18.884</v>
      </c>
      <c r="G102" s="56"/>
      <c r="H102" s="56"/>
      <c r="I102" s="57"/>
      <c r="J102" s="57"/>
      <c r="K102" s="58"/>
      <c r="L102" s="58"/>
      <c r="M102" s="106"/>
      <c r="N102" s="58"/>
      <c r="O102" s="107"/>
      <c r="P102" s="107"/>
      <c r="Q102" s="114"/>
      <c r="R102" s="114"/>
      <c r="S102" s="115"/>
      <c r="T102" s="116"/>
      <c r="U102" s="115"/>
      <c r="V102" s="62"/>
      <c r="W102" s="63"/>
      <c r="X102" s="64"/>
      <c r="Y102" s="65">
        <v>3.96</v>
      </c>
      <c r="Z102" s="66"/>
      <c r="AA102" s="67"/>
      <c r="AB102" s="68"/>
      <c r="AC102" s="69"/>
      <c r="AD102" s="56"/>
      <c r="AE102" s="63">
        <v>546.54200000000003</v>
      </c>
      <c r="AF102" s="63">
        <v>444.81</v>
      </c>
      <c r="AG102" s="70"/>
    </row>
    <row r="103" spans="1:33" x14ac:dyDescent="0.25">
      <c r="A103" s="71">
        <v>30</v>
      </c>
      <c r="B103" s="72">
        <v>67</v>
      </c>
      <c r="C103" s="72"/>
      <c r="D103" s="73" t="s">
        <v>94</v>
      </c>
      <c r="E103" s="74">
        <v>550.34799999999996</v>
      </c>
      <c r="F103" s="74">
        <v>18.884</v>
      </c>
      <c r="G103" s="74">
        <v>3.806</v>
      </c>
      <c r="H103" s="74">
        <v>15.077999999999999</v>
      </c>
      <c r="I103" s="75">
        <v>8</v>
      </c>
      <c r="J103" s="75">
        <v>8</v>
      </c>
      <c r="K103" s="76">
        <v>0.51</v>
      </c>
      <c r="L103" s="77">
        <v>0.56999999999999995</v>
      </c>
      <c r="M103" s="78">
        <f>L103*Y103</f>
        <v>2.2571999999999997</v>
      </c>
      <c r="N103" s="77">
        <f>K103-L103</f>
        <v>-5.9999999999999942E-2</v>
      </c>
      <c r="O103" s="79">
        <v>8</v>
      </c>
      <c r="P103" s="79">
        <v>7</v>
      </c>
      <c r="Q103" s="117"/>
      <c r="R103" s="117"/>
      <c r="S103" s="118"/>
      <c r="T103" s="119"/>
      <c r="U103" s="118"/>
      <c r="V103" s="80" t="s">
        <v>95</v>
      </c>
      <c r="W103" s="81">
        <v>0.60099999999999998</v>
      </c>
      <c r="X103" s="82">
        <v>16531.8</v>
      </c>
      <c r="Y103" s="83">
        <v>3.96</v>
      </c>
      <c r="Z103" s="89">
        <v>0.24722222222222223</v>
      </c>
      <c r="AA103" s="85"/>
      <c r="AB103" s="86"/>
      <c r="AC103" s="87"/>
      <c r="AD103" s="74"/>
      <c r="AE103" s="81">
        <v>546.54200000000003</v>
      </c>
      <c r="AF103" s="81">
        <v>444.81</v>
      </c>
      <c r="AG103" s="88" t="s">
        <v>113</v>
      </c>
    </row>
    <row r="104" spans="1:33" hidden="1" x14ac:dyDescent="0.25">
      <c r="A104" s="71">
        <v>30</v>
      </c>
      <c r="B104" s="72">
        <v>68</v>
      </c>
      <c r="C104" s="72"/>
      <c r="D104" s="73" t="s">
        <v>94</v>
      </c>
      <c r="E104" s="74">
        <v>562.73</v>
      </c>
      <c r="F104" s="74">
        <v>18.884</v>
      </c>
      <c r="G104" s="74">
        <v>16.187999999999999</v>
      </c>
      <c r="H104" s="74">
        <v>2.6960000000000002</v>
      </c>
      <c r="I104" s="75">
        <v>14</v>
      </c>
      <c r="J104" s="75">
        <v>8</v>
      </c>
      <c r="K104" s="76"/>
      <c r="L104" s="77"/>
      <c r="M104" s="78"/>
      <c r="N104" s="77"/>
      <c r="O104" s="79"/>
      <c r="P104" s="79" t="s">
        <v>112</v>
      </c>
      <c r="Q104" s="117"/>
      <c r="R104" s="117"/>
      <c r="S104" s="118"/>
      <c r="T104" s="119"/>
      <c r="U104" s="118"/>
      <c r="V104" s="80" t="s">
        <v>95</v>
      </c>
      <c r="W104" s="81">
        <v>0.66600000000000004</v>
      </c>
      <c r="X104" s="82">
        <v>14918.6</v>
      </c>
      <c r="Y104" s="83">
        <v>3.96</v>
      </c>
      <c r="Z104" s="89">
        <v>0.16874999999999998</v>
      </c>
      <c r="AA104" s="85"/>
      <c r="AB104" s="86"/>
      <c r="AC104" s="87"/>
      <c r="AD104" s="74"/>
      <c r="AE104" s="81">
        <v>546.54200000000003</v>
      </c>
      <c r="AF104" s="81">
        <v>444.81</v>
      </c>
      <c r="AG104" s="88" t="s">
        <v>114</v>
      </c>
    </row>
    <row r="105" spans="1:33" x14ac:dyDescent="0.25">
      <c r="A105" s="71">
        <v>30</v>
      </c>
      <c r="B105" s="72">
        <v>69</v>
      </c>
      <c r="C105" s="72"/>
      <c r="D105" s="73" t="s">
        <v>94</v>
      </c>
      <c r="E105" s="74">
        <v>562.73800000000006</v>
      </c>
      <c r="F105" s="74">
        <v>18.884</v>
      </c>
      <c r="G105" s="74">
        <v>16.196000000000002</v>
      </c>
      <c r="H105" s="74">
        <v>2.6880000000000002</v>
      </c>
      <c r="I105" s="75">
        <v>8</v>
      </c>
      <c r="J105" s="75">
        <v>13</v>
      </c>
      <c r="K105" s="76">
        <v>0.8</v>
      </c>
      <c r="L105" s="77">
        <v>1</v>
      </c>
      <c r="M105" s="78">
        <f t="shared" ref="M105:M106" si="0">L105*Y105</f>
        <v>3.96</v>
      </c>
      <c r="N105" s="77">
        <f t="shared" ref="N105:N106" si="1">K105-L105</f>
        <v>-0.19999999999999996</v>
      </c>
      <c r="O105" s="79">
        <v>7</v>
      </c>
      <c r="P105" s="79">
        <v>6</v>
      </c>
      <c r="Q105" s="117"/>
      <c r="R105" s="117"/>
      <c r="S105" s="118"/>
      <c r="T105" s="119"/>
      <c r="U105" s="118"/>
      <c r="V105" s="80" t="s">
        <v>95</v>
      </c>
      <c r="W105" s="81">
        <v>0.624</v>
      </c>
      <c r="X105" s="82">
        <v>15921.4</v>
      </c>
      <c r="Y105" s="83">
        <v>3.96</v>
      </c>
      <c r="Z105" s="89">
        <v>0.19375000000000001</v>
      </c>
      <c r="AA105" s="85"/>
      <c r="AB105" s="86"/>
      <c r="AC105" s="87"/>
      <c r="AD105" s="74"/>
      <c r="AE105" s="81">
        <v>546.54200000000003</v>
      </c>
      <c r="AF105" s="81">
        <v>444.81</v>
      </c>
      <c r="AG105" s="88" t="s">
        <v>113</v>
      </c>
    </row>
    <row r="106" spans="1:33" x14ac:dyDescent="0.25">
      <c r="A106" s="71">
        <v>30</v>
      </c>
      <c r="B106" s="72">
        <v>70</v>
      </c>
      <c r="C106" s="72"/>
      <c r="D106" s="73" t="s">
        <v>94</v>
      </c>
      <c r="E106" s="74">
        <v>565.36800000000005</v>
      </c>
      <c r="F106" s="74">
        <v>18.884</v>
      </c>
      <c r="G106" s="74">
        <v>18.826000000000001</v>
      </c>
      <c r="H106" s="74">
        <v>5.8000000000000003E-2</v>
      </c>
      <c r="I106" s="75">
        <v>4</v>
      </c>
      <c r="J106" s="75">
        <v>6</v>
      </c>
      <c r="K106" s="76">
        <v>0.55000000000000004</v>
      </c>
      <c r="L106" s="77">
        <v>0.51</v>
      </c>
      <c r="M106" s="78">
        <f t="shared" si="0"/>
        <v>2.0196000000000001</v>
      </c>
      <c r="N106" s="77">
        <f t="shared" si="1"/>
        <v>4.0000000000000036E-2</v>
      </c>
      <c r="O106" s="79">
        <v>5</v>
      </c>
      <c r="P106" s="79">
        <v>6</v>
      </c>
      <c r="Q106" s="117"/>
      <c r="R106" s="117"/>
      <c r="S106" s="118"/>
      <c r="T106" s="119"/>
      <c r="U106" s="118"/>
      <c r="V106" s="80" t="s">
        <v>95</v>
      </c>
      <c r="W106" s="81">
        <v>0.59199999999999997</v>
      </c>
      <c r="X106" s="82">
        <v>16786.599999999999</v>
      </c>
      <c r="Y106" s="83">
        <v>3.96</v>
      </c>
      <c r="Z106" s="89">
        <v>0.30208333333333331</v>
      </c>
      <c r="AA106" s="85"/>
      <c r="AB106" s="86"/>
      <c r="AC106" s="87"/>
      <c r="AD106" s="74"/>
      <c r="AE106" s="81">
        <v>546.54200000000003</v>
      </c>
      <c r="AF106" s="81">
        <v>444.81</v>
      </c>
      <c r="AG106" s="88" t="s">
        <v>113</v>
      </c>
    </row>
    <row r="107" spans="1:33" x14ac:dyDescent="0.25">
      <c r="A107" s="53">
        <v>31</v>
      </c>
      <c r="B107" s="54"/>
      <c r="C107" s="54"/>
      <c r="D107" s="55" t="s">
        <v>89</v>
      </c>
      <c r="E107" s="56">
        <v>565.42600000000004</v>
      </c>
      <c r="F107" s="56">
        <v>18.864000000000001</v>
      </c>
      <c r="G107" s="56"/>
      <c r="H107" s="56"/>
      <c r="I107" s="57"/>
      <c r="J107" s="57"/>
      <c r="K107" s="58"/>
      <c r="L107" s="58"/>
      <c r="M107" s="106"/>
      <c r="N107" s="58"/>
      <c r="O107" s="107"/>
      <c r="P107" s="107"/>
      <c r="Q107" s="114"/>
      <c r="R107" s="114"/>
      <c r="S107" s="115"/>
      <c r="T107" s="116"/>
      <c r="U107" s="115"/>
      <c r="V107" s="62"/>
      <c r="W107" s="63"/>
      <c r="X107" s="64"/>
      <c r="Y107" s="65">
        <v>3.96</v>
      </c>
      <c r="Z107" s="66"/>
      <c r="AA107" s="67"/>
      <c r="AB107" s="68"/>
      <c r="AC107" s="69"/>
      <c r="AD107" s="56"/>
      <c r="AE107" s="63">
        <v>565.42600000000004</v>
      </c>
      <c r="AF107" s="63">
        <v>425.92599999999999</v>
      </c>
      <c r="AG107" s="70"/>
    </row>
    <row r="108" spans="1:33" x14ac:dyDescent="0.25">
      <c r="A108" s="71">
        <v>31</v>
      </c>
      <c r="B108" s="72">
        <v>71</v>
      </c>
      <c r="C108" s="72"/>
      <c r="D108" s="73" t="s">
        <v>94</v>
      </c>
      <c r="E108" s="74">
        <v>565.45799999999997</v>
      </c>
      <c r="F108" s="74">
        <v>18.864000000000001</v>
      </c>
      <c r="G108" s="74">
        <v>3.2000000000000001E-2</v>
      </c>
      <c r="H108" s="74">
        <v>18.832000000000001</v>
      </c>
      <c r="I108" s="75">
        <v>16</v>
      </c>
      <c r="J108" s="75">
        <v>6</v>
      </c>
      <c r="K108" s="76">
        <v>0.25</v>
      </c>
      <c r="L108" s="77">
        <v>0.33</v>
      </c>
      <c r="M108" s="78">
        <f t="shared" ref="M108:M109" si="2">L108*Y108</f>
        <v>1.3068</v>
      </c>
      <c r="N108" s="77">
        <f t="shared" ref="N108:N109" si="3">K108-L108</f>
        <v>-8.0000000000000016E-2</v>
      </c>
      <c r="O108" s="79">
        <v>2</v>
      </c>
      <c r="P108" s="79">
        <v>2</v>
      </c>
      <c r="Q108" s="117"/>
      <c r="R108" s="117"/>
      <c r="S108" s="118"/>
      <c r="T108" s="119"/>
      <c r="U108" s="118"/>
      <c r="V108" s="80" t="s">
        <v>95</v>
      </c>
      <c r="W108" s="81">
        <v>0.60399999999999998</v>
      </c>
      <c r="X108" s="82">
        <v>16443</v>
      </c>
      <c r="Y108" s="83">
        <v>3.96</v>
      </c>
      <c r="Z108" s="89">
        <v>0.26666666666666666</v>
      </c>
      <c r="AA108" s="85"/>
      <c r="AB108" s="86"/>
      <c r="AC108" s="87"/>
      <c r="AD108" s="74"/>
      <c r="AE108" s="81">
        <v>565.42600000000004</v>
      </c>
      <c r="AF108" s="81">
        <v>425.92599999999999</v>
      </c>
      <c r="AG108" s="88" t="s">
        <v>113</v>
      </c>
    </row>
    <row r="109" spans="1:33" x14ac:dyDescent="0.25">
      <c r="A109" s="71">
        <v>31</v>
      </c>
      <c r="B109" s="72">
        <v>72</v>
      </c>
      <c r="C109" s="72"/>
      <c r="D109" s="73" t="s">
        <v>94</v>
      </c>
      <c r="E109" s="74">
        <v>569.78200000000004</v>
      </c>
      <c r="F109" s="74">
        <v>18.864000000000001</v>
      </c>
      <c r="G109" s="74">
        <v>4.3559999999999999</v>
      </c>
      <c r="H109" s="74">
        <v>14.507999999999999</v>
      </c>
      <c r="I109" s="75">
        <v>8</v>
      </c>
      <c r="J109" s="75">
        <v>6</v>
      </c>
      <c r="K109" s="76">
        <v>0.36</v>
      </c>
      <c r="L109" s="77">
        <v>0.32</v>
      </c>
      <c r="M109" s="78">
        <f t="shared" si="2"/>
        <v>1.2672000000000001</v>
      </c>
      <c r="N109" s="77">
        <f t="shared" si="3"/>
        <v>3.999999999999998E-2</v>
      </c>
      <c r="O109" s="79"/>
      <c r="P109" s="79"/>
      <c r="Q109" s="117"/>
      <c r="R109" s="117"/>
      <c r="S109" s="118"/>
      <c r="T109" s="119"/>
      <c r="U109" s="118"/>
      <c r="V109" s="80" t="s">
        <v>95</v>
      </c>
      <c r="W109" s="81">
        <v>0.59499999999999997</v>
      </c>
      <c r="X109" s="82">
        <v>16684.400000000001</v>
      </c>
      <c r="Y109" s="83">
        <v>3.96</v>
      </c>
      <c r="Z109" s="89">
        <v>0.24305555555555555</v>
      </c>
      <c r="AA109" s="85"/>
      <c r="AB109" s="86"/>
      <c r="AC109" s="87"/>
      <c r="AD109" s="74"/>
      <c r="AE109" s="81">
        <v>565.42600000000004</v>
      </c>
      <c r="AF109" s="81">
        <v>425.92599999999999</v>
      </c>
      <c r="AG109" s="88" t="s">
        <v>115</v>
      </c>
    </row>
    <row r="110" spans="1:33" hidden="1" x14ac:dyDescent="0.25">
      <c r="A110" s="53">
        <v>32</v>
      </c>
      <c r="B110" s="54"/>
      <c r="C110" s="54"/>
      <c r="D110" s="55" t="s">
        <v>89</v>
      </c>
      <c r="E110" s="56">
        <v>584.29</v>
      </c>
      <c r="F110" s="56">
        <v>18.867999999999999</v>
      </c>
      <c r="G110" s="56"/>
      <c r="H110" s="56"/>
      <c r="I110" s="57"/>
      <c r="J110" s="57"/>
      <c r="K110" s="58"/>
      <c r="L110" s="58"/>
      <c r="M110" s="106"/>
      <c r="N110" s="58"/>
      <c r="O110" s="107"/>
      <c r="P110" s="107"/>
      <c r="Q110" s="114"/>
      <c r="R110" s="114"/>
      <c r="S110" s="115"/>
      <c r="T110" s="116"/>
      <c r="U110" s="115"/>
      <c r="V110" s="62"/>
      <c r="W110" s="63"/>
      <c r="X110" s="64"/>
      <c r="Y110" s="65">
        <v>3.96</v>
      </c>
      <c r="Z110" s="66"/>
      <c r="AA110" s="67"/>
      <c r="AB110" s="68"/>
      <c r="AC110" s="69"/>
      <c r="AD110" s="56"/>
      <c r="AE110" s="63">
        <v>584.29</v>
      </c>
      <c r="AF110" s="63">
        <v>407.06200000000001</v>
      </c>
      <c r="AG110" s="70"/>
    </row>
    <row r="111" spans="1:33" x14ac:dyDescent="0.25">
      <c r="A111" s="53">
        <v>33</v>
      </c>
      <c r="B111" s="54"/>
      <c r="C111" s="54"/>
      <c r="D111" s="55" t="s">
        <v>89</v>
      </c>
      <c r="E111" s="56">
        <v>603.15800000000002</v>
      </c>
      <c r="F111" s="56">
        <v>18.564</v>
      </c>
      <c r="G111" s="56"/>
      <c r="H111" s="56"/>
      <c r="I111" s="57"/>
      <c r="J111" s="57"/>
      <c r="K111" s="58"/>
      <c r="L111" s="58"/>
      <c r="M111" s="106"/>
      <c r="N111" s="58"/>
      <c r="O111" s="107"/>
      <c r="P111" s="107"/>
      <c r="Q111" s="114"/>
      <c r="R111" s="114"/>
      <c r="S111" s="115"/>
      <c r="T111" s="116"/>
      <c r="U111" s="115"/>
      <c r="V111" s="62"/>
      <c r="W111" s="63"/>
      <c r="X111" s="64"/>
      <c r="Y111" s="65">
        <v>3.96</v>
      </c>
      <c r="Z111" s="66"/>
      <c r="AA111" s="67"/>
      <c r="AB111" s="68"/>
      <c r="AC111" s="69"/>
      <c r="AD111" s="56"/>
      <c r="AE111" s="63">
        <v>603.15800000000002</v>
      </c>
      <c r="AF111" s="63">
        <v>388.19400000000002</v>
      </c>
      <c r="AG111" s="70"/>
    </row>
    <row r="112" spans="1:33" x14ac:dyDescent="0.25">
      <c r="A112" s="71">
        <v>33</v>
      </c>
      <c r="B112" s="72">
        <v>73</v>
      </c>
      <c r="C112" s="72"/>
      <c r="D112" s="73" t="s">
        <v>94</v>
      </c>
      <c r="E112" s="74">
        <v>621.51400000000001</v>
      </c>
      <c r="F112" s="74">
        <v>18.564</v>
      </c>
      <c r="G112" s="74">
        <v>18.356000000000002</v>
      </c>
      <c r="H112" s="74">
        <v>0.20799999999999999</v>
      </c>
      <c r="I112" s="75">
        <v>20</v>
      </c>
      <c r="J112" s="75">
        <v>6</v>
      </c>
      <c r="K112" s="76">
        <v>0.33</v>
      </c>
      <c r="L112" s="77">
        <v>0.42</v>
      </c>
      <c r="M112" s="78">
        <f t="shared" ref="M112:M113" si="4">L112*Y112</f>
        <v>1.6632</v>
      </c>
      <c r="N112" s="77">
        <f t="shared" ref="N112:N113" si="5">K112-L112</f>
        <v>-8.9999999999999969E-2</v>
      </c>
      <c r="O112" s="79">
        <v>2</v>
      </c>
      <c r="P112" s="79">
        <v>2</v>
      </c>
      <c r="Q112" s="117"/>
      <c r="R112" s="117"/>
      <c r="S112" s="118"/>
      <c r="T112" s="119"/>
      <c r="U112" s="118"/>
      <c r="V112" s="80" t="s">
        <v>95</v>
      </c>
      <c r="W112" s="81">
        <v>0.621</v>
      </c>
      <c r="X112" s="82">
        <v>15978.6</v>
      </c>
      <c r="Y112" s="83">
        <v>3.96</v>
      </c>
      <c r="Z112" s="89">
        <v>0.33055555555555555</v>
      </c>
      <c r="AA112" s="85"/>
      <c r="AB112" s="86"/>
      <c r="AC112" s="87"/>
      <c r="AD112" s="74"/>
      <c r="AE112" s="81">
        <v>603.15800000000002</v>
      </c>
      <c r="AF112" s="81">
        <v>388.19400000000002</v>
      </c>
      <c r="AG112" s="88" t="s">
        <v>116</v>
      </c>
    </row>
    <row r="113" spans="1:33" x14ac:dyDescent="0.25">
      <c r="A113" s="71">
        <v>33</v>
      </c>
      <c r="B113" s="72">
        <v>74</v>
      </c>
      <c r="C113" s="72"/>
      <c r="D113" s="73" t="s">
        <v>94</v>
      </c>
      <c r="E113" s="74">
        <v>621.51800000000003</v>
      </c>
      <c r="F113" s="74">
        <v>18.564</v>
      </c>
      <c r="G113" s="74">
        <v>18.36</v>
      </c>
      <c r="H113" s="74">
        <v>0.20399999999999999</v>
      </c>
      <c r="I113" s="75">
        <v>8</v>
      </c>
      <c r="J113" s="75">
        <v>21</v>
      </c>
      <c r="K113" s="76">
        <v>0.8</v>
      </c>
      <c r="L113" s="77">
        <v>0.85</v>
      </c>
      <c r="M113" s="78">
        <f t="shared" si="4"/>
        <v>3.3660000000000001</v>
      </c>
      <c r="N113" s="77">
        <f t="shared" si="5"/>
        <v>-4.9999999999999933E-2</v>
      </c>
      <c r="O113" s="79">
        <v>10</v>
      </c>
      <c r="P113" s="79">
        <v>8</v>
      </c>
      <c r="Q113" s="117"/>
      <c r="R113" s="117"/>
      <c r="S113" s="118"/>
      <c r="T113" s="119"/>
      <c r="U113" s="118"/>
      <c r="V113" s="80" t="s">
        <v>95</v>
      </c>
      <c r="W113" s="81">
        <v>0.624</v>
      </c>
      <c r="X113" s="82">
        <v>15921.4</v>
      </c>
      <c r="Y113" s="83">
        <v>3.96</v>
      </c>
      <c r="Z113" s="89">
        <v>0.28750000000000003</v>
      </c>
      <c r="AA113" s="85"/>
      <c r="AB113" s="86"/>
      <c r="AC113" s="87"/>
      <c r="AD113" s="74"/>
      <c r="AE113" s="81">
        <v>603.15800000000002</v>
      </c>
      <c r="AF113" s="81">
        <v>388.19400000000002</v>
      </c>
      <c r="AG113" s="88" t="s">
        <v>117</v>
      </c>
    </row>
    <row r="114" spans="1:33" hidden="1" x14ac:dyDescent="0.25">
      <c r="A114" s="71">
        <v>33</v>
      </c>
      <c r="B114" s="72">
        <v>75</v>
      </c>
      <c r="C114" s="72"/>
      <c r="D114" s="73" t="s">
        <v>96</v>
      </c>
      <c r="E114" s="74">
        <v>621.54399999999998</v>
      </c>
      <c r="F114" s="74">
        <v>18.564</v>
      </c>
      <c r="G114" s="74">
        <v>18.385999999999999</v>
      </c>
      <c r="H114" s="74">
        <v>0.17799999999999999</v>
      </c>
      <c r="I114" s="75">
        <v>4</v>
      </c>
      <c r="J114" s="75">
        <v>16.341200000000001</v>
      </c>
      <c r="K114" s="76">
        <v>0.44</v>
      </c>
      <c r="L114" s="76"/>
      <c r="M114" s="108"/>
      <c r="N114" s="76"/>
      <c r="O114" s="109"/>
      <c r="P114" s="109"/>
      <c r="Q114" s="117"/>
      <c r="R114" s="117"/>
      <c r="S114" s="118"/>
      <c r="T114" s="119"/>
      <c r="U114" s="118"/>
      <c r="V114" s="80" t="s">
        <v>95</v>
      </c>
      <c r="W114" s="81">
        <v>0.59</v>
      </c>
      <c r="X114" s="82">
        <v>16821.5</v>
      </c>
      <c r="Y114" s="83">
        <v>3.96</v>
      </c>
      <c r="Z114" s="89">
        <v>0.3347222222222222</v>
      </c>
      <c r="AA114" s="85"/>
      <c r="AB114" s="86"/>
      <c r="AC114" s="87"/>
      <c r="AD114" s="74"/>
      <c r="AE114" s="81">
        <v>603.15800000000002</v>
      </c>
      <c r="AF114" s="81">
        <v>388.19400000000002</v>
      </c>
      <c r="AG114" s="88"/>
    </row>
    <row r="115" spans="1:33" hidden="1" x14ac:dyDescent="0.25">
      <c r="A115" s="71">
        <v>33</v>
      </c>
      <c r="B115" s="72">
        <v>76</v>
      </c>
      <c r="C115" s="72">
        <v>75</v>
      </c>
      <c r="D115" s="73" t="s">
        <v>94</v>
      </c>
      <c r="E115" s="74">
        <v>621.54399999999998</v>
      </c>
      <c r="F115" s="74">
        <v>18.564</v>
      </c>
      <c r="G115" s="74">
        <v>18.385999999999999</v>
      </c>
      <c r="H115" s="74">
        <v>0.17799999999999999</v>
      </c>
      <c r="I115" s="75">
        <v>4</v>
      </c>
      <c r="J115" s="75">
        <v>10</v>
      </c>
      <c r="K115" s="76">
        <v>0.44</v>
      </c>
      <c r="L115" s="76"/>
      <c r="M115" s="108"/>
      <c r="N115" s="76"/>
      <c r="O115" s="109"/>
      <c r="P115" s="109"/>
      <c r="Q115" s="117"/>
      <c r="R115" s="117"/>
      <c r="S115" s="118"/>
      <c r="T115" s="119"/>
      <c r="U115" s="118"/>
      <c r="V115" s="80" t="s">
        <v>95</v>
      </c>
      <c r="W115" s="81">
        <v>0.59</v>
      </c>
      <c r="X115" s="82">
        <v>16821.5</v>
      </c>
      <c r="Y115" s="83">
        <v>3.96</v>
      </c>
      <c r="Z115" s="89">
        <v>0.33749999999999997</v>
      </c>
      <c r="AA115" s="85"/>
      <c r="AB115" s="86"/>
      <c r="AC115" s="87"/>
      <c r="AD115" s="74"/>
      <c r="AE115" s="81">
        <v>603.15800000000002</v>
      </c>
      <c r="AF115" s="81">
        <v>388.19400000000002</v>
      </c>
      <c r="AG115" s="88"/>
    </row>
    <row r="116" spans="1:33" x14ac:dyDescent="0.25">
      <c r="A116" s="71">
        <v>33</v>
      </c>
      <c r="B116" s="72">
        <v>77</v>
      </c>
      <c r="C116" s="72">
        <v>75</v>
      </c>
      <c r="D116" s="73" t="s">
        <v>94</v>
      </c>
      <c r="E116" s="74">
        <v>621.54399999999998</v>
      </c>
      <c r="F116" s="74">
        <v>18.564</v>
      </c>
      <c r="G116" s="74">
        <v>18.385999999999999</v>
      </c>
      <c r="H116" s="74">
        <v>0.17799999999999999</v>
      </c>
      <c r="I116" s="75">
        <v>4</v>
      </c>
      <c r="J116" s="75">
        <v>6</v>
      </c>
      <c r="K116" s="76">
        <v>0.39</v>
      </c>
      <c r="L116" s="77">
        <v>0.44</v>
      </c>
      <c r="M116" s="78">
        <f t="shared" ref="M116:M119" si="6">L116*Y116</f>
        <v>1.7423999999999999</v>
      </c>
      <c r="N116" s="77">
        <f t="shared" ref="N116:N119" si="7">K116-L116</f>
        <v>-4.9999999999999989E-2</v>
      </c>
      <c r="O116" s="79">
        <v>2</v>
      </c>
      <c r="P116" s="79">
        <v>2</v>
      </c>
      <c r="Q116" s="117"/>
      <c r="R116" s="117"/>
      <c r="S116" s="118"/>
      <c r="T116" s="119"/>
      <c r="U116" s="118"/>
      <c r="V116" s="80" t="s">
        <v>95</v>
      </c>
      <c r="W116" s="81">
        <v>0.59</v>
      </c>
      <c r="X116" s="82">
        <v>16834.2</v>
      </c>
      <c r="Y116" s="83">
        <v>3.96</v>
      </c>
      <c r="Z116" s="89">
        <v>0.32916666666666666</v>
      </c>
      <c r="AA116" s="85"/>
      <c r="AB116" s="86"/>
      <c r="AC116" s="87"/>
      <c r="AD116" s="74"/>
      <c r="AE116" s="81">
        <v>603.15800000000002</v>
      </c>
      <c r="AF116" s="81">
        <v>388.19400000000002</v>
      </c>
      <c r="AG116" s="88" t="s">
        <v>113</v>
      </c>
    </row>
    <row r="117" spans="1:33" x14ac:dyDescent="0.25">
      <c r="A117" s="71">
        <v>33</v>
      </c>
      <c r="B117" s="72">
        <v>78</v>
      </c>
      <c r="C117" s="72"/>
      <c r="D117" s="73" t="s">
        <v>94</v>
      </c>
      <c r="E117" s="74">
        <v>621.55600000000004</v>
      </c>
      <c r="F117" s="74">
        <v>18.564</v>
      </c>
      <c r="G117" s="74">
        <v>18.398</v>
      </c>
      <c r="H117" s="74">
        <v>0.16600000000000001</v>
      </c>
      <c r="I117" s="75">
        <v>22</v>
      </c>
      <c r="J117" s="75">
        <v>15</v>
      </c>
      <c r="K117" s="76">
        <v>0.36</v>
      </c>
      <c r="L117" s="77">
        <v>0.44</v>
      </c>
      <c r="M117" s="78">
        <f t="shared" si="6"/>
        <v>1.7423999999999999</v>
      </c>
      <c r="N117" s="77">
        <f t="shared" si="7"/>
        <v>-8.0000000000000016E-2</v>
      </c>
      <c r="O117" s="79">
        <v>2</v>
      </c>
      <c r="P117" s="79">
        <v>2</v>
      </c>
      <c r="Q117" s="117"/>
      <c r="R117" s="117"/>
      <c r="S117" s="118"/>
      <c r="T117" s="119"/>
      <c r="U117" s="118"/>
      <c r="V117" s="80" t="s">
        <v>95</v>
      </c>
      <c r="W117" s="81">
        <v>0.63200000000000001</v>
      </c>
      <c r="X117" s="82">
        <v>15713.9</v>
      </c>
      <c r="Y117" s="83">
        <v>3.96</v>
      </c>
      <c r="Z117" s="89">
        <v>0.16250000000000001</v>
      </c>
      <c r="AA117" s="85"/>
      <c r="AB117" s="86"/>
      <c r="AC117" s="87"/>
      <c r="AD117" s="74"/>
      <c r="AE117" s="81">
        <v>603.15800000000002</v>
      </c>
      <c r="AF117" s="81">
        <v>388.19400000000002</v>
      </c>
      <c r="AG117" s="88" t="s">
        <v>118</v>
      </c>
    </row>
    <row r="118" spans="1:33" x14ac:dyDescent="0.25">
      <c r="A118" s="71">
        <v>33</v>
      </c>
      <c r="B118" s="72">
        <v>79</v>
      </c>
      <c r="C118" s="72"/>
      <c r="D118" s="73" t="s">
        <v>94</v>
      </c>
      <c r="E118" s="74">
        <v>621.57399999999996</v>
      </c>
      <c r="F118" s="74">
        <v>18.564</v>
      </c>
      <c r="G118" s="74">
        <v>18.416</v>
      </c>
      <c r="H118" s="74">
        <v>0.14799999999999999</v>
      </c>
      <c r="I118" s="75">
        <v>4</v>
      </c>
      <c r="J118" s="75">
        <v>6</v>
      </c>
      <c r="K118" s="76">
        <v>0.46</v>
      </c>
      <c r="L118" s="77">
        <v>0.44</v>
      </c>
      <c r="M118" s="78">
        <f t="shared" si="6"/>
        <v>1.7423999999999999</v>
      </c>
      <c r="N118" s="77">
        <f t="shared" si="7"/>
        <v>2.0000000000000018E-2</v>
      </c>
      <c r="O118" s="79">
        <v>2</v>
      </c>
      <c r="P118" s="79">
        <v>2</v>
      </c>
      <c r="Q118" s="117"/>
      <c r="R118" s="117"/>
      <c r="S118" s="118"/>
      <c r="T118" s="119"/>
      <c r="U118" s="118"/>
      <c r="V118" s="80" t="s">
        <v>95</v>
      </c>
      <c r="W118" s="81">
        <v>0.59099999999999997</v>
      </c>
      <c r="X118" s="82">
        <v>16816</v>
      </c>
      <c r="Y118" s="83">
        <v>3.96</v>
      </c>
      <c r="Z118" s="89">
        <v>0.33333333333333331</v>
      </c>
      <c r="AA118" s="85"/>
      <c r="AB118" s="86"/>
      <c r="AC118" s="87"/>
      <c r="AD118" s="74"/>
      <c r="AE118" s="81">
        <v>603.15800000000002</v>
      </c>
      <c r="AF118" s="81">
        <v>388.19400000000002</v>
      </c>
      <c r="AG118" s="88" t="s">
        <v>119</v>
      </c>
    </row>
    <row r="119" spans="1:33" x14ac:dyDescent="0.25">
      <c r="A119" s="71">
        <v>33</v>
      </c>
      <c r="B119" s="72">
        <v>80</v>
      </c>
      <c r="C119" s="72"/>
      <c r="D119" s="73" t="s">
        <v>94</v>
      </c>
      <c r="E119" s="74">
        <v>621.65200000000004</v>
      </c>
      <c r="F119" s="74">
        <v>18.564</v>
      </c>
      <c r="G119" s="74">
        <v>18.494</v>
      </c>
      <c r="H119" s="74">
        <v>7.0000000000000007E-2</v>
      </c>
      <c r="I119" s="75">
        <v>4</v>
      </c>
      <c r="J119" s="75">
        <v>5</v>
      </c>
      <c r="K119" s="76">
        <v>0.59</v>
      </c>
      <c r="L119" s="77">
        <v>0.56999999999999995</v>
      </c>
      <c r="M119" s="78">
        <f t="shared" si="6"/>
        <v>2.2571999999999997</v>
      </c>
      <c r="N119" s="77">
        <f t="shared" si="7"/>
        <v>2.0000000000000018E-2</v>
      </c>
      <c r="O119" s="79">
        <v>5</v>
      </c>
      <c r="P119" s="79">
        <v>5</v>
      </c>
      <c r="Q119" s="117"/>
      <c r="R119" s="117"/>
      <c r="S119" s="118"/>
      <c r="T119" s="119"/>
      <c r="U119" s="118"/>
      <c r="V119" s="80" t="s">
        <v>95</v>
      </c>
      <c r="W119" s="81">
        <v>0.59199999999999997</v>
      </c>
      <c r="X119" s="82">
        <v>16770.7</v>
      </c>
      <c r="Y119" s="83">
        <v>3.96</v>
      </c>
      <c r="Z119" s="89">
        <v>0.18680555555555556</v>
      </c>
      <c r="AA119" s="85"/>
      <c r="AB119" s="86"/>
      <c r="AC119" s="87"/>
      <c r="AD119" s="74"/>
      <c r="AE119" s="81">
        <v>603.15800000000002</v>
      </c>
      <c r="AF119" s="81">
        <v>388.19400000000002</v>
      </c>
      <c r="AG119" s="88" t="s">
        <v>119</v>
      </c>
    </row>
    <row r="120" spans="1:33" hidden="1" x14ac:dyDescent="0.25">
      <c r="A120" s="53">
        <v>34</v>
      </c>
      <c r="B120" s="54"/>
      <c r="C120" s="54"/>
      <c r="D120" s="55" t="s">
        <v>89</v>
      </c>
      <c r="E120" s="56">
        <v>621.72199999999998</v>
      </c>
      <c r="F120" s="56">
        <v>19.088000000000001</v>
      </c>
      <c r="G120" s="56"/>
      <c r="H120" s="56"/>
      <c r="I120" s="57"/>
      <c r="J120" s="57"/>
      <c r="K120" s="58"/>
      <c r="L120" s="58"/>
      <c r="M120" s="106"/>
      <c r="N120" s="58"/>
      <c r="O120" s="107"/>
      <c r="P120" s="107"/>
      <c r="Q120" s="114"/>
      <c r="R120" s="114"/>
      <c r="S120" s="115"/>
      <c r="T120" s="116"/>
      <c r="U120" s="115"/>
      <c r="V120" s="62"/>
      <c r="W120" s="63"/>
      <c r="X120" s="64"/>
      <c r="Y120" s="65">
        <v>3.96</v>
      </c>
      <c r="Z120" s="66"/>
      <c r="AA120" s="67"/>
      <c r="AB120" s="68"/>
      <c r="AC120" s="69"/>
      <c r="AD120" s="56"/>
      <c r="AE120" s="63">
        <v>621.72199999999998</v>
      </c>
      <c r="AF120" s="63">
        <v>369.63</v>
      </c>
      <c r="AG120" s="70"/>
    </row>
    <row r="121" spans="1:33" hidden="1" x14ac:dyDescent="0.25">
      <c r="A121" s="71">
        <v>34</v>
      </c>
      <c r="B121" s="72">
        <v>81</v>
      </c>
      <c r="C121" s="72"/>
      <c r="D121" s="73" t="s">
        <v>94</v>
      </c>
      <c r="E121" s="74">
        <v>625.13199999999995</v>
      </c>
      <c r="F121" s="74">
        <v>19.088000000000001</v>
      </c>
      <c r="G121" s="74">
        <v>3.41</v>
      </c>
      <c r="H121" s="74">
        <v>15.678000000000001</v>
      </c>
      <c r="I121" s="75">
        <v>4</v>
      </c>
      <c r="J121" s="75">
        <v>13</v>
      </c>
      <c r="K121" s="76">
        <v>0.44</v>
      </c>
      <c r="L121" s="76"/>
      <c r="M121" s="108"/>
      <c r="N121" s="76"/>
      <c r="O121" s="109"/>
      <c r="P121" s="109"/>
      <c r="Q121" s="117"/>
      <c r="R121" s="117"/>
      <c r="S121" s="118"/>
      <c r="T121" s="119"/>
      <c r="U121" s="118"/>
      <c r="V121" s="80" t="s">
        <v>95</v>
      </c>
      <c r="W121" s="81">
        <v>0.59</v>
      </c>
      <c r="X121" s="82">
        <v>16821.5</v>
      </c>
      <c r="Y121" s="83">
        <v>3.96</v>
      </c>
      <c r="Z121" s="89">
        <v>0.2298611111111111</v>
      </c>
      <c r="AA121" s="85"/>
      <c r="AB121" s="86"/>
      <c r="AC121" s="87"/>
      <c r="AD121" s="74"/>
      <c r="AE121" s="81">
        <v>621.72199999999998</v>
      </c>
      <c r="AF121" s="81">
        <v>369.63</v>
      </c>
      <c r="AG121" s="88"/>
    </row>
    <row r="122" spans="1:33" hidden="1" x14ac:dyDescent="0.25">
      <c r="A122" s="53">
        <v>35</v>
      </c>
      <c r="B122" s="54"/>
      <c r="C122" s="54"/>
      <c r="D122" s="55" t="s">
        <v>89</v>
      </c>
      <c r="E122" s="56">
        <v>640.80999999999995</v>
      </c>
      <c r="F122" s="56">
        <v>18.87</v>
      </c>
      <c r="G122" s="56"/>
      <c r="H122" s="56"/>
      <c r="I122" s="57"/>
      <c r="J122" s="57"/>
      <c r="K122" s="58"/>
      <c r="L122" s="58"/>
      <c r="M122" s="106"/>
      <c r="N122" s="58"/>
      <c r="O122" s="107"/>
      <c r="P122" s="107"/>
      <c r="Q122" s="114"/>
      <c r="R122" s="114"/>
      <c r="S122" s="115"/>
      <c r="T122" s="116"/>
      <c r="U122" s="115"/>
      <c r="V122" s="62"/>
      <c r="W122" s="63"/>
      <c r="X122" s="64"/>
      <c r="Y122" s="65">
        <v>3.96</v>
      </c>
      <c r="Z122" s="66"/>
      <c r="AA122" s="67"/>
      <c r="AB122" s="68"/>
      <c r="AC122" s="69"/>
      <c r="AD122" s="56"/>
      <c r="AE122" s="63">
        <v>640.80999999999995</v>
      </c>
      <c r="AF122" s="63">
        <v>350.54199999999997</v>
      </c>
      <c r="AG122" s="70"/>
    </row>
    <row r="123" spans="1:33" hidden="1" x14ac:dyDescent="0.25">
      <c r="A123" s="53">
        <v>36</v>
      </c>
      <c r="B123" s="54"/>
      <c r="C123" s="54"/>
      <c r="D123" s="55" t="s">
        <v>89</v>
      </c>
      <c r="E123" s="56">
        <v>659.68</v>
      </c>
      <c r="F123" s="56">
        <v>18.898</v>
      </c>
      <c r="G123" s="56"/>
      <c r="H123" s="56"/>
      <c r="I123" s="57"/>
      <c r="J123" s="57"/>
      <c r="K123" s="58"/>
      <c r="L123" s="58"/>
      <c r="M123" s="106"/>
      <c r="N123" s="58"/>
      <c r="O123" s="107"/>
      <c r="P123" s="107"/>
      <c r="Q123" s="114"/>
      <c r="R123" s="114"/>
      <c r="S123" s="115"/>
      <c r="T123" s="116"/>
      <c r="U123" s="115"/>
      <c r="V123" s="62"/>
      <c r="W123" s="63"/>
      <c r="X123" s="64"/>
      <c r="Y123" s="65">
        <v>3.96</v>
      </c>
      <c r="Z123" s="66"/>
      <c r="AA123" s="67"/>
      <c r="AB123" s="68"/>
      <c r="AC123" s="69"/>
      <c r="AD123" s="56"/>
      <c r="AE123" s="63">
        <v>659.68</v>
      </c>
      <c r="AF123" s="63">
        <v>331.67200000000003</v>
      </c>
      <c r="AG123" s="70"/>
    </row>
    <row r="124" spans="1:33" hidden="1" x14ac:dyDescent="0.25">
      <c r="A124" s="53">
        <v>37</v>
      </c>
      <c r="B124" s="54"/>
      <c r="C124" s="54"/>
      <c r="D124" s="55" t="s">
        <v>89</v>
      </c>
      <c r="E124" s="56">
        <v>678.57799999999997</v>
      </c>
      <c r="F124" s="56">
        <v>18.861999999999998</v>
      </c>
      <c r="G124" s="56"/>
      <c r="H124" s="56"/>
      <c r="I124" s="57"/>
      <c r="J124" s="57"/>
      <c r="K124" s="58"/>
      <c r="L124" s="58"/>
      <c r="M124" s="106"/>
      <c r="N124" s="58"/>
      <c r="O124" s="107"/>
      <c r="P124" s="107"/>
      <c r="Q124" s="114"/>
      <c r="R124" s="114"/>
      <c r="S124" s="115"/>
      <c r="T124" s="116"/>
      <c r="U124" s="115"/>
      <c r="V124" s="62"/>
      <c r="W124" s="63"/>
      <c r="X124" s="64"/>
      <c r="Y124" s="65">
        <v>3.96</v>
      </c>
      <c r="Z124" s="66"/>
      <c r="AA124" s="67"/>
      <c r="AB124" s="68"/>
      <c r="AC124" s="69"/>
      <c r="AD124" s="56"/>
      <c r="AE124" s="63">
        <v>678.57799999999997</v>
      </c>
      <c r="AF124" s="63">
        <v>312.774</v>
      </c>
      <c r="AG124" s="70"/>
    </row>
    <row r="125" spans="1:33" hidden="1" x14ac:dyDescent="0.25">
      <c r="A125" s="53">
        <v>38</v>
      </c>
      <c r="B125" s="54"/>
      <c r="C125" s="54"/>
      <c r="D125" s="55" t="s">
        <v>89</v>
      </c>
      <c r="E125" s="56">
        <v>697.44</v>
      </c>
      <c r="F125" s="56">
        <v>18.87</v>
      </c>
      <c r="G125" s="56"/>
      <c r="H125" s="56"/>
      <c r="I125" s="57"/>
      <c r="J125" s="57"/>
      <c r="K125" s="58"/>
      <c r="L125" s="58"/>
      <c r="M125" s="106"/>
      <c r="N125" s="58"/>
      <c r="O125" s="107"/>
      <c r="P125" s="107"/>
      <c r="Q125" s="114"/>
      <c r="R125" s="114"/>
      <c r="S125" s="115"/>
      <c r="T125" s="116"/>
      <c r="U125" s="115"/>
      <c r="V125" s="62"/>
      <c r="W125" s="63"/>
      <c r="X125" s="64"/>
      <c r="Y125" s="65">
        <v>3.96</v>
      </c>
      <c r="Z125" s="66"/>
      <c r="AA125" s="67"/>
      <c r="AB125" s="68"/>
      <c r="AC125" s="69"/>
      <c r="AD125" s="56"/>
      <c r="AE125" s="63">
        <v>697.44</v>
      </c>
      <c r="AF125" s="63">
        <v>293.91199999999998</v>
      </c>
      <c r="AG125" s="70"/>
    </row>
    <row r="126" spans="1:33" hidden="1" x14ac:dyDescent="0.25">
      <c r="A126" s="53">
        <v>39</v>
      </c>
      <c r="B126" s="54"/>
      <c r="C126" s="54"/>
      <c r="D126" s="55" t="s">
        <v>89</v>
      </c>
      <c r="E126" s="56">
        <v>716.31</v>
      </c>
      <c r="F126" s="56">
        <v>18.898</v>
      </c>
      <c r="G126" s="56"/>
      <c r="H126" s="56"/>
      <c r="I126" s="57"/>
      <c r="J126" s="57"/>
      <c r="K126" s="58"/>
      <c r="L126" s="58"/>
      <c r="M126" s="106"/>
      <c r="N126" s="58"/>
      <c r="O126" s="107"/>
      <c r="P126" s="107"/>
      <c r="Q126" s="114"/>
      <c r="R126" s="114"/>
      <c r="S126" s="115"/>
      <c r="T126" s="116"/>
      <c r="U126" s="115"/>
      <c r="V126" s="62"/>
      <c r="W126" s="63"/>
      <c r="X126" s="64"/>
      <c r="Y126" s="65">
        <v>3.96</v>
      </c>
      <c r="Z126" s="66"/>
      <c r="AA126" s="67"/>
      <c r="AB126" s="68"/>
      <c r="AC126" s="69"/>
      <c r="AD126" s="56"/>
      <c r="AE126" s="63">
        <v>716.31</v>
      </c>
      <c r="AF126" s="63">
        <v>275.04199999999997</v>
      </c>
      <c r="AG126" s="70"/>
    </row>
    <row r="127" spans="1:33" hidden="1" x14ac:dyDescent="0.25">
      <c r="A127" s="53">
        <v>40</v>
      </c>
      <c r="B127" s="54"/>
      <c r="C127" s="54"/>
      <c r="D127" s="55" t="s">
        <v>89</v>
      </c>
      <c r="E127" s="56">
        <v>735.20799999999997</v>
      </c>
      <c r="F127" s="56">
        <v>18.878</v>
      </c>
      <c r="G127" s="56"/>
      <c r="H127" s="56"/>
      <c r="I127" s="57"/>
      <c r="J127" s="57"/>
      <c r="K127" s="58"/>
      <c r="L127" s="58"/>
      <c r="M127" s="106"/>
      <c r="N127" s="58"/>
      <c r="O127" s="107"/>
      <c r="P127" s="107"/>
      <c r="Q127" s="114"/>
      <c r="R127" s="114"/>
      <c r="S127" s="115"/>
      <c r="T127" s="116"/>
      <c r="U127" s="115"/>
      <c r="V127" s="62"/>
      <c r="W127" s="63"/>
      <c r="X127" s="64"/>
      <c r="Y127" s="65">
        <v>3.96</v>
      </c>
      <c r="Z127" s="66"/>
      <c r="AA127" s="67"/>
      <c r="AB127" s="68"/>
      <c r="AC127" s="69"/>
      <c r="AD127" s="56"/>
      <c r="AE127" s="63">
        <v>735.20799999999997</v>
      </c>
      <c r="AF127" s="63">
        <v>256.14400000000001</v>
      </c>
      <c r="AG127" s="70"/>
    </row>
    <row r="128" spans="1:33" hidden="1" x14ac:dyDescent="0.25">
      <c r="A128" s="53">
        <v>41</v>
      </c>
      <c r="B128" s="54"/>
      <c r="C128" s="54"/>
      <c r="D128" s="55" t="s">
        <v>89</v>
      </c>
      <c r="E128" s="56">
        <v>754.08600000000001</v>
      </c>
      <c r="F128" s="56">
        <v>18.858000000000001</v>
      </c>
      <c r="G128" s="56"/>
      <c r="H128" s="56"/>
      <c r="I128" s="57"/>
      <c r="J128" s="57"/>
      <c r="K128" s="58"/>
      <c r="L128" s="58"/>
      <c r="M128" s="106"/>
      <c r="N128" s="58"/>
      <c r="O128" s="107"/>
      <c r="P128" s="107"/>
      <c r="Q128" s="114"/>
      <c r="R128" s="114"/>
      <c r="S128" s="115"/>
      <c r="T128" s="116"/>
      <c r="U128" s="115"/>
      <c r="V128" s="62"/>
      <c r="W128" s="63"/>
      <c r="X128" s="64"/>
      <c r="Y128" s="65">
        <v>3.96</v>
      </c>
      <c r="Z128" s="66"/>
      <c r="AA128" s="67"/>
      <c r="AB128" s="68"/>
      <c r="AC128" s="69"/>
      <c r="AD128" s="56"/>
      <c r="AE128" s="63">
        <v>754.08600000000001</v>
      </c>
      <c r="AF128" s="63">
        <v>237.26599999999999</v>
      </c>
      <c r="AG128" s="70"/>
    </row>
    <row r="129" spans="1:33" hidden="1" x14ac:dyDescent="0.25">
      <c r="A129" s="71">
        <v>41</v>
      </c>
      <c r="B129" s="72">
        <v>82</v>
      </c>
      <c r="C129" s="72"/>
      <c r="D129" s="73" t="s">
        <v>97</v>
      </c>
      <c r="E129" s="74">
        <v>756.71</v>
      </c>
      <c r="F129" s="74">
        <v>18.858000000000001</v>
      </c>
      <c r="G129" s="74">
        <v>2.6240000000000001</v>
      </c>
      <c r="H129" s="74">
        <v>16.234000000000002</v>
      </c>
      <c r="I129" s="75">
        <v>4806</v>
      </c>
      <c r="J129" s="75"/>
      <c r="K129" s="76"/>
      <c r="L129" s="76"/>
      <c r="M129" s="108"/>
      <c r="N129" s="76"/>
      <c r="O129" s="109"/>
      <c r="P129" s="109"/>
      <c r="Q129" s="117"/>
      <c r="R129" s="117"/>
      <c r="S129" s="118"/>
      <c r="T129" s="119"/>
      <c r="U129" s="118"/>
      <c r="V129" s="80"/>
      <c r="W129" s="81"/>
      <c r="X129" s="82"/>
      <c r="Y129" s="83">
        <v>3.96</v>
      </c>
      <c r="Z129" s="84"/>
      <c r="AA129" s="85"/>
      <c r="AB129" s="86"/>
      <c r="AC129" s="87"/>
      <c r="AD129" s="74"/>
      <c r="AE129" s="81">
        <v>754.08600000000001</v>
      </c>
      <c r="AF129" s="81">
        <v>237.26599999999999</v>
      </c>
      <c r="AG129" s="88" t="s">
        <v>120</v>
      </c>
    </row>
    <row r="130" spans="1:33" hidden="1" x14ac:dyDescent="0.25">
      <c r="A130" s="53">
        <v>42</v>
      </c>
      <c r="B130" s="54"/>
      <c r="C130" s="54"/>
      <c r="D130" s="55" t="s">
        <v>89</v>
      </c>
      <c r="E130" s="56">
        <v>772.94399999999996</v>
      </c>
      <c r="F130" s="56">
        <v>18.88</v>
      </c>
      <c r="G130" s="56"/>
      <c r="H130" s="56"/>
      <c r="I130" s="57"/>
      <c r="J130" s="57"/>
      <c r="K130" s="58"/>
      <c r="L130" s="58"/>
      <c r="M130" s="106"/>
      <c r="N130" s="58"/>
      <c r="O130" s="107"/>
      <c r="P130" s="107"/>
      <c r="Q130" s="114"/>
      <c r="R130" s="114"/>
      <c r="S130" s="115"/>
      <c r="T130" s="116"/>
      <c r="U130" s="115"/>
      <c r="V130" s="62"/>
      <c r="W130" s="63"/>
      <c r="X130" s="64"/>
      <c r="Y130" s="65">
        <v>3.96</v>
      </c>
      <c r="Z130" s="66"/>
      <c r="AA130" s="67"/>
      <c r="AB130" s="68"/>
      <c r="AC130" s="69"/>
      <c r="AD130" s="56"/>
      <c r="AE130" s="63">
        <v>772.94399999999996</v>
      </c>
      <c r="AF130" s="63">
        <v>218.40799999999999</v>
      </c>
      <c r="AG130" s="70"/>
    </row>
    <row r="131" spans="1:33" hidden="1" x14ac:dyDescent="0.25">
      <c r="A131" s="53">
        <v>43</v>
      </c>
      <c r="B131" s="54"/>
      <c r="C131" s="54"/>
      <c r="D131" s="55" t="s">
        <v>89</v>
      </c>
      <c r="E131" s="56">
        <v>791.82399999999996</v>
      </c>
      <c r="F131" s="56">
        <v>18.872</v>
      </c>
      <c r="G131" s="56"/>
      <c r="H131" s="56"/>
      <c r="I131" s="57"/>
      <c r="J131" s="57"/>
      <c r="K131" s="58"/>
      <c r="L131" s="58"/>
      <c r="M131" s="106"/>
      <c r="N131" s="58"/>
      <c r="O131" s="107"/>
      <c r="P131" s="107"/>
      <c r="Q131" s="114"/>
      <c r="R131" s="114"/>
      <c r="S131" s="115"/>
      <c r="T131" s="116"/>
      <c r="U131" s="115"/>
      <c r="V131" s="62"/>
      <c r="W131" s="63"/>
      <c r="X131" s="64"/>
      <c r="Y131" s="65">
        <v>3.96</v>
      </c>
      <c r="Z131" s="66"/>
      <c r="AA131" s="67"/>
      <c r="AB131" s="68"/>
      <c r="AC131" s="69"/>
      <c r="AD131" s="56"/>
      <c r="AE131" s="63">
        <v>791.82399999999996</v>
      </c>
      <c r="AF131" s="63">
        <v>199.52799999999999</v>
      </c>
      <c r="AG131" s="70"/>
    </row>
    <row r="132" spans="1:33" hidden="1" x14ac:dyDescent="0.25">
      <c r="A132" s="71">
        <v>43</v>
      </c>
      <c r="B132" s="72">
        <v>83</v>
      </c>
      <c r="C132" s="72"/>
      <c r="D132" s="73" t="s">
        <v>94</v>
      </c>
      <c r="E132" s="74">
        <v>809.21400000000006</v>
      </c>
      <c r="F132" s="74">
        <v>18.872</v>
      </c>
      <c r="G132" s="74">
        <v>17.39</v>
      </c>
      <c r="H132" s="74">
        <v>1.482</v>
      </c>
      <c r="I132" s="75">
        <v>8</v>
      </c>
      <c r="J132" s="75">
        <v>13</v>
      </c>
      <c r="K132" s="76">
        <v>0.23</v>
      </c>
      <c r="L132" s="76"/>
      <c r="M132" s="108"/>
      <c r="N132" s="76"/>
      <c r="O132" s="109"/>
      <c r="P132" s="109"/>
      <c r="Q132" s="117"/>
      <c r="R132" s="117"/>
      <c r="S132" s="118"/>
      <c r="T132" s="119"/>
      <c r="U132" s="118"/>
      <c r="V132" s="80" t="s">
        <v>95</v>
      </c>
      <c r="W132" s="81">
        <v>0.59199999999999997</v>
      </c>
      <c r="X132" s="82">
        <v>16778.900000000001</v>
      </c>
      <c r="Y132" s="83">
        <v>3.96</v>
      </c>
      <c r="Z132" s="89">
        <v>0.24305555555555555</v>
      </c>
      <c r="AA132" s="85"/>
      <c r="AB132" s="86"/>
      <c r="AC132" s="87"/>
      <c r="AD132" s="74"/>
      <c r="AE132" s="81">
        <v>791.82399999999996</v>
      </c>
      <c r="AF132" s="81">
        <v>199.52799999999999</v>
      </c>
      <c r="AG132" s="88"/>
    </row>
    <row r="133" spans="1:33" hidden="1" x14ac:dyDescent="0.25">
      <c r="A133" s="71">
        <v>43</v>
      </c>
      <c r="B133" s="72">
        <v>84</v>
      </c>
      <c r="C133" s="72"/>
      <c r="D133" s="73" t="s">
        <v>94</v>
      </c>
      <c r="E133" s="74">
        <v>809.43200000000002</v>
      </c>
      <c r="F133" s="74">
        <v>18.872</v>
      </c>
      <c r="G133" s="74">
        <v>17.608000000000001</v>
      </c>
      <c r="H133" s="74">
        <v>1.264</v>
      </c>
      <c r="I133" s="75">
        <v>12</v>
      </c>
      <c r="J133" s="75">
        <v>13</v>
      </c>
      <c r="K133" s="76">
        <v>0.27</v>
      </c>
      <c r="L133" s="76"/>
      <c r="M133" s="108"/>
      <c r="N133" s="76"/>
      <c r="O133" s="109"/>
      <c r="P133" s="109"/>
      <c r="Q133" s="117"/>
      <c r="R133" s="117"/>
      <c r="S133" s="118"/>
      <c r="T133" s="119"/>
      <c r="U133" s="118"/>
      <c r="V133" s="80" t="s">
        <v>95</v>
      </c>
      <c r="W133" s="81">
        <v>0.59799999999999998</v>
      </c>
      <c r="X133" s="82">
        <v>16592.3</v>
      </c>
      <c r="Y133" s="83">
        <v>3.96</v>
      </c>
      <c r="Z133" s="89">
        <v>0.23472222222222219</v>
      </c>
      <c r="AA133" s="85"/>
      <c r="AB133" s="86"/>
      <c r="AC133" s="87"/>
      <c r="AD133" s="74"/>
      <c r="AE133" s="81">
        <v>791.82399999999996</v>
      </c>
      <c r="AF133" s="81">
        <v>199.52799999999999</v>
      </c>
      <c r="AG133" s="88"/>
    </row>
    <row r="134" spans="1:33" hidden="1" x14ac:dyDescent="0.25">
      <c r="A134" s="71">
        <v>43</v>
      </c>
      <c r="B134" s="72">
        <v>85</v>
      </c>
      <c r="C134" s="72"/>
      <c r="D134" s="73" t="s">
        <v>94</v>
      </c>
      <c r="E134" s="74">
        <v>809.774</v>
      </c>
      <c r="F134" s="74">
        <v>18.872</v>
      </c>
      <c r="G134" s="74">
        <v>17.95</v>
      </c>
      <c r="H134" s="74">
        <v>0.92200000000000004</v>
      </c>
      <c r="I134" s="75">
        <v>8</v>
      </c>
      <c r="J134" s="75">
        <v>10</v>
      </c>
      <c r="K134" s="76">
        <v>0.39</v>
      </c>
      <c r="L134" s="76"/>
      <c r="M134" s="108"/>
      <c r="N134" s="76"/>
      <c r="O134" s="109"/>
      <c r="P134" s="109"/>
      <c r="Q134" s="117"/>
      <c r="R134" s="117"/>
      <c r="S134" s="118"/>
      <c r="T134" s="119"/>
      <c r="U134" s="118"/>
      <c r="V134" s="80" t="s">
        <v>95</v>
      </c>
      <c r="W134" s="81">
        <v>0.59599999999999997</v>
      </c>
      <c r="X134" s="82">
        <v>16658.3</v>
      </c>
      <c r="Y134" s="83">
        <v>3.96</v>
      </c>
      <c r="Z134" s="89">
        <v>0.21319444444444444</v>
      </c>
      <c r="AA134" s="85"/>
      <c r="AB134" s="86"/>
      <c r="AC134" s="87"/>
      <c r="AD134" s="74"/>
      <c r="AE134" s="81">
        <v>791.82399999999996</v>
      </c>
      <c r="AF134" s="81">
        <v>199.52799999999999</v>
      </c>
      <c r="AG134" s="88"/>
    </row>
    <row r="135" spans="1:33" hidden="1" x14ac:dyDescent="0.25">
      <c r="A135" s="71">
        <v>43</v>
      </c>
      <c r="B135" s="72">
        <v>86</v>
      </c>
      <c r="C135" s="72"/>
      <c r="D135" s="73" t="s">
        <v>94</v>
      </c>
      <c r="E135" s="74">
        <v>810.17</v>
      </c>
      <c r="F135" s="74">
        <v>18.872</v>
      </c>
      <c r="G135" s="74">
        <v>18.346</v>
      </c>
      <c r="H135" s="74">
        <v>0.52600000000000002</v>
      </c>
      <c r="I135" s="75">
        <v>8</v>
      </c>
      <c r="J135" s="75">
        <v>10</v>
      </c>
      <c r="K135" s="76">
        <v>0.35</v>
      </c>
      <c r="L135" s="76"/>
      <c r="M135" s="108"/>
      <c r="N135" s="76"/>
      <c r="O135" s="109"/>
      <c r="P135" s="109"/>
      <c r="Q135" s="117"/>
      <c r="R135" s="117"/>
      <c r="S135" s="118"/>
      <c r="T135" s="119"/>
      <c r="U135" s="118"/>
      <c r="V135" s="80" t="s">
        <v>95</v>
      </c>
      <c r="W135" s="81">
        <v>0.59499999999999997</v>
      </c>
      <c r="X135" s="82">
        <v>16692.599999999999</v>
      </c>
      <c r="Y135" s="83">
        <v>3.96</v>
      </c>
      <c r="Z135" s="89">
        <v>0.20416666666666669</v>
      </c>
      <c r="AA135" s="85"/>
      <c r="AB135" s="86"/>
      <c r="AC135" s="87"/>
      <c r="AD135" s="74"/>
      <c r="AE135" s="81">
        <v>791.82399999999996</v>
      </c>
      <c r="AF135" s="81">
        <v>199.52799999999999</v>
      </c>
      <c r="AG135" s="88"/>
    </row>
    <row r="136" spans="1:33" hidden="1" x14ac:dyDescent="0.25">
      <c r="A136" s="71">
        <v>43</v>
      </c>
      <c r="B136" s="72">
        <v>87</v>
      </c>
      <c r="C136" s="72"/>
      <c r="D136" s="73" t="s">
        <v>94</v>
      </c>
      <c r="E136" s="74">
        <v>810.23199999999997</v>
      </c>
      <c r="F136" s="74">
        <v>18.872</v>
      </c>
      <c r="G136" s="74">
        <v>18.408000000000001</v>
      </c>
      <c r="H136" s="74">
        <v>0.46400000000000002</v>
      </c>
      <c r="I136" s="75">
        <v>8</v>
      </c>
      <c r="J136" s="75">
        <v>8</v>
      </c>
      <c r="K136" s="76">
        <v>0.53</v>
      </c>
      <c r="L136" s="76"/>
      <c r="M136" s="108"/>
      <c r="N136" s="76"/>
      <c r="O136" s="109"/>
      <c r="P136" s="109"/>
      <c r="Q136" s="117"/>
      <c r="R136" s="117"/>
      <c r="S136" s="118"/>
      <c r="T136" s="119"/>
      <c r="U136" s="118"/>
      <c r="V136" s="80" t="s">
        <v>95</v>
      </c>
      <c r="W136" s="81">
        <v>0.60199999999999998</v>
      </c>
      <c r="X136" s="82">
        <v>16506.400000000001</v>
      </c>
      <c r="Y136" s="83">
        <v>3.96</v>
      </c>
      <c r="Z136" s="89">
        <v>0.20833333333333334</v>
      </c>
      <c r="AA136" s="85"/>
      <c r="AB136" s="86"/>
      <c r="AC136" s="87"/>
      <c r="AD136" s="74"/>
      <c r="AE136" s="81">
        <v>791.82399999999996</v>
      </c>
      <c r="AF136" s="81">
        <v>199.52799999999999</v>
      </c>
      <c r="AG136" s="88"/>
    </row>
    <row r="137" spans="1:33" hidden="1" x14ac:dyDescent="0.25">
      <c r="A137" s="53">
        <v>44</v>
      </c>
      <c r="B137" s="54"/>
      <c r="C137" s="54"/>
      <c r="D137" s="55" t="s">
        <v>89</v>
      </c>
      <c r="E137" s="56">
        <v>810.69600000000003</v>
      </c>
      <c r="F137" s="56">
        <v>12.582000000000001</v>
      </c>
      <c r="G137" s="56"/>
      <c r="H137" s="56"/>
      <c r="I137" s="57"/>
      <c r="J137" s="57"/>
      <c r="K137" s="58"/>
      <c r="L137" s="58"/>
      <c r="M137" s="106"/>
      <c r="N137" s="58"/>
      <c r="O137" s="107"/>
      <c r="P137" s="107"/>
      <c r="Q137" s="114"/>
      <c r="R137" s="114"/>
      <c r="S137" s="115"/>
      <c r="T137" s="116"/>
      <c r="U137" s="115"/>
      <c r="V137" s="62"/>
      <c r="W137" s="63"/>
      <c r="X137" s="64"/>
      <c r="Y137" s="65">
        <v>3.96</v>
      </c>
      <c r="Z137" s="66"/>
      <c r="AA137" s="67"/>
      <c r="AB137" s="68"/>
      <c r="AC137" s="69"/>
      <c r="AD137" s="56"/>
      <c r="AE137" s="63">
        <v>810.69600000000003</v>
      </c>
      <c r="AF137" s="63">
        <v>180.65600000000001</v>
      </c>
      <c r="AG137" s="70"/>
    </row>
    <row r="138" spans="1:33" hidden="1" x14ac:dyDescent="0.25">
      <c r="A138" s="71">
        <v>44</v>
      </c>
      <c r="B138" s="72">
        <v>88</v>
      </c>
      <c r="C138" s="72"/>
      <c r="D138" s="73" t="s">
        <v>94</v>
      </c>
      <c r="E138" s="74">
        <v>815.70399999999995</v>
      </c>
      <c r="F138" s="74">
        <v>12.582000000000001</v>
      </c>
      <c r="G138" s="74">
        <v>5.008</v>
      </c>
      <c r="H138" s="74">
        <v>7.5739999999999998</v>
      </c>
      <c r="I138" s="75">
        <v>4</v>
      </c>
      <c r="J138" s="75">
        <v>10</v>
      </c>
      <c r="K138" s="76">
        <v>0.31</v>
      </c>
      <c r="L138" s="76"/>
      <c r="M138" s="108"/>
      <c r="N138" s="76"/>
      <c r="O138" s="109"/>
      <c r="P138" s="109"/>
      <c r="Q138" s="117"/>
      <c r="R138" s="117"/>
      <c r="S138" s="118"/>
      <c r="T138" s="119"/>
      <c r="U138" s="118"/>
      <c r="V138" s="80" t="s">
        <v>95</v>
      </c>
      <c r="W138" s="81">
        <v>0.58899999999999997</v>
      </c>
      <c r="X138" s="82">
        <v>16851.5</v>
      </c>
      <c r="Y138" s="83">
        <v>3.96</v>
      </c>
      <c r="Z138" s="89">
        <v>0.27083333333333331</v>
      </c>
      <c r="AA138" s="85"/>
      <c r="AB138" s="86"/>
      <c r="AC138" s="87"/>
      <c r="AD138" s="74"/>
      <c r="AE138" s="81">
        <v>810.69600000000003</v>
      </c>
      <c r="AF138" s="81">
        <v>180.65600000000001</v>
      </c>
      <c r="AG138" s="88"/>
    </row>
    <row r="139" spans="1:33" hidden="1" x14ac:dyDescent="0.25">
      <c r="A139" s="71">
        <v>44</v>
      </c>
      <c r="B139" s="72">
        <v>89</v>
      </c>
      <c r="C139" s="72"/>
      <c r="D139" s="73" t="s">
        <v>94</v>
      </c>
      <c r="E139" s="74">
        <v>818.05799999999999</v>
      </c>
      <c r="F139" s="74">
        <v>12.582000000000001</v>
      </c>
      <c r="G139" s="74">
        <v>7.3620000000000001</v>
      </c>
      <c r="H139" s="74">
        <v>5.22</v>
      </c>
      <c r="I139" s="75">
        <v>8</v>
      </c>
      <c r="J139" s="75">
        <v>10</v>
      </c>
      <c r="K139" s="76">
        <v>0.34</v>
      </c>
      <c r="L139" s="76"/>
      <c r="M139" s="108"/>
      <c r="N139" s="76"/>
      <c r="O139" s="109"/>
      <c r="P139" s="109"/>
      <c r="Q139" s="117"/>
      <c r="R139" s="117"/>
      <c r="S139" s="118"/>
      <c r="T139" s="119"/>
      <c r="U139" s="118"/>
      <c r="V139" s="80" t="s">
        <v>95</v>
      </c>
      <c r="W139" s="81">
        <v>0.59499999999999997</v>
      </c>
      <c r="X139" s="82">
        <v>16700.7</v>
      </c>
      <c r="Y139" s="83">
        <v>3.96</v>
      </c>
      <c r="Z139" s="89">
        <v>0.12708333333333333</v>
      </c>
      <c r="AA139" s="85"/>
      <c r="AB139" s="86"/>
      <c r="AC139" s="87"/>
      <c r="AD139" s="74"/>
      <c r="AE139" s="81">
        <v>810.69600000000003</v>
      </c>
      <c r="AF139" s="81">
        <v>180.65600000000001</v>
      </c>
      <c r="AG139" s="88"/>
    </row>
    <row r="140" spans="1:33" hidden="1" x14ac:dyDescent="0.25">
      <c r="A140" s="53">
        <v>45</v>
      </c>
      <c r="B140" s="54"/>
      <c r="C140" s="54"/>
      <c r="D140" s="55" t="s">
        <v>89</v>
      </c>
      <c r="E140" s="56">
        <v>823.27800000000002</v>
      </c>
      <c r="F140" s="56">
        <v>18.898</v>
      </c>
      <c r="G140" s="56"/>
      <c r="H140" s="56"/>
      <c r="I140" s="57"/>
      <c r="J140" s="57"/>
      <c r="K140" s="58"/>
      <c r="L140" s="58"/>
      <c r="M140" s="106"/>
      <c r="N140" s="58"/>
      <c r="O140" s="107"/>
      <c r="P140" s="107"/>
      <c r="Q140" s="114"/>
      <c r="R140" s="114"/>
      <c r="S140" s="115"/>
      <c r="T140" s="116"/>
      <c r="U140" s="115"/>
      <c r="V140" s="62"/>
      <c r="W140" s="63"/>
      <c r="X140" s="64"/>
      <c r="Y140" s="65">
        <v>3.96</v>
      </c>
      <c r="Z140" s="66"/>
      <c r="AA140" s="67"/>
      <c r="AB140" s="68"/>
      <c r="AC140" s="69"/>
      <c r="AD140" s="56"/>
      <c r="AE140" s="63">
        <v>823.27800000000002</v>
      </c>
      <c r="AF140" s="63">
        <v>168.07400000000001</v>
      </c>
      <c r="AG140" s="70"/>
    </row>
    <row r="141" spans="1:33" hidden="1" x14ac:dyDescent="0.25">
      <c r="A141" s="71">
        <v>45</v>
      </c>
      <c r="B141" s="72">
        <v>90</v>
      </c>
      <c r="C141" s="72"/>
      <c r="D141" s="73" t="s">
        <v>94</v>
      </c>
      <c r="E141" s="74">
        <v>830.048</v>
      </c>
      <c r="F141" s="74">
        <v>18.898</v>
      </c>
      <c r="G141" s="74">
        <v>6.77</v>
      </c>
      <c r="H141" s="74">
        <v>12.128</v>
      </c>
      <c r="I141" s="75">
        <v>10</v>
      </c>
      <c r="J141" s="75">
        <v>8</v>
      </c>
      <c r="K141" s="76">
        <v>0.32</v>
      </c>
      <c r="L141" s="76"/>
      <c r="M141" s="108"/>
      <c r="N141" s="76"/>
      <c r="O141" s="109"/>
      <c r="P141" s="109"/>
      <c r="Q141" s="117"/>
      <c r="R141" s="117"/>
      <c r="S141" s="118"/>
      <c r="T141" s="119"/>
      <c r="U141" s="118"/>
      <c r="V141" s="80" t="s">
        <v>95</v>
      </c>
      <c r="W141" s="81">
        <v>0.59699999999999998</v>
      </c>
      <c r="X141" s="82">
        <v>16623.3</v>
      </c>
      <c r="Y141" s="83">
        <v>3.96</v>
      </c>
      <c r="Z141" s="89">
        <v>0.23402777777777781</v>
      </c>
      <c r="AA141" s="85"/>
      <c r="AB141" s="86"/>
      <c r="AC141" s="87"/>
      <c r="AD141" s="74"/>
      <c r="AE141" s="81">
        <v>823.27800000000002</v>
      </c>
      <c r="AF141" s="81">
        <v>168.07400000000001</v>
      </c>
      <c r="AG141" s="88"/>
    </row>
    <row r="142" spans="1:33" hidden="1" x14ac:dyDescent="0.25">
      <c r="A142" s="53">
        <v>46</v>
      </c>
      <c r="B142" s="54"/>
      <c r="C142" s="54"/>
      <c r="D142" s="55" t="s">
        <v>89</v>
      </c>
      <c r="E142" s="56">
        <v>842.17600000000004</v>
      </c>
      <c r="F142" s="56">
        <v>18.905999999999999</v>
      </c>
      <c r="G142" s="56"/>
      <c r="H142" s="56"/>
      <c r="I142" s="57"/>
      <c r="J142" s="57"/>
      <c r="K142" s="58"/>
      <c r="L142" s="58"/>
      <c r="M142" s="106"/>
      <c r="N142" s="58"/>
      <c r="O142" s="107"/>
      <c r="P142" s="107"/>
      <c r="Q142" s="114"/>
      <c r="R142" s="114"/>
      <c r="S142" s="115"/>
      <c r="T142" s="116"/>
      <c r="U142" s="115"/>
      <c r="V142" s="62"/>
      <c r="W142" s="63"/>
      <c r="X142" s="64"/>
      <c r="Y142" s="65">
        <v>3.96</v>
      </c>
      <c r="Z142" s="66"/>
      <c r="AA142" s="67"/>
      <c r="AB142" s="68"/>
      <c r="AC142" s="69"/>
      <c r="AD142" s="56"/>
      <c r="AE142" s="63">
        <v>842.17600000000004</v>
      </c>
      <c r="AF142" s="63">
        <v>149.17599999999999</v>
      </c>
      <c r="AG142" s="70"/>
    </row>
    <row r="143" spans="1:33" hidden="1" x14ac:dyDescent="0.25">
      <c r="A143" s="53">
        <v>47</v>
      </c>
      <c r="B143" s="54"/>
      <c r="C143" s="54"/>
      <c r="D143" s="55" t="s">
        <v>89</v>
      </c>
      <c r="E143" s="56">
        <v>861.08199999999999</v>
      </c>
      <c r="F143" s="56">
        <v>18.898</v>
      </c>
      <c r="G143" s="56"/>
      <c r="H143" s="56"/>
      <c r="I143" s="57"/>
      <c r="J143" s="57"/>
      <c r="K143" s="58"/>
      <c r="L143" s="58"/>
      <c r="M143" s="106"/>
      <c r="N143" s="58"/>
      <c r="O143" s="107"/>
      <c r="P143" s="107"/>
      <c r="Q143" s="114"/>
      <c r="R143" s="114"/>
      <c r="S143" s="115"/>
      <c r="T143" s="116"/>
      <c r="U143" s="115"/>
      <c r="V143" s="62"/>
      <c r="W143" s="63"/>
      <c r="X143" s="64"/>
      <c r="Y143" s="65">
        <v>3.96</v>
      </c>
      <c r="Z143" s="66"/>
      <c r="AA143" s="67"/>
      <c r="AB143" s="68"/>
      <c r="AC143" s="69"/>
      <c r="AD143" s="56"/>
      <c r="AE143" s="63">
        <v>861.08199999999999</v>
      </c>
      <c r="AF143" s="63">
        <v>130.27000000000001</v>
      </c>
      <c r="AG143" s="70"/>
    </row>
    <row r="144" spans="1:33" hidden="1" x14ac:dyDescent="0.25">
      <c r="A144" s="53">
        <v>48</v>
      </c>
      <c r="B144" s="54"/>
      <c r="C144" s="54"/>
      <c r="D144" s="55" t="s">
        <v>89</v>
      </c>
      <c r="E144" s="56">
        <v>879.98</v>
      </c>
      <c r="F144" s="56">
        <v>18.774000000000001</v>
      </c>
      <c r="G144" s="56"/>
      <c r="H144" s="56"/>
      <c r="I144" s="57"/>
      <c r="J144" s="57"/>
      <c r="K144" s="58"/>
      <c r="L144" s="58"/>
      <c r="M144" s="106"/>
      <c r="N144" s="58"/>
      <c r="O144" s="107"/>
      <c r="P144" s="107"/>
      <c r="Q144" s="114"/>
      <c r="R144" s="114"/>
      <c r="S144" s="115"/>
      <c r="T144" s="116"/>
      <c r="U144" s="115"/>
      <c r="V144" s="62"/>
      <c r="W144" s="63"/>
      <c r="X144" s="64"/>
      <c r="Y144" s="65">
        <v>3.96</v>
      </c>
      <c r="Z144" s="66"/>
      <c r="AA144" s="67"/>
      <c r="AB144" s="68"/>
      <c r="AC144" s="69"/>
      <c r="AD144" s="56"/>
      <c r="AE144" s="63">
        <v>879.98</v>
      </c>
      <c r="AF144" s="63">
        <v>111.372</v>
      </c>
      <c r="AG144" s="70"/>
    </row>
    <row r="145" spans="1:33" hidden="1" x14ac:dyDescent="0.25">
      <c r="A145" s="71">
        <v>48</v>
      </c>
      <c r="B145" s="72">
        <v>91</v>
      </c>
      <c r="C145" s="72"/>
      <c r="D145" s="73" t="s">
        <v>97</v>
      </c>
      <c r="E145" s="74">
        <v>894.42200000000003</v>
      </c>
      <c r="F145" s="74">
        <v>18.774000000000001</v>
      </c>
      <c r="G145" s="74">
        <v>14.442</v>
      </c>
      <c r="H145" s="74">
        <v>4.3319999999999999</v>
      </c>
      <c r="I145" s="75">
        <v>6854</v>
      </c>
      <c r="J145" s="75"/>
      <c r="K145" s="76"/>
      <c r="L145" s="76"/>
      <c r="M145" s="108"/>
      <c r="N145" s="76"/>
      <c r="O145" s="109"/>
      <c r="P145" s="109"/>
      <c r="Q145" s="117"/>
      <c r="R145" s="117"/>
      <c r="S145" s="118"/>
      <c r="T145" s="119"/>
      <c r="U145" s="118"/>
      <c r="V145" s="80"/>
      <c r="W145" s="81"/>
      <c r="X145" s="82"/>
      <c r="Y145" s="83">
        <v>3.96</v>
      </c>
      <c r="Z145" s="84"/>
      <c r="AA145" s="85"/>
      <c r="AB145" s="86"/>
      <c r="AC145" s="87"/>
      <c r="AD145" s="74"/>
      <c r="AE145" s="81">
        <v>879.98</v>
      </c>
      <c r="AF145" s="81">
        <v>111.372</v>
      </c>
      <c r="AG145" s="88" t="s">
        <v>121</v>
      </c>
    </row>
    <row r="146" spans="1:33" hidden="1" x14ac:dyDescent="0.25">
      <c r="A146" s="53">
        <v>49</v>
      </c>
      <c r="B146" s="54"/>
      <c r="C146" s="54"/>
      <c r="D146" s="55" t="s">
        <v>89</v>
      </c>
      <c r="E146" s="56">
        <v>898.75400000000002</v>
      </c>
      <c r="F146" s="56">
        <v>18.852</v>
      </c>
      <c r="G146" s="56"/>
      <c r="H146" s="56"/>
      <c r="I146" s="57"/>
      <c r="J146" s="57"/>
      <c r="K146" s="58"/>
      <c r="L146" s="58"/>
      <c r="M146" s="106"/>
      <c r="N146" s="58"/>
      <c r="O146" s="107"/>
      <c r="P146" s="107"/>
      <c r="Q146" s="114"/>
      <c r="R146" s="114"/>
      <c r="S146" s="115"/>
      <c r="T146" s="116"/>
      <c r="U146" s="115"/>
      <c r="V146" s="62"/>
      <c r="W146" s="63"/>
      <c r="X146" s="64"/>
      <c r="Y146" s="65">
        <v>3.96</v>
      </c>
      <c r="Z146" s="66"/>
      <c r="AA146" s="67"/>
      <c r="AB146" s="68"/>
      <c r="AC146" s="69"/>
      <c r="AD146" s="56"/>
      <c r="AE146" s="63">
        <v>898.75400000000002</v>
      </c>
      <c r="AF146" s="63">
        <v>92.597999999999999</v>
      </c>
      <c r="AG146" s="70"/>
    </row>
    <row r="147" spans="1:33" hidden="1" x14ac:dyDescent="0.25">
      <c r="A147" s="71">
        <v>49</v>
      </c>
      <c r="B147" s="72">
        <v>92</v>
      </c>
      <c r="C147" s="72"/>
      <c r="D147" s="73" t="s">
        <v>97</v>
      </c>
      <c r="E147" s="74">
        <v>903.21799999999996</v>
      </c>
      <c r="F147" s="74">
        <v>18.852</v>
      </c>
      <c r="G147" s="74">
        <v>4.4640000000000004</v>
      </c>
      <c r="H147" s="74">
        <v>14.388</v>
      </c>
      <c r="I147" s="75">
        <v>6706</v>
      </c>
      <c r="J147" s="75"/>
      <c r="K147" s="76"/>
      <c r="L147" s="76"/>
      <c r="M147" s="108"/>
      <c r="N147" s="76"/>
      <c r="O147" s="109"/>
      <c r="P147" s="109"/>
      <c r="Q147" s="117"/>
      <c r="R147" s="117"/>
      <c r="S147" s="118"/>
      <c r="T147" s="119"/>
      <c r="U147" s="118"/>
      <c r="V147" s="80"/>
      <c r="W147" s="81"/>
      <c r="X147" s="82"/>
      <c r="Y147" s="83">
        <v>3.96</v>
      </c>
      <c r="Z147" s="84"/>
      <c r="AA147" s="85"/>
      <c r="AB147" s="86"/>
      <c r="AC147" s="87"/>
      <c r="AD147" s="74"/>
      <c r="AE147" s="81">
        <v>898.75400000000002</v>
      </c>
      <c r="AF147" s="81">
        <v>92.597999999999999</v>
      </c>
      <c r="AG147" s="88" t="s">
        <v>122</v>
      </c>
    </row>
    <row r="148" spans="1:33" hidden="1" x14ac:dyDescent="0.25">
      <c r="A148" s="71">
        <v>49</v>
      </c>
      <c r="B148" s="72">
        <v>93</v>
      </c>
      <c r="C148" s="72"/>
      <c r="D148" s="73" t="s">
        <v>94</v>
      </c>
      <c r="E148" s="74">
        <v>905.98599999999999</v>
      </c>
      <c r="F148" s="74">
        <v>18.852</v>
      </c>
      <c r="G148" s="74">
        <v>7.2320000000000002</v>
      </c>
      <c r="H148" s="74">
        <v>11.62</v>
      </c>
      <c r="I148" s="75">
        <v>4</v>
      </c>
      <c r="J148" s="75">
        <v>6</v>
      </c>
      <c r="K148" s="76">
        <v>0.55000000000000004</v>
      </c>
      <c r="L148" s="76"/>
      <c r="M148" s="108"/>
      <c r="N148" s="76"/>
      <c r="O148" s="109"/>
      <c r="P148" s="109"/>
      <c r="Q148" s="117"/>
      <c r="R148" s="117"/>
      <c r="S148" s="118"/>
      <c r="T148" s="119"/>
      <c r="U148" s="118"/>
      <c r="V148" s="80" t="s">
        <v>95</v>
      </c>
      <c r="W148" s="81">
        <v>0.59199999999999997</v>
      </c>
      <c r="X148" s="82">
        <v>16786.599999999999</v>
      </c>
      <c r="Y148" s="83">
        <v>3.96</v>
      </c>
      <c r="Z148" s="89">
        <v>0.26319444444444445</v>
      </c>
      <c r="AA148" s="85"/>
      <c r="AB148" s="86"/>
      <c r="AC148" s="87"/>
      <c r="AD148" s="74"/>
      <c r="AE148" s="81">
        <v>898.75400000000002</v>
      </c>
      <c r="AF148" s="81">
        <v>92.597999999999999</v>
      </c>
      <c r="AG148" s="88"/>
    </row>
    <row r="149" spans="1:33" hidden="1" x14ac:dyDescent="0.25">
      <c r="A149" s="71">
        <v>49</v>
      </c>
      <c r="B149" s="72">
        <v>94</v>
      </c>
      <c r="C149" s="72"/>
      <c r="D149" s="73" t="s">
        <v>94</v>
      </c>
      <c r="E149" s="74">
        <v>906.33600000000001</v>
      </c>
      <c r="F149" s="74">
        <v>18.852</v>
      </c>
      <c r="G149" s="74">
        <v>7.5819999999999999</v>
      </c>
      <c r="H149" s="74">
        <v>11.27</v>
      </c>
      <c r="I149" s="75">
        <v>8</v>
      </c>
      <c r="J149" s="75">
        <v>8</v>
      </c>
      <c r="K149" s="76">
        <v>0.32</v>
      </c>
      <c r="L149" s="76"/>
      <c r="M149" s="108"/>
      <c r="N149" s="76"/>
      <c r="O149" s="109"/>
      <c r="P149" s="109"/>
      <c r="Q149" s="117"/>
      <c r="R149" s="117"/>
      <c r="S149" s="118"/>
      <c r="T149" s="119"/>
      <c r="U149" s="118"/>
      <c r="V149" s="80" t="s">
        <v>95</v>
      </c>
      <c r="W149" s="81">
        <v>0.59399999999999997</v>
      </c>
      <c r="X149" s="82">
        <v>16716.400000000001</v>
      </c>
      <c r="Y149" s="83">
        <v>3.96</v>
      </c>
      <c r="Z149" s="89">
        <v>0.26458333333333334</v>
      </c>
      <c r="AA149" s="85"/>
      <c r="AB149" s="86"/>
      <c r="AC149" s="87"/>
      <c r="AD149" s="74"/>
      <c r="AE149" s="81">
        <v>898.75400000000002</v>
      </c>
      <c r="AF149" s="81">
        <v>92.597999999999999</v>
      </c>
      <c r="AG149" s="88"/>
    </row>
    <row r="150" spans="1:33" hidden="1" x14ac:dyDescent="0.25">
      <c r="A150" s="71">
        <v>49</v>
      </c>
      <c r="B150" s="72">
        <v>95</v>
      </c>
      <c r="C150" s="72"/>
      <c r="D150" s="73" t="s">
        <v>94</v>
      </c>
      <c r="E150" s="74">
        <v>908.928</v>
      </c>
      <c r="F150" s="74">
        <v>18.852</v>
      </c>
      <c r="G150" s="74">
        <v>10.173999999999999</v>
      </c>
      <c r="H150" s="74">
        <v>8.6780000000000008</v>
      </c>
      <c r="I150" s="75">
        <v>4</v>
      </c>
      <c r="J150" s="75">
        <v>6</v>
      </c>
      <c r="K150" s="76">
        <v>0.63</v>
      </c>
      <c r="L150" s="76"/>
      <c r="M150" s="108"/>
      <c r="N150" s="76"/>
      <c r="O150" s="109"/>
      <c r="P150" s="109"/>
      <c r="Q150" s="117"/>
      <c r="R150" s="117"/>
      <c r="S150" s="118"/>
      <c r="T150" s="119"/>
      <c r="U150" s="118"/>
      <c r="V150" s="80" t="s">
        <v>95</v>
      </c>
      <c r="W150" s="81">
        <v>0.59299999999999997</v>
      </c>
      <c r="X150" s="82">
        <v>16752.5</v>
      </c>
      <c r="Y150" s="83">
        <v>3.96</v>
      </c>
      <c r="Z150" s="89">
        <v>0.31527777777777777</v>
      </c>
      <c r="AA150" s="85"/>
      <c r="AB150" s="86"/>
      <c r="AC150" s="87"/>
      <c r="AD150" s="74"/>
      <c r="AE150" s="81">
        <v>898.75400000000002</v>
      </c>
      <c r="AF150" s="81">
        <v>92.597999999999999</v>
      </c>
      <c r="AG150" s="88"/>
    </row>
    <row r="151" spans="1:33" hidden="1" x14ac:dyDescent="0.25">
      <c r="A151" s="71">
        <v>49</v>
      </c>
      <c r="B151" s="72">
        <v>96</v>
      </c>
      <c r="C151" s="72"/>
      <c r="D151" s="73" t="s">
        <v>94</v>
      </c>
      <c r="E151" s="74">
        <v>909.46799999999996</v>
      </c>
      <c r="F151" s="74">
        <v>18.852</v>
      </c>
      <c r="G151" s="74">
        <v>10.714</v>
      </c>
      <c r="H151" s="74">
        <v>8.1379999999999999</v>
      </c>
      <c r="I151" s="75">
        <v>4</v>
      </c>
      <c r="J151" s="75">
        <v>5</v>
      </c>
      <c r="K151" s="76">
        <v>0.67</v>
      </c>
      <c r="L151" s="76"/>
      <c r="M151" s="108"/>
      <c r="N151" s="76"/>
      <c r="O151" s="109"/>
      <c r="P151" s="109"/>
      <c r="Q151" s="117"/>
      <c r="R151" s="117"/>
      <c r="S151" s="118"/>
      <c r="T151" s="119"/>
      <c r="U151" s="118"/>
      <c r="V151" s="80" t="s">
        <v>95</v>
      </c>
      <c r="W151" s="81">
        <v>0.59299999999999997</v>
      </c>
      <c r="X151" s="82">
        <v>16731.5</v>
      </c>
      <c r="Y151" s="83">
        <v>3.96</v>
      </c>
      <c r="Z151" s="89">
        <v>0.30833333333333335</v>
      </c>
      <c r="AA151" s="85"/>
      <c r="AB151" s="86"/>
      <c r="AC151" s="87"/>
      <c r="AD151" s="74"/>
      <c r="AE151" s="81">
        <v>898.75400000000002</v>
      </c>
      <c r="AF151" s="81">
        <v>92.597999999999999</v>
      </c>
      <c r="AG151" s="88"/>
    </row>
    <row r="152" spans="1:33" hidden="1" x14ac:dyDescent="0.25">
      <c r="A152" s="71">
        <v>49</v>
      </c>
      <c r="B152" s="72">
        <v>97</v>
      </c>
      <c r="C152" s="72"/>
      <c r="D152" s="73" t="s">
        <v>94</v>
      </c>
      <c r="E152" s="74">
        <v>916.64400000000001</v>
      </c>
      <c r="F152" s="74">
        <v>18.852</v>
      </c>
      <c r="G152" s="74">
        <v>17.89</v>
      </c>
      <c r="H152" s="74">
        <v>0.96199999999999997</v>
      </c>
      <c r="I152" s="75">
        <v>10</v>
      </c>
      <c r="J152" s="75">
        <v>13</v>
      </c>
      <c r="K152" s="76">
        <v>0.59</v>
      </c>
      <c r="L152" s="76"/>
      <c r="M152" s="108"/>
      <c r="N152" s="76"/>
      <c r="O152" s="109"/>
      <c r="P152" s="109"/>
      <c r="Q152" s="117"/>
      <c r="R152" s="117"/>
      <c r="S152" s="118"/>
      <c r="T152" s="119"/>
      <c r="U152" s="118"/>
      <c r="V152" s="80" t="s">
        <v>95</v>
      </c>
      <c r="W152" s="81">
        <v>0.61399999999999999</v>
      </c>
      <c r="X152" s="82">
        <v>16180.8</v>
      </c>
      <c r="Y152" s="83">
        <v>3.96</v>
      </c>
      <c r="Z152" s="89">
        <v>0.1388888888888889</v>
      </c>
      <c r="AA152" s="85"/>
      <c r="AB152" s="86"/>
      <c r="AC152" s="87"/>
      <c r="AD152" s="74"/>
      <c r="AE152" s="81">
        <v>898.75400000000002</v>
      </c>
      <c r="AF152" s="81">
        <v>92.597999999999999</v>
      </c>
      <c r="AG152" s="88"/>
    </row>
    <row r="153" spans="1:33" hidden="1" x14ac:dyDescent="0.25">
      <c r="A153" s="53">
        <v>50</v>
      </c>
      <c r="B153" s="54"/>
      <c r="C153" s="54"/>
      <c r="D153" s="55" t="s">
        <v>89</v>
      </c>
      <c r="E153" s="56">
        <v>917.60599999999999</v>
      </c>
      <c r="F153" s="56">
        <v>18.89</v>
      </c>
      <c r="G153" s="56"/>
      <c r="H153" s="56"/>
      <c r="I153" s="57"/>
      <c r="J153" s="57"/>
      <c r="K153" s="58"/>
      <c r="L153" s="58"/>
      <c r="M153" s="106"/>
      <c r="N153" s="58"/>
      <c r="O153" s="107"/>
      <c r="P153" s="107"/>
      <c r="Q153" s="114"/>
      <c r="R153" s="114"/>
      <c r="S153" s="115"/>
      <c r="T153" s="116"/>
      <c r="U153" s="115"/>
      <c r="V153" s="62"/>
      <c r="W153" s="63"/>
      <c r="X153" s="64"/>
      <c r="Y153" s="65">
        <v>3.96</v>
      </c>
      <c r="Z153" s="66"/>
      <c r="AA153" s="67"/>
      <c r="AB153" s="68"/>
      <c r="AC153" s="69"/>
      <c r="AD153" s="56"/>
      <c r="AE153" s="63">
        <v>917.60599999999999</v>
      </c>
      <c r="AF153" s="63">
        <v>73.745999999999995</v>
      </c>
      <c r="AG153" s="70"/>
    </row>
    <row r="154" spans="1:33" hidden="1" x14ac:dyDescent="0.25">
      <c r="A154" s="71">
        <v>50</v>
      </c>
      <c r="B154" s="72">
        <v>98</v>
      </c>
      <c r="C154" s="72"/>
      <c r="D154" s="73" t="s">
        <v>94</v>
      </c>
      <c r="E154" s="74">
        <v>917.64</v>
      </c>
      <c r="F154" s="74">
        <v>18.89</v>
      </c>
      <c r="G154" s="74">
        <v>3.4000000000000002E-2</v>
      </c>
      <c r="H154" s="74">
        <v>18.856000000000002</v>
      </c>
      <c r="I154" s="75">
        <v>8</v>
      </c>
      <c r="J154" s="75">
        <v>8</v>
      </c>
      <c r="K154" s="76">
        <v>0.66</v>
      </c>
      <c r="L154" s="76"/>
      <c r="M154" s="108"/>
      <c r="N154" s="76"/>
      <c r="O154" s="109"/>
      <c r="P154" s="109"/>
      <c r="Q154" s="117"/>
      <c r="R154" s="117"/>
      <c r="S154" s="118"/>
      <c r="T154" s="119"/>
      <c r="U154" s="118"/>
      <c r="V154" s="80" t="s">
        <v>95</v>
      </c>
      <c r="W154" s="81">
        <v>0.60899999999999999</v>
      </c>
      <c r="X154" s="82">
        <v>16296.2</v>
      </c>
      <c r="Y154" s="83">
        <v>3.96</v>
      </c>
      <c r="Z154" s="89">
        <v>0.14652777777777778</v>
      </c>
      <c r="AA154" s="85"/>
      <c r="AB154" s="86"/>
      <c r="AC154" s="87"/>
      <c r="AD154" s="74"/>
      <c r="AE154" s="81">
        <v>917.60599999999999</v>
      </c>
      <c r="AF154" s="81">
        <v>73.745999999999995</v>
      </c>
      <c r="AG154" s="88"/>
    </row>
    <row r="155" spans="1:33" hidden="1" x14ac:dyDescent="0.25">
      <c r="A155" s="53">
        <v>51</v>
      </c>
      <c r="B155" s="54"/>
      <c r="C155" s="54"/>
      <c r="D155" s="55" t="s">
        <v>89</v>
      </c>
      <c r="E155" s="56">
        <v>936.49599999999998</v>
      </c>
      <c r="F155" s="56">
        <v>18.905999999999999</v>
      </c>
      <c r="G155" s="56"/>
      <c r="H155" s="56"/>
      <c r="I155" s="57"/>
      <c r="J155" s="57"/>
      <c r="K155" s="58"/>
      <c r="L155" s="58"/>
      <c r="M155" s="106"/>
      <c r="N155" s="58"/>
      <c r="O155" s="107"/>
      <c r="P155" s="107"/>
      <c r="Q155" s="114"/>
      <c r="R155" s="114"/>
      <c r="S155" s="115"/>
      <c r="T155" s="116"/>
      <c r="U155" s="115"/>
      <c r="V155" s="62"/>
      <c r="W155" s="63"/>
      <c r="X155" s="64"/>
      <c r="Y155" s="65">
        <v>3.96</v>
      </c>
      <c r="Z155" s="66"/>
      <c r="AA155" s="67"/>
      <c r="AB155" s="68"/>
      <c r="AC155" s="69"/>
      <c r="AD155" s="56"/>
      <c r="AE155" s="63">
        <v>936.49599999999998</v>
      </c>
      <c r="AF155" s="63">
        <v>54.856000000000002</v>
      </c>
      <c r="AG155" s="70"/>
    </row>
    <row r="156" spans="1:33" hidden="1" x14ac:dyDescent="0.25">
      <c r="A156" s="53">
        <v>52</v>
      </c>
      <c r="B156" s="54"/>
      <c r="C156" s="54"/>
      <c r="D156" s="55" t="s">
        <v>89</v>
      </c>
      <c r="E156" s="56">
        <v>955.40200000000004</v>
      </c>
      <c r="F156" s="56">
        <v>17.122</v>
      </c>
      <c r="G156" s="56"/>
      <c r="H156" s="56"/>
      <c r="I156" s="57"/>
      <c r="J156" s="57"/>
      <c r="K156" s="58"/>
      <c r="L156" s="58"/>
      <c r="M156" s="106"/>
      <c r="N156" s="58"/>
      <c r="O156" s="107"/>
      <c r="P156" s="107"/>
      <c r="Q156" s="114"/>
      <c r="R156" s="114"/>
      <c r="S156" s="115"/>
      <c r="T156" s="116"/>
      <c r="U156" s="115"/>
      <c r="V156" s="62"/>
      <c r="W156" s="63"/>
      <c r="X156" s="64"/>
      <c r="Y156" s="65">
        <v>3.96</v>
      </c>
      <c r="Z156" s="66"/>
      <c r="AA156" s="67"/>
      <c r="AB156" s="68"/>
      <c r="AC156" s="69"/>
      <c r="AD156" s="56"/>
      <c r="AE156" s="63">
        <v>955.40200000000004</v>
      </c>
      <c r="AF156" s="63">
        <v>35.950000000000003</v>
      </c>
      <c r="AG156" s="70"/>
    </row>
    <row r="157" spans="1:33" hidden="1" x14ac:dyDescent="0.25">
      <c r="A157" s="53">
        <v>53</v>
      </c>
      <c r="B157" s="54"/>
      <c r="C157" s="54"/>
      <c r="D157" s="55" t="s">
        <v>89</v>
      </c>
      <c r="E157" s="56">
        <v>972.524</v>
      </c>
      <c r="F157" s="56">
        <v>18.867999999999999</v>
      </c>
      <c r="G157" s="56"/>
      <c r="H157" s="56"/>
      <c r="I157" s="57"/>
      <c r="J157" s="57"/>
      <c r="K157" s="58"/>
      <c r="L157" s="58"/>
      <c r="M157" s="106"/>
      <c r="N157" s="58"/>
      <c r="O157" s="107"/>
      <c r="P157" s="107"/>
      <c r="Q157" s="114"/>
      <c r="R157" s="114"/>
      <c r="S157" s="115"/>
      <c r="T157" s="116"/>
      <c r="U157" s="115"/>
      <c r="V157" s="62"/>
      <c r="W157" s="63"/>
      <c r="X157" s="64"/>
      <c r="Y157" s="65">
        <v>3.96</v>
      </c>
      <c r="Z157" s="66"/>
      <c r="AA157" s="67"/>
      <c r="AB157" s="68"/>
      <c r="AC157" s="69"/>
      <c r="AD157" s="56"/>
      <c r="AE157" s="63">
        <v>972.524</v>
      </c>
      <c r="AF157" s="63">
        <v>18.827999999999999</v>
      </c>
      <c r="AG157" s="70"/>
    </row>
    <row r="158" spans="1:33" hidden="1" x14ac:dyDescent="0.25">
      <c r="A158" s="71">
        <v>53</v>
      </c>
      <c r="B158" s="72">
        <v>99</v>
      </c>
      <c r="C158" s="72"/>
      <c r="D158" s="73" t="s">
        <v>96</v>
      </c>
      <c r="E158" s="74">
        <v>972.59799999999996</v>
      </c>
      <c r="F158" s="74">
        <v>18.867999999999999</v>
      </c>
      <c r="G158" s="74">
        <v>7.3999999999999996E-2</v>
      </c>
      <c r="H158" s="74">
        <v>18.794</v>
      </c>
      <c r="I158" s="75">
        <v>12</v>
      </c>
      <c r="J158" s="75">
        <v>10.015599999999999</v>
      </c>
      <c r="K158" s="76">
        <v>0.32</v>
      </c>
      <c r="L158" s="76"/>
      <c r="M158" s="108"/>
      <c r="N158" s="76"/>
      <c r="O158" s="109"/>
      <c r="P158" s="109"/>
      <c r="Q158" s="117"/>
      <c r="R158" s="117"/>
      <c r="S158" s="118"/>
      <c r="T158" s="119"/>
      <c r="U158" s="118"/>
      <c r="V158" s="80" t="s">
        <v>95</v>
      </c>
      <c r="W158" s="81">
        <v>0.60099999999999998</v>
      </c>
      <c r="X158" s="82">
        <v>16516.7</v>
      </c>
      <c r="Y158" s="83">
        <v>3.96</v>
      </c>
      <c r="Z158" s="89">
        <v>0.34027777777777773</v>
      </c>
      <c r="AA158" s="85"/>
      <c r="AB158" s="86"/>
      <c r="AC158" s="87"/>
      <c r="AD158" s="74"/>
      <c r="AE158" s="81">
        <v>972.524</v>
      </c>
      <c r="AF158" s="81">
        <v>18.827999999999999</v>
      </c>
      <c r="AG158" s="88"/>
    </row>
    <row r="159" spans="1:33" hidden="1" x14ac:dyDescent="0.25">
      <c r="A159" s="71">
        <v>53</v>
      </c>
      <c r="B159" s="72">
        <v>100</v>
      </c>
      <c r="C159" s="72">
        <v>99</v>
      </c>
      <c r="D159" s="73" t="s">
        <v>94</v>
      </c>
      <c r="E159" s="74">
        <v>972.596</v>
      </c>
      <c r="F159" s="74">
        <v>18.867999999999999</v>
      </c>
      <c r="G159" s="74">
        <v>7.1999999999999995E-2</v>
      </c>
      <c r="H159" s="74">
        <v>18.795999999999999</v>
      </c>
      <c r="I159" s="75">
        <v>8</v>
      </c>
      <c r="J159" s="75">
        <v>10</v>
      </c>
      <c r="K159" s="76">
        <v>0.32</v>
      </c>
      <c r="L159" s="76"/>
      <c r="M159" s="108"/>
      <c r="N159" s="76"/>
      <c r="O159" s="109"/>
      <c r="P159" s="109"/>
      <c r="Q159" s="117"/>
      <c r="R159" s="117"/>
      <c r="S159" s="118"/>
      <c r="T159" s="119"/>
      <c r="U159" s="118"/>
      <c r="V159" s="80" t="s">
        <v>95</v>
      </c>
      <c r="W159" s="81">
        <v>0.59399999999999997</v>
      </c>
      <c r="X159" s="82">
        <v>16716.400000000001</v>
      </c>
      <c r="Y159" s="83">
        <v>3.96</v>
      </c>
      <c r="Z159" s="89">
        <v>0.34027777777777773</v>
      </c>
      <c r="AA159" s="85"/>
      <c r="AB159" s="86"/>
      <c r="AC159" s="87"/>
      <c r="AD159" s="74"/>
      <c r="AE159" s="81">
        <v>972.524</v>
      </c>
      <c r="AF159" s="81">
        <v>18.827999999999999</v>
      </c>
      <c r="AG159" s="88"/>
    </row>
    <row r="160" spans="1:33" hidden="1" x14ac:dyDescent="0.25">
      <c r="A160" s="71">
        <v>53</v>
      </c>
      <c r="B160" s="72">
        <v>101</v>
      </c>
      <c r="C160" s="72">
        <v>99</v>
      </c>
      <c r="D160" s="73" t="s">
        <v>94</v>
      </c>
      <c r="E160" s="74">
        <v>972.60199999999998</v>
      </c>
      <c r="F160" s="74">
        <v>18.867999999999999</v>
      </c>
      <c r="G160" s="74">
        <v>7.8E-2</v>
      </c>
      <c r="H160" s="74">
        <v>18.79</v>
      </c>
      <c r="I160" s="75">
        <v>4</v>
      </c>
      <c r="J160" s="75">
        <v>10</v>
      </c>
      <c r="K160" s="76">
        <v>0.32</v>
      </c>
      <c r="L160" s="76"/>
      <c r="M160" s="108"/>
      <c r="N160" s="76"/>
      <c r="O160" s="109"/>
      <c r="P160" s="109"/>
      <c r="Q160" s="117"/>
      <c r="R160" s="117"/>
      <c r="S160" s="118"/>
      <c r="T160" s="119"/>
      <c r="U160" s="118"/>
      <c r="V160" s="80" t="s">
        <v>95</v>
      </c>
      <c r="W160" s="81">
        <v>0.58899999999999997</v>
      </c>
      <c r="X160" s="82">
        <v>16849.5</v>
      </c>
      <c r="Y160" s="83">
        <v>3.96</v>
      </c>
      <c r="Z160" s="89">
        <v>0.34027777777777773</v>
      </c>
      <c r="AA160" s="85"/>
      <c r="AB160" s="86"/>
      <c r="AC160" s="87"/>
      <c r="AD160" s="74"/>
      <c r="AE160" s="81">
        <v>972.524</v>
      </c>
      <c r="AF160" s="81">
        <v>18.827999999999999</v>
      </c>
      <c r="AG160" s="88"/>
    </row>
    <row r="161" spans="1:33" hidden="1" x14ac:dyDescent="0.25">
      <c r="A161" s="71">
        <v>53</v>
      </c>
      <c r="B161" s="72">
        <v>102</v>
      </c>
      <c r="C161" s="72"/>
      <c r="D161" s="73" t="s">
        <v>94</v>
      </c>
      <c r="E161" s="74">
        <v>972.63400000000001</v>
      </c>
      <c r="F161" s="74">
        <v>18.867999999999999</v>
      </c>
      <c r="G161" s="74">
        <v>0.11</v>
      </c>
      <c r="H161" s="74">
        <v>18.757999999999999</v>
      </c>
      <c r="I161" s="75">
        <v>4</v>
      </c>
      <c r="J161" s="75">
        <v>8</v>
      </c>
      <c r="K161" s="76">
        <v>0.55000000000000004</v>
      </c>
      <c r="L161" s="76"/>
      <c r="M161" s="108"/>
      <c r="N161" s="76"/>
      <c r="O161" s="109"/>
      <c r="P161" s="109"/>
      <c r="Q161" s="117"/>
      <c r="R161" s="117"/>
      <c r="S161" s="118"/>
      <c r="T161" s="119"/>
      <c r="U161" s="118"/>
      <c r="V161" s="80" t="s">
        <v>95</v>
      </c>
      <c r="W161" s="81">
        <v>0.59199999999999997</v>
      </c>
      <c r="X161" s="82">
        <v>16786.599999999999</v>
      </c>
      <c r="Y161" s="83">
        <v>3.96</v>
      </c>
      <c r="Z161" s="89">
        <v>0.33611111111111108</v>
      </c>
      <c r="AA161" s="85"/>
      <c r="AB161" s="86"/>
      <c r="AC161" s="87"/>
      <c r="AD161" s="74"/>
      <c r="AE161" s="81">
        <v>972.524</v>
      </c>
      <c r="AF161" s="81">
        <v>18.827999999999999</v>
      </c>
      <c r="AG161" s="88"/>
    </row>
    <row r="162" spans="1:33" hidden="1" x14ac:dyDescent="0.25">
      <c r="A162" s="71">
        <v>53</v>
      </c>
      <c r="B162" s="72">
        <v>103</v>
      </c>
      <c r="C162" s="72"/>
      <c r="D162" s="73" t="s">
        <v>94</v>
      </c>
      <c r="E162" s="74">
        <v>972.65</v>
      </c>
      <c r="F162" s="74">
        <v>18.867999999999999</v>
      </c>
      <c r="G162" s="74">
        <v>0.126</v>
      </c>
      <c r="H162" s="74">
        <v>18.742000000000001</v>
      </c>
      <c r="I162" s="75">
        <v>4</v>
      </c>
      <c r="J162" s="75">
        <v>8</v>
      </c>
      <c r="K162" s="76">
        <v>0.44</v>
      </c>
      <c r="L162" s="76"/>
      <c r="M162" s="108"/>
      <c r="N162" s="76"/>
      <c r="O162" s="109"/>
      <c r="P162" s="109"/>
      <c r="Q162" s="117"/>
      <c r="R162" s="117"/>
      <c r="S162" s="118"/>
      <c r="T162" s="119"/>
      <c r="U162" s="118"/>
      <c r="V162" s="80" t="s">
        <v>95</v>
      </c>
      <c r="W162" s="81">
        <v>0.59</v>
      </c>
      <c r="X162" s="82">
        <v>16821.5</v>
      </c>
      <c r="Y162" s="83">
        <v>3.96</v>
      </c>
      <c r="Z162" s="89">
        <v>0.33611111111111108</v>
      </c>
      <c r="AA162" s="85"/>
      <c r="AB162" s="86"/>
      <c r="AC162" s="87"/>
      <c r="AD162" s="74"/>
      <c r="AE162" s="81">
        <v>972.524</v>
      </c>
      <c r="AF162" s="81">
        <v>18.827999999999999</v>
      </c>
      <c r="AG162" s="88"/>
    </row>
    <row r="163" spans="1:33" hidden="1" x14ac:dyDescent="0.25">
      <c r="A163" s="71">
        <v>53</v>
      </c>
      <c r="B163" s="72">
        <v>104</v>
      </c>
      <c r="C163" s="72"/>
      <c r="D163" s="73" t="s">
        <v>94</v>
      </c>
      <c r="E163" s="74">
        <v>972.72</v>
      </c>
      <c r="F163" s="74">
        <v>18.867999999999999</v>
      </c>
      <c r="G163" s="74">
        <v>0.19600000000000001</v>
      </c>
      <c r="H163" s="74">
        <v>18.672000000000001</v>
      </c>
      <c r="I163" s="75">
        <v>8</v>
      </c>
      <c r="J163" s="75">
        <v>7</v>
      </c>
      <c r="K163" s="76">
        <v>0.42</v>
      </c>
      <c r="L163" s="76"/>
      <c r="M163" s="108"/>
      <c r="N163" s="76"/>
      <c r="O163" s="109"/>
      <c r="P163" s="109"/>
      <c r="Q163" s="117"/>
      <c r="R163" s="117"/>
      <c r="S163" s="118"/>
      <c r="T163" s="119"/>
      <c r="U163" s="118"/>
      <c r="V163" s="80" t="s">
        <v>95</v>
      </c>
      <c r="W163" s="81">
        <v>0.59699999999999998</v>
      </c>
      <c r="X163" s="82">
        <v>16630.3</v>
      </c>
      <c r="Y163" s="83">
        <v>3.96</v>
      </c>
      <c r="Z163" s="89">
        <v>0.3354166666666667</v>
      </c>
      <c r="AA163" s="85"/>
      <c r="AB163" s="86"/>
      <c r="AC163" s="87"/>
      <c r="AD163" s="74"/>
      <c r="AE163" s="81">
        <v>972.524</v>
      </c>
      <c r="AF163" s="81">
        <v>18.827999999999999</v>
      </c>
      <c r="AG163" s="88"/>
    </row>
    <row r="164" spans="1:33" hidden="1" x14ac:dyDescent="0.25">
      <c r="A164" s="71">
        <v>53</v>
      </c>
      <c r="B164" s="72">
        <v>105</v>
      </c>
      <c r="C164" s="72"/>
      <c r="D164" s="73" t="s">
        <v>94</v>
      </c>
      <c r="E164" s="74">
        <v>972.83600000000001</v>
      </c>
      <c r="F164" s="74">
        <v>18.867999999999999</v>
      </c>
      <c r="G164" s="74">
        <v>0.312</v>
      </c>
      <c r="H164" s="74">
        <v>18.556000000000001</v>
      </c>
      <c r="I164" s="75">
        <v>4</v>
      </c>
      <c r="J164" s="75">
        <v>6</v>
      </c>
      <c r="K164" s="76">
        <v>0.55000000000000004</v>
      </c>
      <c r="L164" s="76"/>
      <c r="M164" s="108"/>
      <c r="N164" s="76"/>
      <c r="O164" s="109"/>
      <c r="P164" s="109"/>
      <c r="Q164" s="117"/>
      <c r="R164" s="117"/>
      <c r="S164" s="118"/>
      <c r="T164" s="119"/>
      <c r="U164" s="118"/>
      <c r="V164" s="80" t="s">
        <v>95</v>
      </c>
      <c r="W164" s="81">
        <v>0.59199999999999997</v>
      </c>
      <c r="X164" s="82">
        <v>16786.599999999999</v>
      </c>
      <c r="Y164" s="83">
        <v>3.96</v>
      </c>
      <c r="Z164" s="89">
        <v>0.33333333333333331</v>
      </c>
      <c r="AA164" s="85"/>
      <c r="AB164" s="86"/>
      <c r="AC164" s="87"/>
      <c r="AD164" s="74"/>
      <c r="AE164" s="81">
        <v>972.524</v>
      </c>
      <c r="AF164" s="81">
        <v>18.827999999999999</v>
      </c>
      <c r="AG164" s="88"/>
    </row>
    <row r="165" spans="1:33" hidden="1" x14ac:dyDescent="0.25">
      <c r="A165" s="71">
        <v>53</v>
      </c>
      <c r="B165" s="72">
        <v>106</v>
      </c>
      <c r="C165" s="72"/>
      <c r="D165" s="73" t="s">
        <v>94</v>
      </c>
      <c r="E165" s="74">
        <v>973.58</v>
      </c>
      <c r="F165" s="74">
        <v>18.867999999999999</v>
      </c>
      <c r="G165" s="74">
        <v>1.056</v>
      </c>
      <c r="H165" s="74">
        <v>17.812000000000001</v>
      </c>
      <c r="I165" s="75">
        <v>4</v>
      </c>
      <c r="J165" s="75">
        <v>8</v>
      </c>
      <c r="K165" s="76">
        <v>0.59</v>
      </c>
      <c r="L165" s="76"/>
      <c r="M165" s="108"/>
      <c r="N165" s="76"/>
      <c r="O165" s="109"/>
      <c r="P165" s="109"/>
      <c r="Q165" s="117"/>
      <c r="R165" s="117"/>
      <c r="S165" s="118"/>
      <c r="T165" s="119"/>
      <c r="U165" s="118"/>
      <c r="V165" s="80" t="s">
        <v>95</v>
      </c>
      <c r="W165" s="81">
        <v>0.59199999999999997</v>
      </c>
      <c r="X165" s="82">
        <v>16770.7</v>
      </c>
      <c r="Y165" s="83">
        <v>3.96</v>
      </c>
      <c r="Z165" s="89">
        <v>0.33749999999999997</v>
      </c>
      <c r="AA165" s="85"/>
      <c r="AB165" s="86"/>
      <c r="AC165" s="87"/>
      <c r="AD165" s="74"/>
      <c r="AE165" s="81">
        <v>972.524</v>
      </c>
      <c r="AF165" s="81">
        <v>18.827999999999999</v>
      </c>
      <c r="AG165" s="88"/>
    </row>
    <row r="166" spans="1:33" hidden="1" x14ac:dyDescent="0.25">
      <c r="A166" s="71">
        <v>53</v>
      </c>
      <c r="B166" s="72">
        <v>107</v>
      </c>
      <c r="C166" s="72"/>
      <c r="D166" s="73" t="s">
        <v>94</v>
      </c>
      <c r="E166" s="74">
        <v>974.20399999999995</v>
      </c>
      <c r="F166" s="74">
        <v>18.867999999999999</v>
      </c>
      <c r="G166" s="74">
        <v>1.68</v>
      </c>
      <c r="H166" s="74">
        <v>17.187999999999999</v>
      </c>
      <c r="I166" s="75">
        <v>10</v>
      </c>
      <c r="J166" s="75">
        <v>7</v>
      </c>
      <c r="K166" s="76">
        <v>0.39</v>
      </c>
      <c r="L166" s="76"/>
      <c r="M166" s="108"/>
      <c r="N166" s="76"/>
      <c r="O166" s="109"/>
      <c r="P166" s="109"/>
      <c r="Q166" s="117"/>
      <c r="R166" s="117"/>
      <c r="S166" s="118"/>
      <c r="T166" s="119"/>
      <c r="U166" s="118"/>
      <c r="V166" s="80" t="s">
        <v>95</v>
      </c>
      <c r="W166" s="81">
        <v>0.60099999999999998</v>
      </c>
      <c r="X166" s="82">
        <v>16535.900000000001</v>
      </c>
      <c r="Y166" s="83">
        <v>3.96</v>
      </c>
      <c r="Z166" s="89">
        <v>0.32847222222222222</v>
      </c>
      <c r="AA166" s="85"/>
      <c r="AB166" s="86"/>
      <c r="AC166" s="87"/>
      <c r="AD166" s="74"/>
      <c r="AE166" s="81">
        <v>972.524</v>
      </c>
      <c r="AF166" s="81">
        <v>18.827999999999999</v>
      </c>
      <c r="AG166" s="88"/>
    </row>
    <row r="167" spans="1:33" hidden="1" x14ac:dyDescent="0.25">
      <c r="A167" s="71">
        <v>53</v>
      </c>
      <c r="B167" s="72">
        <v>108</v>
      </c>
      <c r="C167" s="72"/>
      <c r="D167" s="73" t="s">
        <v>94</v>
      </c>
      <c r="E167" s="74">
        <v>974.596</v>
      </c>
      <c r="F167" s="74">
        <v>18.867999999999999</v>
      </c>
      <c r="G167" s="74">
        <v>2.0720000000000001</v>
      </c>
      <c r="H167" s="74">
        <v>16.795999999999999</v>
      </c>
      <c r="I167" s="75">
        <v>8</v>
      </c>
      <c r="J167" s="75">
        <v>6</v>
      </c>
      <c r="K167" s="76">
        <v>0.44</v>
      </c>
      <c r="L167" s="76"/>
      <c r="M167" s="108"/>
      <c r="N167" s="76"/>
      <c r="O167" s="109"/>
      <c r="P167" s="109"/>
      <c r="Q167" s="117"/>
      <c r="R167" s="117"/>
      <c r="S167" s="118"/>
      <c r="T167" s="119"/>
      <c r="U167" s="118"/>
      <c r="V167" s="80" t="s">
        <v>95</v>
      </c>
      <c r="W167" s="81">
        <v>0.59799999999999998</v>
      </c>
      <c r="X167" s="82">
        <v>16610.400000000001</v>
      </c>
      <c r="Y167" s="83">
        <v>3.96</v>
      </c>
      <c r="Z167" s="89">
        <v>0.16944444444444443</v>
      </c>
      <c r="AA167" s="85"/>
      <c r="AB167" s="86"/>
      <c r="AC167" s="87"/>
      <c r="AD167" s="74"/>
      <c r="AE167" s="81">
        <v>972.524</v>
      </c>
      <c r="AF167" s="81">
        <v>18.827999999999999</v>
      </c>
      <c r="AG167" s="88"/>
    </row>
    <row r="168" spans="1:33" hidden="1" x14ac:dyDescent="0.25">
      <c r="A168" s="71">
        <v>53</v>
      </c>
      <c r="B168" s="72">
        <v>109</v>
      </c>
      <c r="C168" s="72"/>
      <c r="D168" s="73" t="s">
        <v>92</v>
      </c>
      <c r="E168" s="74">
        <v>991.35199999999998</v>
      </c>
      <c r="F168" s="74">
        <v>18.867999999999999</v>
      </c>
      <c r="G168" s="74">
        <v>18.827999999999999</v>
      </c>
      <c r="H168" s="74">
        <v>0.04</v>
      </c>
      <c r="I168" s="75"/>
      <c r="J168" s="75"/>
      <c r="K168" s="76"/>
      <c r="L168" s="76"/>
      <c r="M168" s="108"/>
      <c r="N168" s="76"/>
      <c r="O168" s="109"/>
      <c r="P168" s="109"/>
      <c r="Q168" s="117"/>
      <c r="R168" s="117"/>
      <c r="S168" s="118"/>
      <c r="T168" s="119"/>
      <c r="U168" s="118"/>
      <c r="V168" s="80"/>
      <c r="W168" s="81"/>
      <c r="X168" s="82"/>
      <c r="Y168" s="83">
        <v>3.96</v>
      </c>
      <c r="Z168" s="84"/>
      <c r="AA168" s="85"/>
      <c r="AB168" s="86">
        <v>54.909908000000001</v>
      </c>
      <c r="AC168" s="87">
        <v>117.69275399999999</v>
      </c>
      <c r="AD168" s="74">
        <v>0</v>
      </c>
      <c r="AE168" s="81">
        <v>972.524</v>
      </c>
      <c r="AF168" s="81">
        <v>18.827999999999999</v>
      </c>
      <c r="AG168" s="88" t="s">
        <v>123</v>
      </c>
    </row>
    <row r="169" spans="1:33" hidden="1" x14ac:dyDescent="0.25">
      <c r="A169" s="53">
        <v>54</v>
      </c>
      <c r="B169" s="54"/>
      <c r="C169" s="54"/>
      <c r="D169" s="55" t="s">
        <v>89</v>
      </c>
      <c r="E169" s="56">
        <v>991.39200000000005</v>
      </c>
      <c r="F169" s="56">
        <v>0</v>
      </c>
      <c r="G169" s="56"/>
      <c r="H169" s="56"/>
      <c r="I169" s="57"/>
      <c r="J169" s="57"/>
      <c r="K169" s="58"/>
      <c r="L169" s="58"/>
      <c r="M169" s="106"/>
      <c r="N169" s="58"/>
      <c r="O169" s="107"/>
      <c r="P169" s="107"/>
      <c r="Q169" s="114"/>
      <c r="R169" s="114"/>
      <c r="S169" s="115"/>
      <c r="T169" s="116"/>
      <c r="U169" s="115"/>
      <c r="V169" s="62"/>
      <c r="W169" s="63"/>
      <c r="X169" s="64"/>
      <c r="Y169" s="65">
        <v>3.96</v>
      </c>
      <c r="Z169" s="66"/>
      <c r="AA169" s="67"/>
      <c r="AB169" s="68"/>
      <c r="AC169" s="69"/>
      <c r="AD169" s="56"/>
      <c r="AE169" s="63">
        <v>0.04</v>
      </c>
      <c r="AF169" s="63"/>
      <c r="AG169" s="70"/>
    </row>
  </sheetData>
  <autoFilter ref="A6:AG169" xr:uid="{00000000-0009-0000-0000-000000000000}">
    <filterColumn colId="11">
      <customFilters>
        <customFilter operator="notEqual" val=" "/>
      </customFilters>
    </filterColumn>
  </autoFilter>
  <mergeCells count="11">
    <mergeCell ref="A4:B4"/>
    <mergeCell ref="C4:E4"/>
    <mergeCell ref="I4:V4"/>
    <mergeCell ref="K5:W5"/>
    <mergeCell ref="A1:AA1"/>
    <mergeCell ref="A2:B2"/>
    <mergeCell ref="C2:E2"/>
    <mergeCell ref="I2:AD2"/>
    <mergeCell ref="A3:B3"/>
    <mergeCell ref="C3:E3"/>
    <mergeCell ref="I3:V3"/>
  </mergeCells>
  <conditionalFormatting sqref="L10:L12 L14:L17 L19:L21 L23 L26:L34 L36 L38:L49 L51:L56 L58:L70 L72 L86:L90 L92:L95 L101 L115 L121 L132:L136 L138:L139 L141 L148:L152 L154 L159:L167">
    <cfRule type="cellIs" dxfId="0" priority="1" operator="equal">
      <formula>0</formula>
    </cfRule>
  </conditionalFormatting>
  <printOptions horizontalCentered="1"/>
  <pageMargins left="0.7" right="0.7" top="0.75" bottom="0.75" header="0.3" footer="0.3"/>
  <pageSetup scale="40" fitToHeight="0" orientation="landscape" r:id="rId1"/>
  <headerFooter>
    <oddFooter>&amp;C11055 72nd Street SE
Calgary, Alberta T2C 3G2
888-234-8345</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2289" r:id="rId4" name="Button 1">
              <controlPr defaultSize="0" print="0" autoFill="0" autoPict="0" macro="[0]!BtnImportListing_Click">
                <anchor moveWithCells="1" sizeWithCells="1">
                  <from>
                    <xdr:col>34</xdr:col>
                    <xdr:colOff>76200</xdr:colOff>
                    <xdr:row>0</xdr:row>
                    <xdr:rowOff>180975</xdr:rowOff>
                  </from>
                  <to>
                    <xdr:col>36</xdr:col>
                    <xdr:colOff>400050</xdr:colOff>
                    <xdr:row>1</xdr:row>
                    <xdr:rowOff>190500</xdr:rowOff>
                  </to>
                </anchor>
              </controlPr>
            </control>
          </mc:Choice>
        </mc:AlternateContent>
        <mc:AlternateContent xmlns:mc="http://schemas.openxmlformats.org/markup-compatibility/2006">
          <mc:Choice Requires="x14">
            <control shapeId="12290" r:id="rId5" name="Button 2">
              <controlPr defaultSize="0" print="0" autoFill="0" autoPict="0" macro="[0]!BtnClearListing_Click">
                <anchor moveWithCells="1" sizeWithCells="1">
                  <from>
                    <xdr:col>37</xdr:col>
                    <xdr:colOff>9525</xdr:colOff>
                    <xdr:row>0</xdr:row>
                    <xdr:rowOff>171450</xdr:rowOff>
                  </from>
                  <to>
                    <xdr:col>38</xdr:col>
                    <xdr:colOff>428625</xdr:colOff>
                    <xdr:row>1</xdr:row>
                    <xdr:rowOff>180975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1:O2"/>
  <sheetViews>
    <sheetView workbookViewId="0"/>
  </sheetViews>
  <sheetFormatPr defaultRowHeight="15" x14ac:dyDescent="0.25"/>
  <sheetData>
    <row r="1" spans="2:15" ht="15" customHeight="1" x14ac:dyDescent="0.25"/>
    <row r="2" spans="2:15" ht="24.95" customHeight="1" x14ac:dyDescent="0.4">
      <c r="B2" s="11" t="str">
        <f>Header!C7</f>
        <v>3-26-68-25W5 to 4-35-68-25W5</v>
      </c>
      <c r="O2" s="11" t="str">
        <f>Header!C8</f>
        <v>3-26-68-25W5 to 2-26-68-25W5</v>
      </c>
    </row>
  </sheetData>
  <printOptions horizontalCentered="1" verticalCentered="1"/>
  <pageMargins left="0.25" right="0.25" top="0.25" bottom="0.25" header="0.05" footer="0.3"/>
  <pageSetup orientation="landscape"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2:Q2"/>
  <sheetViews>
    <sheetView workbookViewId="0">
      <selection activeCell="Q3" sqref="Q3"/>
    </sheetView>
  </sheetViews>
  <sheetFormatPr defaultRowHeight="15" x14ac:dyDescent="0.25"/>
  <sheetData>
    <row r="2" spans="2:17" s="11" customFormat="1" ht="26.25" x14ac:dyDescent="0.4">
      <c r="B2" s="11" t="str">
        <f>Header!C7</f>
        <v>3-26-68-25W5 to 4-35-68-25W5</v>
      </c>
      <c r="Q2" s="11" t="str">
        <f>Header!C8</f>
        <v>3-26-68-25W5 to 2-26-68-25W5</v>
      </c>
    </row>
  </sheetData>
  <printOptions horizontalCentered="1" verticalCentered="1"/>
  <pageMargins left="0.25" right="0.25" top="0.25" bottom="0.25" header="0.05" footer="0.3"/>
  <pageSetup orientation="landscape"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
  <sheetViews>
    <sheetView workbookViewId="0"/>
  </sheetViews>
  <sheetFormatPr defaultRowHeight="15" x14ac:dyDescent="0.25"/>
  <sheetData/>
  <printOptions horizontalCentered="1" verticalCentered="1"/>
  <pageMargins left="0.25" right="0.25" top="0.25" bottom="0.25" header="0.05" footer="0.3"/>
  <pageSetup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31</vt:i4>
      </vt:variant>
    </vt:vector>
  </HeadingPairs>
  <TitlesOfParts>
    <vt:vector size="41" baseType="lpstr">
      <vt:lpstr>Header</vt:lpstr>
      <vt:lpstr>PL-3-26 to 4-35</vt:lpstr>
      <vt:lpstr>Charts-3-26 to 4-35</vt:lpstr>
      <vt:lpstr>Verifications-3-26 to 4-35</vt:lpstr>
      <vt:lpstr>PL-3-26 to 2-26</vt:lpstr>
      <vt:lpstr>Charts-3-26 to 2-26</vt:lpstr>
      <vt:lpstr>Verifications-3-26 to 2-26</vt:lpstr>
      <vt:lpstr>ML v Elevation</vt:lpstr>
      <vt:lpstr>Google Earth Elevation Profile</vt:lpstr>
      <vt:lpstr>Google Earth Map </vt:lpstr>
      <vt:lpstr>'PL-3-26 to 2-26'!Client</vt:lpstr>
      <vt:lpstr>'PL-3-26 to 4-35'!Client</vt:lpstr>
      <vt:lpstr>'Verifications-3-26 to 2-26'!Client</vt:lpstr>
      <vt:lpstr>'Verifications-3-26 to 4-35'!Client</vt:lpstr>
      <vt:lpstr>'PL-3-26 to 2-26'!Location</vt:lpstr>
      <vt:lpstr>'PL-3-26 to 4-35'!Location</vt:lpstr>
      <vt:lpstr>'Verifications-3-26 to 2-26'!Location</vt:lpstr>
      <vt:lpstr>'Verifications-3-26 to 4-35'!Location</vt:lpstr>
      <vt:lpstr>'PL-3-26 to 2-26'!PipelineName</vt:lpstr>
      <vt:lpstr>'PL-3-26 to 4-35'!PipelineName</vt:lpstr>
      <vt:lpstr>'Verifications-3-26 to 2-26'!PipelineName</vt:lpstr>
      <vt:lpstr>'Verifications-3-26 to 4-35'!PipelineName</vt:lpstr>
      <vt:lpstr>'Charts-3-26 to 2-26'!Print_Area</vt:lpstr>
      <vt:lpstr>'Charts-3-26 to 4-35'!Print_Area</vt:lpstr>
      <vt:lpstr>Header!Print_Area</vt:lpstr>
      <vt:lpstr>'PL-3-26 to 2-26'!Print_Titles</vt:lpstr>
      <vt:lpstr>'PL-3-26 to 4-35'!Print_Titles</vt:lpstr>
      <vt:lpstr>'Verifications-3-26 to 2-26'!Print_Titles</vt:lpstr>
      <vt:lpstr>'Verifications-3-26 to 4-35'!Print_Titles</vt:lpstr>
      <vt:lpstr>'PL-3-26 to 2-26'!PrintDate</vt:lpstr>
      <vt:lpstr>'PL-3-26 to 4-35'!PrintDate</vt:lpstr>
      <vt:lpstr>'Verifications-3-26 to 2-26'!PrintDate</vt:lpstr>
      <vt:lpstr>'Verifications-3-26 to 4-35'!PrintDate</vt:lpstr>
      <vt:lpstr>'PL-3-26 to 2-26'!ProjectNbr</vt:lpstr>
      <vt:lpstr>'PL-3-26 to 4-35'!ProjectNbr</vt:lpstr>
      <vt:lpstr>'Verifications-3-26 to 2-26'!ProjectNbr</vt:lpstr>
      <vt:lpstr>'Verifications-3-26 to 4-35'!ProjectNbr</vt:lpstr>
      <vt:lpstr>'PL-3-26 to 2-26'!RunDate</vt:lpstr>
      <vt:lpstr>'PL-3-26 to 4-35'!RunDate</vt:lpstr>
      <vt:lpstr>'Verifications-3-26 to 2-26'!RunDate</vt:lpstr>
      <vt:lpstr>'Verifications-3-26 to 4-35'!RunDate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Parchanski</dc:creator>
  <cp:lastModifiedBy>Keith Walters</cp:lastModifiedBy>
  <cp:lastPrinted>2012-08-29T15:42:45Z</cp:lastPrinted>
  <dcterms:created xsi:type="dcterms:W3CDTF">2011-01-06T21:24:15Z</dcterms:created>
  <dcterms:modified xsi:type="dcterms:W3CDTF">2018-11-03T00:07:36Z</dcterms:modified>
</cp:coreProperties>
</file>