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373BB0A1-CA85-42C0-9D37-21A1C2F01107}" xr6:coauthVersionLast="45" xr6:coauthVersionMax="45" xr10:uidLastSave="{00000000-0000-0000-0000-000000000000}"/>
  <bookViews>
    <workbookView xWindow="-120" yWindow="-120" windowWidth="29040" windowHeight="15840" xr2:uid="{857B0BDB-9F4B-42A5-8FA6-E9B968902BDB}"/>
  </bookViews>
  <sheets>
    <sheet name="数据收集及整理过程" sheetId="2" r:id="rId1"/>
    <sheet name="1.人数(截止至2021年)" sheetId="3" r:id="rId2"/>
    <sheet name="2.参与制作人次数" sheetId="4" r:id="rId3"/>
    <sheet name="3.年龄(截止至2021年)" sheetId="5" r:id="rId4"/>
    <sheet name="4.播出时年龄_出品时年龄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6" l="1"/>
  <c r="C4" i="6"/>
  <c r="D4" i="6"/>
  <c r="E4" i="6"/>
  <c r="F4" i="6"/>
  <c r="G4" i="6"/>
  <c r="H4" i="6"/>
  <c r="I4" i="6"/>
  <c r="J4" i="6"/>
  <c r="B5" i="6"/>
  <c r="C5" i="6"/>
  <c r="D5" i="6"/>
  <c r="E5" i="6"/>
  <c r="F5" i="6"/>
  <c r="G5" i="6"/>
  <c r="H5" i="6"/>
  <c r="I5" i="6"/>
  <c r="J5" i="6"/>
  <c r="B7" i="6"/>
  <c r="C7" i="6"/>
  <c r="D7" i="6"/>
  <c r="E7" i="6"/>
  <c r="F7" i="6"/>
  <c r="G7" i="6"/>
  <c r="H7" i="6"/>
  <c r="I7" i="6"/>
  <c r="J7" i="6"/>
  <c r="B8" i="6"/>
  <c r="C8" i="6"/>
  <c r="D8" i="6"/>
  <c r="E8" i="6"/>
  <c r="F8" i="6"/>
  <c r="G8" i="6"/>
  <c r="H8" i="6"/>
  <c r="I8" i="6"/>
  <c r="J8" i="6"/>
  <c r="B4" i="5"/>
  <c r="C4" i="5"/>
  <c r="D4" i="5"/>
  <c r="E4" i="5"/>
  <c r="F4" i="5"/>
  <c r="G4" i="5"/>
  <c r="H4" i="5"/>
  <c r="I4" i="5"/>
  <c r="J4" i="5"/>
  <c r="B5" i="5"/>
  <c r="C5" i="5"/>
  <c r="D5" i="5"/>
  <c r="E5" i="5"/>
  <c r="F5" i="5"/>
  <c r="G5" i="5"/>
  <c r="H5" i="5"/>
  <c r="I5" i="5"/>
  <c r="J5" i="5"/>
  <c r="B3" i="4"/>
  <c r="E3" i="4"/>
  <c r="H3" i="4"/>
  <c r="C4" i="4"/>
  <c r="D4" i="4"/>
  <c r="F4" i="4"/>
  <c r="G4" i="4"/>
  <c r="I4" i="4"/>
  <c r="J4" i="4"/>
  <c r="B3" i="3"/>
  <c r="E3" i="3"/>
  <c r="H3" i="3"/>
  <c r="C4" i="3"/>
  <c r="D4" i="3"/>
  <c r="F4" i="3"/>
  <c r="G4" i="3"/>
  <c r="I4" i="3"/>
  <c r="J4" i="3"/>
  <c r="C5" i="3"/>
  <c r="D5" i="3"/>
  <c r="F5" i="3"/>
  <c r="G5" i="3"/>
  <c r="I5" i="3"/>
  <c r="J5" i="3"/>
</calcChain>
</file>

<file path=xl/sharedStrings.xml><?xml version="1.0" encoding="utf-8"?>
<sst xmlns="http://schemas.openxmlformats.org/spreadsheetml/2006/main" count="112" uniqueCount="56">
  <si>
    <t>1.整理对象_电视剧：</t>
    <phoneticPr fontId="1"/>
  </si>
  <si>
    <t>中国1981年至2021年3月31日已上映的电视剧</t>
    <phoneticPr fontId="1"/>
  </si>
  <si>
    <t>①1981-2008年 数据来源：https://zh.wikipedia.org/zh-cn/Category:1981年中國電視劇集 ~ https://zh.wikipedia.org/zh-cn/Category:2008年中國電視劇集</t>
    <rPh sb="10" eb="11">
      <t>ネン</t>
    </rPh>
    <phoneticPr fontId="1"/>
  </si>
  <si>
    <t>②2009-2021年 数据来源：https://zh.wikipedia.org/wiki/中国大陆电视剧列表_(2009年) ~ https://zh.wikipedia.org/wiki/中国大陆电视剧列表_(2021年)</t>
    <phoneticPr fontId="1"/>
  </si>
  <si>
    <t>整理步骤：</t>
    <phoneticPr fontId="1"/>
  </si>
  <si>
    <t>①用python爬虫爬取上述维基百科主页，得到电视剧（重名电视剧按照剧名-年代分别计算）5208部。把剧名存入资料库。</t>
    <phoneticPr fontId="1"/>
  </si>
  <si>
    <t>②用sql做去重，重名剧按照一部计算，得到不重名电视剧剧名5093个。</t>
    <phoneticPr fontId="1"/>
  </si>
  <si>
    <t>③用python爬虫爬取这些剧名的百度百科主页，得到包括重名小说、戏曲、电影等17126个义项。记录它们的网址。</t>
    <phoneticPr fontId="1"/>
  </si>
  <si>
    <r>
      <t>④用sql排除在这些义项中选取出主页上没有明确写明“首播时间”，</t>
    </r>
    <r>
      <rPr>
        <sz val="11"/>
        <color theme="1"/>
        <rFont val="游ゴシック"/>
        <family val="3"/>
        <charset val="128"/>
      </rPr>
      <t>"</t>
    </r>
    <r>
      <rPr>
        <sz val="11"/>
        <color theme="1"/>
        <rFont val="DengXian"/>
        <charset val="134"/>
      </rPr>
      <t>出品时间”，及“制片地区”为“港澳台等其他国家或地区”的电视剧，剩余有效对象3466个。</t>
    </r>
    <phoneticPr fontId="1"/>
  </si>
  <si>
    <t>得出本次第一个数据对象：1981-2021年，由中国大陆制作（或中国大陆与其他国家及地区联合制作），首播时间及出品时间明确的电视剧：3466部（重名电视剧按照首播时间分开计算）</t>
    <phoneticPr fontId="1"/>
  </si>
  <si>
    <t>2.整理对象_出演演员：</t>
    <phoneticPr fontId="1"/>
  </si>
  <si>
    <t>1得到的3466部电视剧的百度百科首页上的演员表中存在超链接的演员</t>
    <phoneticPr fontId="1"/>
  </si>
  <si>
    <t>数据来源：上述电视剧的百度百科网页</t>
    <phoneticPr fontId="1"/>
  </si>
  <si>
    <t>※由于部分电视剧年代相对久远或演员名气不高，所以并非所有参演演员都拥有百度百科主页。</t>
    <phoneticPr fontId="1"/>
  </si>
  <si>
    <t>②为将本次查阅对象集中于0-79岁，故删除演员在出演时&gt;=80岁的记录，共得到3073部电视剧中的演员62972人次。</t>
    <phoneticPr fontId="1"/>
  </si>
  <si>
    <t>得出本次第二个数据对象：参与【1981-2021年，由中国大陆制作（或中国大陆与其他国家及地区联合制作），首播时间及出品时间明确的电视剧】演出，</t>
    <phoneticPr fontId="1"/>
  </si>
  <si>
    <t>且能够通过百度百科电视剧首页通过超链接跳转到演员百度百科，且性别及出生年可知的演员：6123位。</t>
    <phoneticPr fontId="1"/>
  </si>
  <si>
    <t>3.整理对象_导演及编剧</t>
    <phoneticPr fontId="1"/>
  </si>
  <si>
    <t>①用python爬虫爬取上述3466部电视剧的百度百科主页，查找电视剧【基本信息】中包含超链接的导演和编剧，记录他们的百度百科首页。得到3046部电视剧中的导演及编剧894人次。</t>
    <phoneticPr fontId="1"/>
  </si>
  <si>
    <t>②用sql做去重，得到职员主页地址（主页地址在百度百科中不重复）640个。</t>
    <phoneticPr fontId="1"/>
  </si>
  <si>
    <t>③用python爬虫爬取上述640位演员的百度百科主页，查找其性别及出生年，共得到有效对象114个。其中导演67个，编剧47个。</t>
    <phoneticPr fontId="1"/>
  </si>
  <si>
    <t>得出本次第二个数据对象：参与【1981-2021年，由中国大陆制作（或中国大陆与其他国家及地区联合制作），首播时间及出品时间明确的电视剧】导演，</t>
    <phoneticPr fontId="1"/>
  </si>
  <si>
    <t>且能够通过百度百科电视剧首页通过超链接跳转到演员百度百科，且性别及出生年可知的导演：67位；编剧：47位。</t>
    <phoneticPr fontId="1"/>
  </si>
  <si>
    <t>4.整理对象_出演演员人次</t>
    <phoneticPr fontId="1"/>
  </si>
  <si>
    <t>整理对象：</t>
    <phoneticPr fontId="1"/>
  </si>
  <si>
    <t>2得到的3466部电视剧的百度百科首页上的演员表中存在超链接的,且性别及出生年可知的演员参与电视剧演出的人次</t>
    <phoneticPr fontId="1"/>
  </si>
  <si>
    <t>数据来源：2、3</t>
    <phoneticPr fontId="1"/>
  </si>
  <si>
    <t>用sql整理得出，3073部电视剧(其中包括有效演员人次不为0的电视剧3015部，为0的电视剧58部)中，性别及出生年月可知的有31289演员人次。</t>
    <phoneticPr fontId="1"/>
  </si>
  <si>
    <t>5.整理对象_导演及编剧人次</t>
    <phoneticPr fontId="1"/>
  </si>
  <si>
    <t>2得到的3466部电视剧的百度百科首页上的【基本信息】中存在超链接的,且性别及出生年可知的导演及编剧人次</t>
    <phoneticPr fontId="1"/>
  </si>
  <si>
    <t>数据来源：2、4</t>
    <phoneticPr fontId="1"/>
  </si>
  <si>
    <t>用sql整理得出，3466部电视剧(其中包括有效导演及编剧人次不为0的电视剧135部，为0的电视剧3331部)中，性别及出生年月可知的导演和编剧有160人次。其中导演：106人次，编剧：54人次。</t>
    <phoneticPr fontId="1"/>
  </si>
  <si>
    <t>与另一性别相比</t>
    <phoneticPr fontId="1"/>
  </si>
  <si>
    <t>在总人次数中所占比例</t>
    <phoneticPr fontId="1"/>
  </si>
  <si>
    <t>人次数</t>
    <phoneticPr fontId="1"/>
  </si>
  <si>
    <t>女</t>
    <phoneticPr fontId="1"/>
  </si>
  <si>
    <t>男</t>
    <phoneticPr fontId="1"/>
  </si>
  <si>
    <t>-</t>
  </si>
  <si>
    <t>性别</t>
    <phoneticPr fontId="1"/>
  </si>
  <si>
    <t>编剧</t>
    <phoneticPr fontId="1"/>
  </si>
  <si>
    <t>导演</t>
    <phoneticPr fontId="1"/>
  </si>
  <si>
    <t>演员</t>
    <phoneticPr fontId="1"/>
  </si>
  <si>
    <t>人物类型</t>
    <phoneticPr fontId="1"/>
  </si>
  <si>
    <t>与另一性别的年龄差</t>
    <phoneticPr fontId="1"/>
  </si>
  <si>
    <t>与总平均年龄的年龄差</t>
    <phoneticPr fontId="1"/>
  </si>
  <si>
    <t>平均年龄</t>
    <phoneticPr fontId="1"/>
  </si>
  <si>
    <t>与电视剧出品时总平均年龄的年龄差</t>
    <phoneticPr fontId="1"/>
  </si>
  <si>
    <t>电视剧出品时平均年龄</t>
    <phoneticPr fontId="1"/>
  </si>
  <si>
    <t>与电视剧播出时总平均年龄的年龄差</t>
    <phoneticPr fontId="1"/>
  </si>
  <si>
    <t>电视剧播出时平均年龄</t>
    <phoneticPr fontId="1"/>
  </si>
  <si>
    <t>人数</t>
    <phoneticPr fontId="1"/>
  </si>
  <si>
    <t>在总人数中所占比例</t>
    <phoneticPr fontId="1"/>
  </si>
  <si>
    <t>①用python爬虫爬取上述3466部电视剧的百度百科主页，查找演员表中包含超链接的演员，记录他们的百度百科首页。得到3073部电视剧中的演员63371人次。</t>
    <phoneticPr fontId="1"/>
  </si>
  <si>
    <t>③用sql做去重，得到演员主页地址（主页地址在百度百科中不重复）15867个。</t>
    <phoneticPr fontId="1"/>
  </si>
  <si>
    <t>④用python爬虫爬取上述15867位演员的百度百科主页，查找其性别及出生年，共得到有效对象6123个。</t>
    <phoneticPr fontId="1"/>
  </si>
  <si>
    <t>1得到的3466部电视剧的百度百科首页上存在超链接的导演和编剧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</si>
</sst>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sz val="11"/>
      <color theme="1"/>
      <name val="游ゴシック"/>
      <family val="3"/>
      <charset val="128"/>
    </font>
    <font>
      <b/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176" fontId="3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AD76-3198-4080-BFF0-126ED66BCCDB}">
  <dimension ref="A1:C55"/>
  <sheetViews>
    <sheetView tabSelected="1" topLeftCell="A7" zoomScaleNormal="100" workbookViewId="0">
      <selection activeCell="B30" sqref="B30"/>
    </sheetView>
  </sheetViews>
  <sheetFormatPr defaultColWidth="3.125" defaultRowHeight="14.25" x14ac:dyDescent="0.4"/>
  <cols>
    <col min="1" max="19" width="3.125" style="2"/>
    <col min="20" max="20" width="5.625" style="2" bestFit="1" customWidth="1"/>
    <col min="21" max="16384" width="3.125" style="2"/>
  </cols>
  <sheetData>
    <row r="1" spans="1:3" x14ac:dyDescent="0.4">
      <c r="A1" s="1" t="s">
        <v>0</v>
      </c>
    </row>
    <row r="2" spans="1:3" x14ac:dyDescent="0.4">
      <c r="B2" s="2" t="s">
        <v>1</v>
      </c>
    </row>
    <row r="3" spans="1:3" x14ac:dyDescent="0.4">
      <c r="C3" s="2" t="s">
        <v>2</v>
      </c>
    </row>
    <row r="4" spans="1:3" x14ac:dyDescent="0.4">
      <c r="C4" s="2" t="s">
        <v>3</v>
      </c>
    </row>
    <row r="6" spans="1:3" x14ac:dyDescent="0.4">
      <c r="A6" s="2" t="s">
        <v>4</v>
      </c>
    </row>
    <row r="7" spans="1:3" x14ac:dyDescent="0.4">
      <c r="B7" s="2" t="s">
        <v>5</v>
      </c>
    </row>
    <row r="8" spans="1:3" x14ac:dyDescent="0.4">
      <c r="B8" s="2" t="s">
        <v>6</v>
      </c>
    </row>
    <row r="9" spans="1:3" x14ac:dyDescent="0.4">
      <c r="B9" s="2" t="s">
        <v>7</v>
      </c>
    </row>
    <row r="10" spans="1:3" ht="18.75" x14ac:dyDescent="0.4">
      <c r="B10" s="2" t="s">
        <v>8</v>
      </c>
    </row>
    <row r="12" spans="1:3" x14ac:dyDescent="0.4">
      <c r="A12" s="2" t="s">
        <v>9</v>
      </c>
    </row>
    <row r="14" spans="1:3" x14ac:dyDescent="0.4">
      <c r="A14" s="1" t="s">
        <v>10</v>
      </c>
    </row>
    <row r="15" spans="1:3" x14ac:dyDescent="0.4">
      <c r="B15" s="2" t="s">
        <v>11</v>
      </c>
    </row>
    <row r="16" spans="1:3" x14ac:dyDescent="0.4">
      <c r="C16" s="2" t="s">
        <v>12</v>
      </c>
    </row>
    <row r="18" spans="1:3" x14ac:dyDescent="0.4">
      <c r="A18" s="2" t="s">
        <v>4</v>
      </c>
    </row>
    <row r="19" spans="1:3" x14ac:dyDescent="0.4">
      <c r="B19" s="2" t="s">
        <v>52</v>
      </c>
    </row>
    <row r="20" spans="1:3" x14ac:dyDescent="0.4">
      <c r="C20" s="2" t="s">
        <v>13</v>
      </c>
    </row>
    <row r="21" spans="1:3" x14ac:dyDescent="0.4">
      <c r="B21" s="2" t="s">
        <v>14</v>
      </c>
    </row>
    <row r="22" spans="1:3" x14ac:dyDescent="0.4">
      <c r="B22" s="2" t="s">
        <v>53</v>
      </c>
    </row>
    <row r="23" spans="1:3" x14ac:dyDescent="0.4">
      <c r="B23" s="2" t="s">
        <v>54</v>
      </c>
    </row>
    <row r="25" spans="1:3" x14ac:dyDescent="0.4">
      <c r="A25" s="2" t="s">
        <v>15</v>
      </c>
    </row>
    <row r="26" spans="1:3" x14ac:dyDescent="0.4">
      <c r="B26" s="2" t="s">
        <v>16</v>
      </c>
    </row>
    <row r="29" spans="1:3" x14ac:dyDescent="0.4">
      <c r="A29" s="1" t="s">
        <v>17</v>
      </c>
    </row>
    <row r="30" spans="1:3" x14ac:dyDescent="0.4">
      <c r="B30" s="2" t="s">
        <v>55</v>
      </c>
    </row>
    <row r="31" spans="1:3" x14ac:dyDescent="0.4">
      <c r="C31" s="2" t="s">
        <v>12</v>
      </c>
    </row>
    <row r="33" spans="1:3" x14ac:dyDescent="0.4">
      <c r="A33" s="2" t="s">
        <v>4</v>
      </c>
    </row>
    <row r="34" spans="1:3" x14ac:dyDescent="0.4">
      <c r="B34" s="2" t="s">
        <v>18</v>
      </c>
    </row>
    <row r="35" spans="1:3" x14ac:dyDescent="0.4">
      <c r="B35" s="2" t="s">
        <v>19</v>
      </c>
    </row>
    <row r="36" spans="1:3" x14ac:dyDescent="0.4">
      <c r="B36" s="2" t="s">
        <v>20</v>
      </c>
    </row>
    <row r="38" spans="1:3" x14ac:dyDescent="0.4">
      <c r="A38" s="2" t="s">
        <v>21</v>
      </c>
    </row>
    <row r="39" spans="1:3" x14ac:dyDescent="0.4">
      <c r="B39" s="2" t="s">
        <v>22</v>
      </c>
    </row>
    <row r="41" spans="1:3" x14ac:dyDescent="0.4">
      <c r="A41" s="1" t="s">
        <v>23</v>
      </c>
    </row>
    <row r="42" spans="1:3" x14ac:dyDescent="0.4">
      <c r="A42" s="2" t="s">
        <v>24</v>
      </c>
    </row>
    <row r="43" spans="1:3" x14ac:dyDescent="0.4">
      <c r="B43" s="2" t="s">
        <v>25</v>
      </c>
    </row>
    <row r="44" spans="1:3" x14ac:dyDescent="0.4">
      <c r="C44" s="2" t="s">
        <v>26</v>
      </c>
    </row>
    <row r="46" spans="1:3" x14ac:dyDescent="0.4">
      <c r="A46" s="2" t="s">
        <v>4</v>
      </c>
    </row>
    <row r="47" spans="1:3" x14ac:dyDescent="0.4">
      <c r="B47" s="2" t="s">
        <v>27</v>
      </c>
    </row>
    <row r="49" spans="1:3" x14ac:dyDescent="0.4">
      <c r="A49" s="1" t="s">
        <v>28</v>
      </c>
    </row>
    <row r="50" spans="1:3" x14ac:dyDescent="0.4">
      <c r="A50" s="2" t="s">
        <v>24</v>
      </c>
    </row>
    <row r="51" spans="1:3" x14ac:dyDescent="0.4">
      <c r="B51" s="2" t="s">
        <v>29</v>
      </c>
    </row>
    <row r="52" spans="1:3" x14ac:dyDescent="0.4">
      <c r="C52" s="2" t="s">
        <v>30</v>
      </c>
    </row>
    <row r="54" spans="1:3" x14ac:dyDescent="0.4">
      <c r="A54" s="2" t="s">
        <v>4</v>
      </c>
    </row>
    <row r="55" spans="1:3" x14ac:dyDescent="0.4">
      <c r="B55" s="2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CB6A-D520-4030-B7C0-527441B9861B}">
  <dimension ref="A1:R40"/>
  <sheetViews>
    <sheetView zoomScaleNormal="100" workbookViewId="0">
      <selection activeCell="A4" sqref="A4"/>
    </sheetView>
  </sheetViews>
  <sheetFormatPr defaultColWidth="9" defaultRowHeight="18.75" customHeight="1" x14ac:dyDescent="0.4"/>
  <cols>
    <col min="1" max="1" width="28" style="2" bestFit="1" customWidth="1"/>
    <col min="2" max="16384" width="9" style="2"/>
  </cols>
  <sheetData>
    <row r="1" spans="1:18" customFormat="1" ht="18.75" customHeight="1" x14ac:dyDescent="0.4">
      <c r="A1" s="7" t="s">
        <v>42</v>
      </c>
      <c r="B1" s="11" t="s">
        <v>41</v>
      </c>
      <c r="C1" s="12"/>
      <c r="D1" s="13"/>
      <c r="E1" s="11" t="s">
        <v>40</v>
      </c>
      <c r="F1" s="12"/>
      <c r="G1" s="13"/>
      <c r="H1" s="11" t="s">
        <v>39</v>
      </c>
      <c r="I1" s="12"/>
      <c r="J1" s="13"/>
    </row>
    <row r="2" spans="1:18" customFormat="1" ht="18.75" customHeight="1" x14ac:dyDescent="0.4">
      <c r="A2" s="6" t="s">
        <v>38</v>
      </c>
      <c r="B2" s="6" t="s">
        <v>37</v>
      </c>
      <c r="C2" s="6" t="s">
        <v>36</v>
      </c>
      <c r="D2" s="6" t="s">
        <v>35</v>
      </c>
      <c r="E2" s="6" t="s">
        <v>37</v>
      </c>
      <c r="F2" s="6" t="s">
        <v>36</v>
      </c>
      <c r="G2" s="6" t="s">
        <v>35</v>
      </c>
      <c r="H2" s="6" t="s">
        <v>37</v>
      </c>
      <c r="I2" s="6" t="s">
        <v>36</v>
      </c>
      <c r="J2" s="6" t="s">
        <v>35</v>
      </c>
    </row>
    <row r="3" spans="1:18" customFormat="1" ht="18.75" customHeight="1" x14ac:dyDescent="0.4">
      <c r="A3" s="6" t="s">
        <v>50</v>
      </c>
      <c r="B3" s="5">
        <f>C3+D3</f>
        <v>6123</v>
      </c>
      <c r="C3" s="5">
        <v>3436</v>
      </c>
      <c r="D3" s="5">
        <v>2687</v>
      </c>
      <c r="E3" s="5">
        <f>F3+G3</f>
        <v>67</v>
      </c>
      <c r="F3" s="5">
        <v>60</v>
      </c>
      <c r="G3" s="5">
        <v>7</v>
      </c>
      <c r="H3" s="5">
        <f>I3+J3</f>
        <v>47</v>
      </c>
      <c r="I3" s="5">
        <v>35</v>
      </c>
      <c r="J3" s="5">
        <v>12</v>
      </c>
    </row>
    <row r="4" spans="1:18" customFormat="1" ht="18.75" customHeight="1" x14ac:dyDescent="0.4">
      <c r="A4" s="6" t="s">
        <v>51</v>
      </c>
      <c r="B4" s="5">
        <v>1</v>
      </c>
      <c r="C4" s="4">
        <f>C3/(D3+C3)</f>
        <v>0.56116282867875222</v>
      </c>
      <c r="D4" s="4">
        <f>D3/(D3+C3)</f>
        <v>0.43883717132124778</v>
      </c>
      <c r="E4" s="5">
        <v>1</v>
      </c>
      <c r="F4" s="4">
        <f>F3/(G3+F3)</f>
        <v>0.89552238805970152</v>
      </c>
      <c r="G4" s="4">
        <f>G3/(G3+F3)</f>
        <v>0.1044776119402985</v>
      </c>
      <c r="H4" s="5">
        <v>1</v>
      </c>
      <c r="I4" s="4">
        <f>I3/(J3+I3)</f>
        <v>0.74468085106382975</v>
      </c>
      <c r="J4" s="4">
        <f>J3/(J3+I3)</f>
        <v>0.25531914893617019</v>
      </c>
    </row>
    <row r="5" spans="1:18" ht="18.75" customHeight="1" x14ac:dyDescent="0.4">
      <c r="A5" s="6" t="s">
        <v>32</v>
      </c>
      <c r="B5" s="5">
        <v>1</v>
      </c>
      <c r="C5" s="4">
        <f>C3/D3</f>
        <v>1.2787495347971716</v>
      </c>
      <c r="D5" s="4">
        <f>D3/C3</f>
        <v>0.78201396973224679</v>
      </c>
      <c r="E5" s="5">
        <v>1</v>
      </c>
      <c r="F5" s="4">
        <f>F3/G3</f>
        <v>8.5714285714285712</v>
      </c>
      <c r="G5" s="4">
        <f>G3/F3</f>
        <v>0.11666666666666667</v>
      </c>
      <c r="H5" s="5">
        <v>1</v>
      </c>
      <c r="I5" s="4">
        <f>I3/J3</f>
        <v>2.9166666666666665</v>
      </c>
      <c r="J5" s="4">
        <f>J3/I3</f>
        <v>0.34285714285714286</v>
      </c>
    </row>
    <row r="8" spans="1:18" ht="18.75" customHeight="1" x14ac:dyDescent="0.4">
      <c r="Q8" s="3"/>
      <c r="R8" s="3"/>
    </row>
    <row r="13" spans="1:18" ht="18.75" customHeight="1" x14ac:dyDescent="0.4">
      <c r="A13" s="1"/>
      <c r="Q13" s="3"/>
      <c r="R13" s="3"/>
    </row>
    <row r="16" spans="1:18" ht="18.75" customHeight="1" x14ac:dyDescent="0.4">
      <c r="Q16" s="3"/>
      <c r="R16" s="3"/>
    </row>
    <row r="21" spans="1:18" ht="18.75" customHeight="1" x14ac:dyDescent="0.4">
      <c r="A21" s="1"/>
    </row>
    <row r="23" spans="1:18" ht="18.75" customHeight="1" x14ac:dyDescent="0.4">
      <c r="Q23" s="3"/>
      <c r="R23" s="3"/>
    </row>
    <row r="24" spans="1:18" ht="18.75" customHeight="1" x14ac:dyDescent="0.4">
      <c r="Q24" s="3"/>
      <c r="R24" s="3"/>
    </row>
    <row r="30" spans="1:18" ht="18.75" customHeight="1" x14ac:dyDescent="0.4">
      <c r="A30" s="1"/>
    </row>
    <row r="31" spans="1:18" ht="18.75" customHeight="1" x14ac:dyDescent="0.4">
      <c r="A31" s="1"/>
    </row>
    <row r="35" spans="1:1" ht="18.75" customHeight="1" x14ac:dyDescent="0.4">
      <c r="A35" s="1"/>
    </row>
    <row r="38" spans="1:1" ht="18.75" customHeight="1" x14ac:dyDescent="0.4">
      <c r="A38" s="1"/>
    </row>
    <row r="40" spans="1:1" ht="18.75" customHeight="1" x14ac:dyDescent="0.4">
      <c r="A40" s="1"/>
    </row>
  </sheetData>
  <mergeCells count="3">
    <mergeCell ref="B1:D1"/>
    <mergeCell ref="E1:G1"/>
    <mergeCell ref="H1:J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5EDF-699C-4D5D-9C6B-AE712ED6EFA4}">
  <dimension ref="A1:J17"/>
  <sheetViews>
    <sheetView workbookViewId="0">
      <selection activeCell="A5" sqref="A5"/>
    </sheetView>
  </sheetViews>
  <sheetFormatPr defaultRowHeight="18.75" x14ac:dyDescent="0.4"/>
  <cols>
    <col min="1" max="1" width="21.375" bestFit="1" customWidth="1"/>
  </cols>
  <sheetData>
    <row r="1" spans="1:10" x14ac:dyDescent="0.4">
      <c r="A1" s="7" t="s">
        <v>42</v>
      </c>
      <c r="B1" s="11" t="s">
        <v>41</v>
      </c>
      <c r="C1" s="12"/>
      <c r="D1" s="13"/>
      <c r="E1" s="11" t="s">
        <v>40</v>
      </c>
      <c r="F1" s="12"/>
      <c r="G1" s="13"/>
      <c r="H1" s="11" t="s">
        <v>39</v>
      </c>
      <c r="I1" s="12"/>
      <c r="J1" s="13"/>
    </row>
    <row r="2" spans="1:10" x14ac:dyDescent="0.4">
      <c r="A2" s="6" t="s">
        <v>38</v>
      </c>
      <c r="B2" s="6" t="s">
        <v>37</v>
      </c>
      <c r="C2" s="6" t="s">
        <v>36</v>
      </c>
      <c r="D2" s="6" t="s">
        <v>35</v>
      </c>
      <c r="E2" s="6" t="s">
        <v>37</v>
      </c>
      <c r="F2" s="6" t="s">
        <v>36</v>
      </c>
      <c r="G2" s="6" t="s">
        <v>35</v>
      </c>
      <c r="H2" s="6" t="s">
        <v>37</v>
      </c>
      <c r="I2" s="6" t="s">
        <v>36</v>
      </c>
      <c r="J2" s="6" t="s">
        <v>35</v>
      </c>
    </row>
    <row r="3" spans="1:10" x14ac:dyDescent="0.4">
      <c r="A3" s="6" t="s">
        <v>34</v>
      </c>
      <c r="B3" s="5">
        <f>C3+D3</f>
        <v>31289</v>
      </c>
      <c r="C3" s="5">
        <v>18490</v>
      </c>
      <c r="D3" s="5">
        <v>12799</v>
      </c>
      <c r="E3" s="5">
        <f>F3+G3</f>
        <v>106</v>
      </c>
      <c r="F3" s="5">
        <v>97</v>
      </c>
      <c r="G3" s="5">
        <v>9</v>
      </c>
      <c r="H3" s="5">
        <f>I3+J3</f>
        <v>54</v>
      </c>
      <c r="I3" s="5">
        <v>41</v>
      </c>
      <c r="J3" s="5">
        <v>13</v>
      </c>
    </row>
    <row r="4" spans="1:10" x14ac:dyDescent="0.4">
      <c r="A4" s="6" t="s">
        <v>33</v>
      </c>
      <c r="B4" s="5">
        <v>1</v>
      </c>
      <c r="C4" s="4">
        <f>C3/(D3+C3)</f>
        <v>0.59094250375531332</v>
      </c>
      <c r="D4" s="4">
        <f>D3/(D3+C3)</f>
        <v>0.40905749624468662</v>
      </c>
      <c r="E4" s="5">
        <v>1</v>
      </c>
      <c r="F4" s="4">
        <f>F3/(G3+F3)</f>
        <v>0.91509433962264153</v>
      </c>
      <c r="G4" s="4">
        <f>G3/(G3+F3)</f>
        <v>8.4905660377358486E-2</v>
      </c>
      <c r="H4" s="5">
        <v>1</v>
      </c>
      <c r="I4" s="4">
        <f>I3/(J3+I3)</f>
        <v>0.7592592592592593</v>
      </c>
      <c r="J4" s="4">
        <f>J3/(J3+I3)</f>
        <v>0.24074074074074073</v>
      </c>
    </row>
    <row r="5" spans="1:10" x14ac:dyDescent="0.4">
      <c r="A5" s="2"/>
      <c r="B5" s="2"/>
      <c r="C5" s="2"/>
      <c r="D5" s="2"/>
    </row>
    <row r="6" spans="1:10" x14ac:dyDescent="0.4">
      <c r="A6" s="2"/>
      <c r="B6" s="2"/>
      <c r="C6" s="2"/>
      <c r="D6" s="2"/>
      <c r="E6" s="2"/>
      <c r="F6" s="2"/>
      <c r="G6" s="2"/>
    </row>
    <row r="7" spans="1:10" x14ac:dyDescent="0.4">
      <c r="A7" s="2"/>
      <c r="B7" s="2"/>
      <c r="C7" s="2"/>
      <c r="D7" s="2"/>
      <c r="E7" s="2"/>
      <c r="F7" s="2"/>
      <c r="G7" s="2"/>
    </row>
    <row r="8" spans="1:10" x14ac:dyDescent="0.4">
      <c r="A8" s="2"/>
      <c r="B8" s="2"/>
      <c r="C8" s="2"/>
      <c r="D8" s="2"/>
      <c r="E8" s="2"/>
      <c r="F8" s="2"/>
      <c r="G8" s="2"/>
    </row>
    <row r="9" spans="1:10" x14ac:dyDescent="0.4">
      <c r="A9" s="2"/>
      <c r="B9" s="2"/>
      <c r="C9" s="2"/>
      <c r="D9" s="2"/>
      <c r="E9" s="2"/>
      <c r="F9" s="2"/>
      <c r="G9" s="2"/>
    </row>
    <row r="10" spans="1:10" x14ac:dyDescent="0.4">
      <c r="A10" s="2"/>
      <c r="B10" s="2"/>
      <c r="C10" s="2"/>
      <c r="D10" s="2"/>
      <c r="E10" s="2"/>
      <c r="F10" s="2"/>
      <c r="G10" s="2"/>
    </row>
    <row r="11" spans="1:10" x14ac:dyDescent="0.4">
      <c r="A11" s="2"/>
      <c r="B11" s="2"/>
      <c r="C11" s="2"/>
      <c r="D11" s="2"/>
      <c r="E11" s="2"/>
      <c r="F11" s="2"/>
      <c r="G11" s="2"/>
    </row>
    <row r="12" spans="1:10" x14ac:dyDescent="0.4">
      <c r="A12" s="2"/>
      <c r="B12" s="2"/>
      <c r="C12" s="2"/>
      <c r="D12" s="2"/>
      <c r="E12" s="2"/>
      <c r="F12" s="2"/>
      <c r="G12" s="2"/>
    </row>
    <row r="13" spans="1:10" x14ac:dyDescent="0.4">
      <c r="A13" s="2"/>
      <c r="B13" s="2"/>
      <c r="C13" s="2"/>
      <c r="D13" s="2"/>
      <c r="E13" s="2"/>
      <c r="F13" s="2"/>
      <c r="G13" s="2"/>
    </row>
    <row r="14" spans="1:10" x14ac:dyDescent="0.4">
      <c r="A14" s="2"/>
      <c r="B14" s="2"/>
      <c r="C14" s="2"/>
      <c r="D14" s="2"/>
      <c r="E14" s="2"/>
      <c r="F14" s="2"/>
      <c r="G14" s="2"/>
    </row>
    <row r="15" spans="1:10" x14ac:dyDescent="0.4">
      <c r="A15" s="2"/>
      <c r="B15" s="2"/>
      <c r="C15" s="2"/>
      <c r="D15" s="2"/>
      <c r="E15" s="2"/>
      <c r="F15" s="2"/>
      <c r="G15" s="2"/>
    </row>
    <row r="16" spans="1:10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</sheetData>
  <mergeCells count="3">
    <mergeCell ref="B1:D1"/>
    <mergeCell ref="E1:G1"/>
    <mergeCell ref="H1:J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ABAD-32C2-47F6-AC47-C74D1C1F11E5}">
  <dimension ref="A1:L22"/>
  <sheetViews>
    <sheetView workbookViewId="0">
      <selection activeCell="A3" sqref="A3"/>
    </sheetView>
  </sheetViews>
  <sheetFormatPr defaultRowHeight="18.75" x14ac:dyDescent="0.4"/>
  <cols>
    <col min="1" max="1" width="21.375" bestFit="1" customWidth="1"/>
  </cols>
  <sheetData>
    <row r="1" spans="1:12" x14ac:dyDescent="0.4">
      <c r="A1" s="7" t="s">
        <v>42</v>
      </c>
      <c r="B1" s="14" t="s">
        <v>41</v>
      </c>
      <c r="C1" s="14"/>
      <c r="D1" s="14"/>
      <c r="E1" s="14" t="s">
        <v>40</v>
      </c>
      <c r="F1" s="14"/>
      <c r="G1" s="14"/>
      <c r="H1" s="14" t="s">
        <v>39</v>
      </c>
      <c r="I1" s="14"/>
      <c r="J1" s="14"/>
      <c r="K1" s="2"/>
      <c r="L1" s="2"/>
    </row>
    <row r="2" spans="1:12" x14ac:dyDescent="0.4">
      <c r="A2" s="6" t="s">
        <v>38</v>
      </c>
      <c r="B2" s="10" t="s">
        <v>37</v>
      </c>
      <c r="C2" s="10" t="s">
        <v>36</v>
      </c>
      <c r="D2" s="10" t="s">
        <v>35</v>
      </c>
      <c r="E2" s="10" t="s">
        <v>37</v>
      </c>
      <c r="F2" s="10" t="s">
        <v>36</v>
      </c>
      <c r="G2" s="10" t="s">
        <v>35</v>
      </c>
      <c r="H2" s="10" t="s">
        <v>37</v>
      </c>
      <c r="I2" s="10" t="s">
        <v>36</v>
      </c>
      <c r="J2" s="10" t="s">
        <v>35</v>
      </c>
      <c r="K2" s="2"/>
    </row>
    <row r="3" spans="1:12" x14ac:dyDescent="0.4">
      <c r="A3" s="6" t="s">
        <v>45</v>
      </c>
      <c r="B3" s="9">
        <v>39.473787000000002</v>
      </c>
      <c r="C3" s="9">
        <v>41.767752999999999</v>
      </c>
      <c r="D3" s="9">
        <v>36.540379000000001</v>
      </c>
      <c r="E3" s="9">
        <v>55.835819999999998</v>
      </c>
      <c r="F3" s="9">
        <v>55.516666000000001</v>
      </c>
      <c r="G3" s="9">
        <v>58.571427999999997</v>
      </c>
      <c r="H3" s="9">
        <v>46.7</v>
      </c>
      <c r="I3" s="9">
        <v>56.2</v>
      </c>
      <c r="J3" s="9">
        <v>42.583333000000003</v>
      </c>
      <c r="K3" s="2"/>
    </row>
    <row r="4" spans="1:12" x14ac:dyDescent="0.4">
      <c r="A4" s="6" t="s">
        <v>44</v>
      </c>
      <c r="B4" s="8">
        <f>B3-B3</f>
        <v>0</v>
      </c>
      <c r="C4" s="8">
        <f>C3-B3</f>
        <v>2.2939659999999975</v>
      </c>
      <c r="D4" s="8">
        <f>D3-B3</f>
        <v>-2.933408</v>
      </c>
      <c r="E4" s="8">
        <f>E3-E3</f>
        <v>0</v>
      </c>
      <c r="F4" s="8">
        <f>F3-E3</f>
        <v>-0.3191539999999975</v>
      </c>
      <c r="G4" s="8">
        <f>G3-E3</f>
        <v>2.7356079999999992</v>
      </c>
      <c r="H4" s="8">
        <f>H3-H3</f>
        <v>0</v>
      </c>
      <c r="I4" s="8">
        <f>I3-H3</f>
        <v>9.5</v>
      </c>
      <c r="J4" s="8">
        <f>J3-H3</f>
        <v>-4.1166669999999996</v>
      </c>
      <c r="K4" s="3"/>
    </row>
    <row r="5" spans="1:12" x14ac:dyDescent="0.4">
      <c r="A5" s="6" t="s">
        <v>43</v>
      </c>
      <c r="B5" s="8">
        <f>B3-B3</f>
        <v>0</v>
      </c>
      <c r="C5" s="8">
        <f>C3-D3</f>
        <v>5.2273739999999975</v>
      </c>
      <c r="D5" s="8">
        <f>D3-C3</f>
        <v>-5.2273739999999975</v>
      </c>
      <c r="E5" s="8">
        <f>E3-E3</f>
        <v>0</v>
      </c>
      <c r="F5" s="8">
        <f>F3-G3</f>
        <v>-3.0547619999999966</v>
      </c>
      <c r="G5" s="8">
        <f>G3-F3</f>
        <v>3.0547619999999966</v>
      </c>
      <c r="H5" s="8">
        <f>H3-H3</f>
        <v>0</v>
      </c>
      <c r="I5" s="8">
        <f>I3-J3</f>
        <v>13.616667</v>
      </c>
      <c r="J5" s="8">
        <f>J3-I3</f>
        <v>-13.616667</v>
      </c>
      <c r="K5" s="2"/>
    </row>
    <row r="6" spans="1:12" x14ac:dyDescent="0.4">
      <c r="G6" s="2"/>
      <c r="H6" s="2"/>
      <c r="I6" s="2"/>
      <c r="J6" s="2"/>
      <c r="K6" s="2"/>
    </row>
    <row r="7" spans="1:12" x14ac:dyDescent="0.4">
      <c r="G7" s="2"/>
      <c r="K7" s="2"/>
    </row>
    <row r="8" spans="1:12" x14ac:dyDescent="0.4">
      <c r="G8" s="2"/>
      <c r="K8" s="2"/>
    </row>
    <row r="9" spans="1:12" x14ac:dyDescent="0.4">
      <c r="G9" s="2"/>
      <c r="K9" s="3"/>
    </row>
    <row r="10" spans="1:12" x14ac:dyDescent="0.4">
      <c r="G10" s="2"/>
      <c r="K10" s="2"/>
    </row>
    <row r="11" spans="1:12" x14ac:dyDescent="0.4">
      <c r="G11" s="2"/>
      <c r="K11" s="2"/>
    </row>
    <row r="12" spans="1:12" x14ac:dyDescent="0.4">
      <c r="G12" s="2"/>
      <c r="K12" s="3"/>
    </row>
    <row r="13" spans="1:12" x14ac:dyDescent="0.4">
      <c r="G13" s="2"/>
      <c r="K13" s="2"/>
    </row>
    <row r="14" spans="1:12" x14ac:dyDescent="0.4">
      <c r="G14" s="2"/>
      <c r="K14" s="2"/>
    </row>
    <row r="15" spans="1:12" x14ac:dyDescent="0.4">
      <c r="G15" s="2"/>
      <c r="K15" s="2"/>
    </row>
    <row r="16" spans="1:12" x14ac:dyDescent="0.4">
      <c r="G16" s="2"/>
      <c r="K16" s="2"/>
    </row>
    <row r="17" spans="7:11" x14ac:dyDescent="0.4">
      <c r="G17" s="2"/>
      <c r="K17" s="2"/>
    </row>
    <row r="18" spans="7:11" x14ac:dyDescent="0.4">
      <c r="G18" s="2"/>
      <c r="K18" s="2"/>
    </row>
    <row r="19" spans="7:11" x14ac:dyDescent="0.4">
      <c r="G19" s="2"/>
      <c r="K19" s="2"/>
    </row>
    <row r="20" spans="7:11" x14ac:dyDescent="0.4">
      <c r="G20" s="2"/>
      <c r="K20" s="3"/>
    </row>
    <row r="21" spans="7:11" x14ac:dyDescent="0.4">
      <c r="G21" s="2"/>
      <c r="K21" s="2"/>
    </row>
    <row r="22" spans="7:11" x14ac:dyDescent="0.4">
      <c r="K22" s="2"/>
    </row>
  </sheetData>
  <mergeCells count="3">
    <mergeCell ref="B1:D1"/>
    <mergeCell ref="E1:G1"/>
    <mergeCell ref="H1:J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DD3A-B5CC-4437-9FC3-9E7892F377AD}">
  <dimension ref="A1:K32"/>
  <sheetViews>
    <sheetView workbookViewId="0">
      <selection activeCell="G17" sqref="G17"/>
    </sheetView>
  </sheetViews>
  <sheetFormatPr defaultRowHeight="18.75" x14ac:dyDescent="0.4"/>
  <cols>
    <col min="1" max="1" width="33.875" bestFit="1" customWidth="1"/>
  </cols>
  <sheetData>
    <row r="1" spans="1:10" x14ac:dyDescent="0.4">
      <c r="A1" s="7" t="s">
        <v>42</v>
      </c>
      <c r="B1" s="14" t="s">
        <v>41</v>
      </c>
      <c r="C1" s="14"/>
      <c r="D1" s="14"/>
      <c r="E1" s="14" t="s">
        <v>40</v>
      </c>
      <c r="F1" s="14"/>
      <c r="G1" s="14"/>
      <c r="H1" s="14" t="s">
        <v>39</v>
      </c>
      <c r="I1" s="14"/>
      <c r="J1" s="14"/>
    </row>
    <row r="2" spans="1:10" x14ac:dyDescent="0.4">
      <c r="A2" s="6" t="s">
        <v>38</v>
      </c>
      <c r="B2" s="10" t="s">
        <v>37</v>
      </c>
      <c r="C2" s="10" t="s">
        <v>36</v>
      </c>
      <c r="D2" s="10" t="s">
        <v>35</v>
      </c>
      <c r="E2" s="10" t="s">
        <v>37</v>
      </c>
      <c r="F2" s="10" t="s">
        <v>36</v>
      </c>
      <c r="G2" s="10" t="s">
        <v>35</v>
      </c>
      <c r="H2" s="10" t="s">
        <v>37</v>
      </c>
      <c r="I2" s="10" t="s">
        <v>36</v>
      </c>
      <c r="J2" s="10" t="s">
        <v>35</v>
      </c>
    </row>
    <row r="3" spans="1:10" x14ac:dyDescent="0.4">
      <c r="A3" s="6" t="s">
        <v>49</v>
      </c>
      <c r="B3" s="9">
        <v>34.914566999999998</v>
      </c>
      <c r="C3" s="9">
        <v>37.306922</v>
      </c>
      <c r="D3" s="9">
        <v>31.455738</v>
      </c>
      <c r="E3" s="9">
        <v>46.707546999999998</v>
      </c>
      <c r="F3" s="9">
        <v>46.793813999999998</v>
      </c>
      <c r="G3" s="9">
        <v>45.777777</v>
      </c>
      <c r="H3" s="9">
        <v>41.148147999999999</v>
      </c>
      <c r="I3" s="9">
        <v>43.560974999999999</v>
      </c>
      <c r="J3" s="9">
        <v>33.538460999999998</v>
      </c>
    </row>
    <row r="4" spans="1:10" x14ac:dyDescent="0.4">
      <c r="A4" s="6" t="s">
        <v>48</v>
      </c>
      <c r="B4" s="8">
        <f>B3-B3</f>
        <v>0</v>
      </c>
      <c r="C4" s="8">
        <f>C3-B3</f>
        <v>2.392355000000002</v>
      </c>
      <c r="D4" s="8">
        <f>D3-B3</f>
        <v>-3.4588289999999979</v>
      </c>
      <c r="E4" s="8">
        <f>E3-E3</f>
        <v>0</v>
      </c>
      <c r="F4" s="8">
        <f>F3-E3</f>
        <v>8.6266999999999427E-2</v>
      </c>
      <c r="G4" s="8">
        <f>G3-E3</f>
        <v>-0.92976999999999776</v>
      </c>
      <c r="H4" s="8">
        <f>H3-H3</f>
        <v>0</v>
      </c>
      <c r="I4" s="8">
        <f>I3-H3</f>
        <v>2.4128270000000001</v>
      </c>
      <c r="J4" s="8">
        <f>J3-H3</f>
        <v>-7.609687000000001</v>
      </c>
    </row>
    <row r="5" spans="1:10" x14ac:dyDescent="0.4">
      <c r="A5" s="6" t="s">
        <v>43</v>
      </c>
      <c r="B5" s="8">
        <f>B3-B3</f>
        <v>0</v>
      </c>
      <c r="C5" s="8">
        <f>C3-D3</f>
        <v>5.8511839999999999</v>
      </c>
      <c r="D5" s="8">
        <f>D3-C3</f>
        <v>-5.8511839999999999</v>
      </c>
      <c r="E5" s="8">
        <f>E3-E3</f>
        <v>0</v>
      </c>
      <c r="F5" s="8">
        <f>F3-G3</f>
        <v>1.0160369999999972</v>
      </c>
      <c r="G5" s="8">
        <f>G3-F3</f>
        <v>-1.0160369999999972</v>
      </c>
      <c r="H5" s="8">
        <f>H3-H3</f>
        <v>0</v>
      </c>
      <c r="I5" s="8">
        <f>I3-J3</f>
        <v>10.022514000000001</v>
      </c>
      <c r="J5" s="8">
        <f>J3-I3</f>
        <v>-10.022514000000001</v>
      </c>
    </row>
    <row r="6" spans="1:10" x14ac:dyDescent="0.4">
      <c r="A6" s="6" t="s">
        <v>47</v>
      </c>
      <c r="B6" s="9">
        <v>34.069259000000002</v>
      </c>
      <c r="C6" s="9">
        <v>36.462843999999997</v>
      </c>
      <c r="D6" s="9">
        <v>30.611111000000001</v>
      </c>
      <c r="E6" s="9">
        <v>45.924528000000002</v>
      </c>
      <c r="F6" s="9">
        <v>46.020617999999999</v>
      </c>
      <c r="G6" s="9">
        <v>44.888888000000001</v>
      </c>
      <c r="H6" s="9">
        <v>40.462961999999997</v>
      </c>
      <c r="I6" s="9">
        <v>42.975608999999999</v>
      </c>
      <c r="J6" s="9">
        <v>32.538460999999998</v>
      </c>
    </row>
    <row r="7" spans="1:10" x14ac:dyDescent="0.4">
      <c r="A7" s="6" t="s">
        <v>46</v>
      </c>
      <c r="B7" s="8">
        <f>B6-B6</f>
        <v>0</v>
      </c>
      <c r="C7" s="8">
        <f>C6-B6</f>
        <v>2.3935849999999945</v>
      </c>
      <c r="D7" s="8">
        <f>D6-B6</f>
        <v>-3.4581480000000013</v>
      </c>
      <c r="E7" s="8">
        <f>E6-E6</f>
        <v>0</v>
      </c>
      <c r="F7" s="8">
        <f>F6-E6</f>
        <v>9.6089999999996678E-2</v>
      </c>
      <c r="G7" s="8">
        <f>G6-E6</f>
        <v>-1.0356400000000008</v>
      </c>
      <c r="H7" s="8">
        <f>H6-H6</f>
        <v>0</v>
      </c>
      <c r="I7" s="8">
        <f>I6-H6</f>
        <v>2.5126470000000012</v>
      </c>
      <c r="J7" s="8">
        <f>J6-H6</f>
        <v>-7.9245009999999994</v>
      </c>
    </row>
    <row r="8" spans="1:10" x14ac:dyDescent="0.4">
      <c r="A8" s="6" t="s">
        <v>43</v>
      </c>
      <c r="B8" s="8">
        <f>B6-B6</f>
        <v>0</v>
      </c>
      <c r="C8" s="8">
        <f>C6-D6</f>
        <v>5.8517329999999959</v>
      </c>
      <c r="D8" s="8">
        <f>D6-C6</f>
        <v>-5.8517329999999959</v>
      </c>
      <c r="E8" s="8">
        <f>E6-E6</f>
        <v>0</v>
      </c>
      <c r="F8" s="8">
        <f>F6-G6</f>
        <v>1.1317299999999975</v>
      </c>
      <c r="G8" s="8">
        <f>G6-F6</f>
        <v>-1.1317299999999975</v>
      </c>
      <c r="H8" s="8">
        <f>H6-H6</f>
        <v>0</v>
      </c>
      <c r="I8" s="8">
        <f>I6-J6</f>
        <v>10.437148000000001</v>
      </c>
      <c r="J8" s="8">
        <f>J6-I6</f>
        <v>-10.437148000000001</v>
      </c>
    </row>
    <row r="16" spans="1:10" x14ac:dyDescent="0.4">
      <c r="B16" s="2"/>
      <c r="C16" s="2"/>
      <c r="D16" s="2"/>
      <c r="E16" s="2"/>
      <c r="F16" s="2"/>
      <c r="G16" s="2"/>
      <c r="H16" s="2"/>
      <c r="I16" s="2"/>
      <c r="J16" s="2"/>
    </row>
    <row r="32" spans="2:11" x14ac:dyDescent="0.4"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3">
    <mergeCell ref="B1:D1"/>
    <mergeCell ref="E1:G1"/>
    <mergeCell ref="H1: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数据收集及整理过程</vt:lpstr>
      <vt:lpstr>1.人数(截止至2021年)</vt:lpstr>
      <vt:lpstr>2.参与制作人次数</vt:lpstr>
      <vt:lpstr>3.年龄(截止至2021年)</vt:lpstr>
      <vt:lpstr>4.播出时年龄_出品时年龄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2021-05-16T14:50:55Z</dcterms:created>
  <dcterms:modified xsi:type="dcterms:W3CDTF">2021-05-19T14:06:27Z</dcterms:modified>
</cp:coreProperties>
</file>