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ox Sync\個人\WP\"/>
    </mc:Choice>
  </mc:AlternateContent>
  <xr:revisionPtr revIDLastSave="0" documentId="13_ncr:1_{E491E76B-0B78-48E7-B4DD-8F4ACA075AD0}" xr6:coauthVersionLast="47" xr6:coauthVersionMax="47" xr10:uidLastSave="{00000000-0000-0000-0000-000000000000}"/>
  <bookViews>
    <workbookView xWindow="3468" yWindow="96" windowWidth="12120" windowHeight="12240" xr2:uid="{E946A0C7-2E26-41D7-94F2-1AB4BC44F585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1" l="1"/>
  <c r="F8" i="1" s="1"/>
  <c r="G8" i="1" s="1"/>
  <c r="D8" i="1"/>
  <c r="C8" i="1"/>
  <c r="C5" i="1"/>
  <c r="B5" i="1"/>
  <c r="F2" i="1"/>
  <c r="E2" i="1" s="1"/>
  <c r="N1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6" i="1"/>
  <c r="N3" i="1"/>
  <c r="N5" i="1"/>
  <c r="N4" i="1"/>
  <c r="N2" i="1"/>
</calcChain>
</file>

<file path=xl/sharedStrings.xml><?xml version="1.0" encoding="utf-8"?>
<sst xmlns="http://schemas.openxmlformats.org/spreadsheetml/2006/main" count="59" uniqueCount="58">
  <si>
    <t>現在經驗</t>
    <phoneticPr fontId="1" type="noConversion"/>
  </si>
  <si>
    <t>現在修練速度</t>
    <phoneticPr fontId="1" type="noConversion"/>
  </si>
  <si>
    <t>經驗滿的分鐘數</t>
    <phoneticPr fontId="1" type="noConversion"/>
  </si>
  <si>
    <t>吃黃丹</t>
    <phoneticPr fontId="1" type="noConversion"/>
  </si>
  <si>
    <t>現在等級(例：4中)</t>
    <phoneticPr fontId="1" type="noConversion"/>
  </si>
  <si>
    <t>3中</t>
    <phoneticPr fontId="1" type="noConversion"/>
  </si>
  <si>
    <t>3後</t>
    <phoneticPr fontId="1" type="noConversion"/>
  </si>
  <si>
    <t>3前</t>
    <phoneticPr fontId="1" type="noConversion"/>
  </si>
  <si>
    <t>需要的總經驗</t>
    <phoneticPr fontId="1" type="noConversion"/>
  </si>
  <si>
    <t>4後</t>
    <phoneticPr fontId="1" type="noConversion"/>
  </si>
  <si>
    <t>4前</t>
    <phoneticPr fontId="1" type="noConversion"/>
  </si>
  <si>
    <t>4中</t>
    <phoneticPr fontId="1" type="noConversion"/>
  </si>
  <si>
    <t>5前</t>
  </si>
  <si>
    <t>5後</t>
  </si>
  <si>
    <t>6後</t>
  </si>
  <si>
    <t>7後</t>
  </si>
  <si>
    <t>8後</t>
  </si>
  <si>
    <t>9後</t>
  </si>
  <si>
    <t>10後</t>
  </si>
  <si>
    <t>11後</t>
  </si>
  <si>
    <t>12後</t>
  </si>
  <si>
    <t>13後</t>
  </si>
  <si>
    <t>14後</t>
  </si>
  <si>
    <t>15後</t>
  </si>
  <si>
    <t>5中</t>
  </si>
  <si>
    <t>6前</t>
  </si>
  <si>
    <t>6中</t>
  </si>
  <si>
    <t>7前</t>
  </si>
  <si>
    <t>7中</t>
  </si>
  <si>
    <t>8前</t>
  </si>
  <si>
    <t>8中</t>
  </si>
  <si>
    <t>9前</t>
  </si>
  <si>
    <t>9中</t>
  </si>
  <si>
    <t>10前</t>
  </si>
  <si>
    <t>10中</t>
  </si>
  <si>
    <t>11前</t>
  </si>
  <si>
    <t>11中</t>
  </si>
  <si>
    <t>12前</t>
  </si>
  <si>
    <t>12中</t>
  </si>
  <si>
    <t>13前</t>
  </si>
  <si>
    <t>13中</t>
  </si>
  <si>
    <t>14前</t>
  </si>
  <si>
    <t>14中</t>
  </si>
  <si>
    <t>15前</t>
  </si>
  <si>
    <t>15中</t>
  </si>
  <si>
    <t>16前</t>
  </si>
  <si>
    <t>16中</t>
  </si>
  <si>
    <t>16後</t>
  </si>
  <si>
    <t>打帖算戰力</t>
    <phoneticPr fontId="1" type="noConversion"/>
  </si>
  <si>
    <t>可打到</t>
    <phoneticPr fontId="1" type="noConversion"/>
  </si>
  <si>
    <t>可被打</t>
    <phoneticPr fontId="1" type="noConversion"/>
  </si>
  <si>
    <t>靈泉房數量</t>
    <phoneticPr fontId="1" type="noConversion"/>
  </si>
  <si>
    <t>全部報名數</t>
    <phoneticPr fontId="1" type="noConversion"/>
  </si>
  <si>
    <t>第一輪</t>
    <phoneticPr fontId="1" type="noConversion"/>
  </si>
  <si>
    <t>第二輪</t>
    <phoneticPr fontId="1" type="noConversion"/>
  </si>
  <si>
    <t>第三輪</t>
    <phoneticPr fontId="1" type="noConversion"/>
  </si>
  <si>
    <t>第四輪</t>
    <phoneticPr fontId="1" type="noConversion"/>
  </si>
  <si>
    <t>第五輪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</si>
</sst>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45720</xdr:rowOff>
    </xdr:from>
    <xdr:to>
      <xdr:col>7</xdr:col>
      <xdr:colOff>320040</xdr:colOff>
      <xdr:row>54</xdr:row>
      <xdr:rowOff>160020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954C065E-3909-D8F7-E1EE-D8F36131A4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324100"/>
          <a:ext cx="6248400" cy="9372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AF8EF-D524-4A1F-81F4-E605FDDFCD88}">
  <dimension ref="A1:N42"/>
  <sheetViews>
    <sheetView tabSelected="1" topLeftCell="E1" workbookViewId="0">
      <selection activeCell="J21" sqref="J21"/>
    </sheetView>
  </sheetViews>
  <sheetFormatPr defaultRowHeight="16.2" x14ac:dyDescent="0.3"/>
  <cols>
    <col min="1" max="1" width="14.21875" customWidth="1"/>
    <col min="2" max="2" width="12.88671875" bestFit="1" customWidth="1"/>
    <col min="3" max="3" width="15.33203125" bestFit="1" customWidth="1"/>
    <col min="4" max="4" width="9" customWidth="1"/>
    <col min="5" max="5" width="10.88671875" customWidth="1"/>
    <col min="6" max="6" width="15.21875" customWidth="1"/>
  </cols>
  <sheetData>
    <row r="1" spans="1:14" ht="44.4" customHeight="1" x14ac:dyDescent="0.3">
      <c r="A1" s="1" t="s">
        <v>4</v>
      </c>
      <c r="B1" s="1" t="s">
        <v>0</v>
      </c>
      <c r="C1" s="1" t="s">
        <v>1</v>
      </c>
      <c r="D1" s="1" t="s">
        <v>3</v>
      </c>
      <c r="E1" s="1" t="s">
        <v>2</v>
      </c>
      <c r="F1" s="1" t="s">
        <v>8</v>
      </c>
      <c r="L1" t="s">
        <v>7</v>
      </c>
      <c r="M1">
        <v>5400</v>
      </c>
      <c r="N1">
        <f>M1+M2+M3</f>
        <v>42550</v>
      </c>
    </row>
    <row r="2" spans="1:14" x14ac:dyDescent="0.3">
      <c r="A2" s="2" t="s">
        <v>10</v>
      </c>
      <c r="B2" s="2">
        <v>444</v>
      </c>
      <c r="C2">
        <v>8</v>
      </c>
      <c r="D2">
        <v>8000</v>
      </c>
      <c r="E2">
        <f>(F2-B2-D2)/C2/60</f>
        <v>181.62708333333333</v>
      </c>
      <c r="F2">
        <f>VLOOKUP(A2,L1:N42,3,FALSE)</f>
        <v>95625</v>
      </c>
      <c r="L2" t="s">
        <v>5</v>
      </c>
      <c r="M2">
        <v>13000</v>
      </c>
      <c r="N2">
        <f>M2+M3</f>
        <v>37150</v>
      </c>
    </row>
    <row r="3" spans="1:14" s="1" customFormat="1" ht="21.6" customHeight="1" x14ac:dyDescent="0.3">
      <c r="L3" s="1" t="s">
        <v>6</v>
      </c>
      <c r="M3" s="1">
        <v>24150</v>
      </c>
      <c r="N3" s="1">
        <f>M3</f>
        <v>24150</v>
      </c>
    </row>
    <row r="4" spans="1:14" x14ac:dyDescent="0.3">
      <c r="A4" t="s">
        <v>48</v>
      </c>
      <c r="B4" t="s">
        <v>49</v>
      </c>
      <c r="C4" t="s">
        <v>50</v>
      </c>
      <c r="L4" t="s">
        <v>10</v>
      </c>
      <c r="M4">
        <v>25000</v>
      </c>
      <c r="N4">
        <f>M4+M5+M6</f>
        <v>95625</v>
      </c>
    </row>
    <row r="5" spans="1:14" x14ac:dyDescent="0.3">
      <c r="A5" s="1">
        <v>45125</v>
      </c>
      <c r="B5">
        <f>A5*1.05/0.95</f>
        <v>49875</v>
      </c>
      <c r="C5">
        <f>A5*0.95/1.05</f>
        <v>40827.380952380954</v>
      </c>
      <c r="L5" t="s">
        <v>11</v>
      </c>
      <c r="M5">
        <v>26000</v>
      </c>
      <c r="N5">
        <f>M5+M6</f>
        <v>70625</v>
      </c>
    </row>
    <row r="6" spans="1:14" x14ac:dyDescent="0.3">
      <c r="L6" t="s">
        <v>9</v>
      </c>
      <c r="M6">
        <v>44625</v>
      </c>
      <c r="N6">
        <f>M6</f>
        <v>44625</v>
      </c>
    </row>
    <row r="7" spans="1:14" x14ac:dyDescent="0.3">
      <c r="A7" t="s">
        <v>51</v>
      </c>
      <c r="B7" t="s">
        <v>52</v>
      </c>
      <c r="C7" t="s">
        <v>53</v>
      </c>
      <c r="D7" t="s">
        <v>54</v>
      </c>
      <c r="E7" t="s">
        <v>55</v>
      </c>
      <c r="F7" t="s">
        <v>56</v>
      </c>
      <c r="G7" t="s">
        <v>57</v>
      </c>
      <c r="L7" t="s">
        <v>12</v>
      </c>
      <c r="M7">
        <v>48825</v>
      </c>
      <c r="N7">
        <f t="shared" ref="N7" si="0">M7+M8+M9</f>
        <v>154980</v>
      </c>
    </row>
    <row r="8" spans="1:14" x14ac:dyDescent="0.3">
      <c r="B8">
        <v>215</v>
      </c>
      <c r="C8">
        <f>ROUNDUP(B8/2,0)</f>
        <v>108</v>
      </c>
      <c r="D8">
        <f>ROUNDUP(C8/2,0)</f>
        <v>54</v>
      </c>
      <c r="E8">
        <f t="shared" ref="E8:G8" si="1">ROUNDUP(D8/2,0)</f>
        <v>27</v>
      </c>
      <c r="F8">
        <f t="shared" si="1"/>
        <v>14</v>
      </c>
      <c r="G8">
        <f t="shared" si="1"/>
        <v>7</v>
      </c>
      <c r="L8" t="s">
        <v>24</v>
      </c>
      <c r="M8">
        <v>51240</v>
      </c>
      <c r="N8">
        <f t="shared" ref="N8" si="2">M8+M9</f>
        <v>106155</v>
      </c>
    </row>
    <row r="9" spans="1:14" x14ac:dyDescent="0.3">
      <c r="L9" t="s">
        <v>13</v>
      </c>
      <c r="M9">
        <v>54915</v>
      </c>
      <c r="N9">
        <f t="shared" ref="N9" si="3">M9</f>
        <v>54915</v>
      </c>
    </row>
    <row r="10" spans="1:14" x14ac:dyDescent="0.3">
      <c r="L10" t="s">
        <v>25</v>
      </c>
      <c r="M10">
        <v>56490</v>
      </c>
      <c r="N10">
        <f t="shared" ref="N10" si="4">M10+M11+M12</f>
        <v>177765</v>
      </c>
    </row>
    <row r="11" spans="1:14" x14ac:dyDescent="0.3">
      <c r="L11" t="s">
        <v>26</v>
      </c>
      <c r="M11">
        <v>59325</v>
      </c>
      <c r="N11">
        <f t="shared" ref="N11" si="5">M11+M12</f>
        <v>121275</v>
      </c>
    </row>
    <row r="12" spans="1:14" x14ac:dyDescent="0.3">
      <c r="L12" t="s">
        <v>14</v>
      </c>
      <c r="M12">
        <v>61950</v>
      </c>
      <c r="N12">
        <f t="shared" ref="N12" si="6">M12</f>
        <v>61950</v>
      </c>
    </row>
    <row r="13" spans="1:14" x14ac:dyDescent="0.3">
      <c r="L13" t="s">
        <v>27</v>
      </c>
      <c r="M13">
        <v>65415</v>
      </c>
      <c r="N13">
        <f t="shared" ref="N13" si="7">M13+M14+M15</f>
        <v>206220</v>
      </c>
    </row>
    <row r="14" spans="1:14" x14ac:dyDescent="0.3">
      <c r="L14" t="s">
        <v>28</v>
      </c>
      <c r="M14">
        <v>68670</v>
      </c>
      <c r="N14">
        <f t="shared" ref="N14" si="8">M14+M15</f>
        <v>140805</v>
      </c>
    </row>
    <row r="15" spans="1:14" x14ac:dyDescent="0.3">
      <c r="L15" t="s">
        <v>15</v>
      </c>
      <c r="M15">
        <v>72135</v>
      </c>
      <c r="N15">
        <f t="shared" ref="N15" si="9">M15</f>
        <v>72135</v>
      </c>
    </row>
    <row r="16" spans="1:14" x14ac:dyDescent="0.3">
      <c r="L16" t="s">
        <v>29</v>
      </c>
      <c r="M16">
        <v>75705</v>
      </c>
      <c r="N16">
        <f t="shared" ref="N16" si="10">M16+M17+M18</f>
        <v>322140</v>
      </c>
    </row>
    <row r="17" spans="12:14" x14ac:dyDescent="0.3">
      <c r="L17" t="s">
        <v>30</v>
      </c>
      <c r="M17">
        <v>79485</v>
      </c>
      <c r="N17">
        <f t="shared" ref="N17" si="11">M17+M18</f>
        <v>246435</v>
      </c>
    </row>
    <row r="18" spans="12:14" x14ac:dyDescent="0.3">
      <c r="L18" t="s">
        <v>16</v>
      </c>
      <c r="M18">
        <v>166950</v>
      </c>
      <c r="N18">
        <f t="shared" ref="N18" si="12">M18</f>
        <v>166950</v>
      </c>
    </row>
    <row r="19" spans="12:14" x14ac:dyDescent="0.3">
      <c r="L19" t="s">
        <v>31</v>
      </c>
      <c r="M19">
        <v>175350</v>
      </c>
      <c r="N19">
        <f t="shared" ref="N19" si="13">M19+M20+M21</f>
        <v>552320</v>
      </c>
    </row>
    <row r="20" spans="12:14" x14ac:dyDescent="0.3">
      <c r="L20" t="s">
        <v>32</v>
      </c>
      <c r="M20">
        <v>183750</v>
      </c>
      <c r="N20">
        <f t="shared" ref="N20" si="14">M20+M21</f>
        <v>376970</v>
      </c>
    </row>
    <row r="21" spans="12:14" x14ac:dyDescent="0.3">
      <c r="L21" t="s">
        <v>17</v>
      </c>
      <c r="M21">
        <v>193220</v>
      </c>
      <c r="N21">
        <f t="shared" ref="N21" si="15">M21</f>
        <v>193220</v>
      </c>
    </row>
    <row r="22" spans="12:14" x14ac:dyDescent="0.3">
      <c r="L22" t="s">
        <v>33</v>
      </c>
      <c r="M22">
        <v>202965</v>
      </c>
      <c r="N22">
        <f t="shared" ref="N22" si="16">M22+M23+M24</f>
        <v>639765</v>
      </c>
    </row>
    <row r="23" spans="12:14" x14ac:dyDescent="0.3">
      <c r="L23" t="s">
        <v>34</v>
      </c>
      <c r="M23">
        <v>213150</v>
      </c>
      <c r="N23">
        <f t="shared" ref="N23" si="17">M23+M24</f>
        <v>436800</v>
      </c>
    </row>
    <row r="24" spans="12:14" x14ac:dyDescent="0.3">
      <c r="L24" t="s">
        <v>18</v>
      </c>
      <c r="M24">
        <v>223650</v>
      </c>
      <c r="N24">
        <f t="shared" ref="N24" si="18">M24</f>
        <v>223650</v>
      </c>
    </row>
    <row r="25" spans="12:14" x14ac:dyDescent="0.3">
      <c r="L25" t="s">
        <v>35</v>
      </c>
      <c r="M25">
        <v>262500</v>
      </c>
      <c r="N25">
        <f t="shared" ref="N25" si="19">M25+M26+M27</f>
        <v>861000</v>
      </c>
    </row>
    <row r="26" spans="12:14" x14ac:dyDescent="0.3">
      <c r="L26" t="s">
        <v>36</v>
      </c>
      <c r="M26">
        <v>283500</v>
      </c>
      <c r="N26">
        <f t="shared" ref="N26" si="20">M26+M27</f>
        <v>598500</v>
      </c>
    </row>
    <row r="27" spans="12:14" x14ac:dyDescent="0.3">
      <c r="L27" t="s">
        <v>19</v>
      </c>
      <c r="M27">
        <v>315000</v>
      </c>
      <c r="N27">
        <f t="shared" ref="N27" si="21">M27</f>
        <v>315000</v>
      </c>
    </row>
    <row r="28" spans="12:14" x14ac:dyDescent="0.3">
      <c r="L28" t="s">
        <v>37</v>
      </c>
      <c r="M28">
        <v>1050000</v>
      </c>
      <c r="N28">
        <f t="shared" ref="N28" si="22">M28+M29+M30</f>
        <v>2814000</v>
      </c>
    </row>
    <row r="29" spans="12:14" x14ac:dyDescent="0.3">
      <c r="L29" t="s">
        <v>38</v>
      </c>
      <c r="M29">
        <v>861000</v>
      </c>
      <c r="N29">
        <f t="shared" ref="N29" si="23">M29+M30</f>
        <v>1764000</v>
      </c>
    </row>
    <row r="30" spans="12:14" x14ac:dyDescent="0.3">
      <c r="L30" t="s">
        <v>20</v>
      </c>
      <c r="M30">
        <v>903000</v>
      </c>
      <c r="N30">
        <f t="shared" ref="N30" si="24">M30</f>
        <v>903000</v>
      </c>
    </row>
    <row r="31" spans="12:14" x14ac:dyDescent="0.3">
      <c r="L31" t="s">
        <v>39</v>
      </c>
      <c r="M31">
        <v>924000</v>
      </c>
      <c r="N31">
        <f t="shared" ref="N31" si="25">M31+M32+M33</f>
        <v>1969485</v>
      </c>
    </row>
    <row r="32" spans="12:14" x14ac:dyDescent="0.3">
      <c r="L32" t="s">
        <v>40</v>
      </c>
      <c r="M32">
        <v>94500</v>
      </c>
      <c r="N32">
        <f t="shared" ref="N32" si="26">M32+M33</f>
        <v>1045485</v>
      </c>
    </row>
    <row r="33" spans="12:14" x14ac:dyDescent="0.3">
      <c r="L33" t="s">
        <v>21</v>
      </c>
      <c r="M33">
        <v>950985</v>
      </c>
      <c r="N33">
        <f t="shared" ref="N33" si="27">M33</f>
        <v>950985</v>
      </c>
    </row>
    <row r="34" spans="12:14" x14ac:dyDescent="0.3">
      <c r="L34" t="s">
        <v>41</v>
      </c>
      <c r="M34">
        <v>966980</v>
      </c>
      <c r="N34">
        <f t="shared" ref="N34" si="28">M34+M35+M36</f>
        <v>2955785</v>
      </c>
    </row>
    <row r="35" spans="12:14" x14ac:dyDescent="0.3">
      <c r="L35" t="s">
        <v>42</v>
      </c>
      <c r="M35">
        <v>985530</v>
      </c>
      <c r="N35">
        <f t="shared" ref="N35" si="29">M35+M36</f>
        <v>1988805</v>
      </c>
    </row>
    <row r="36" spans="12:14" x14ac:dyDescent="0.3">
      <c r="L36" t="s">
        <v>22</v>
      </c>
      <c r="M36">
        <v>1003275</v>
      </c>
      <c r="N36">
        <f t="shared" ref="N36" si="30">M36</f>
        <v>1003275</v>
      </c>
    </row>
    <row r="37" spans="12:14" x14ac:dyDescent="0.3">
      <c r="L37" t="s">
        <v>43</v>
      </c>
      <c r="M37">
        <v>1020000</v>
      </c>
      <c r="N37">
        <f t="shared" ref="N37" si="31">M37+M38+M39</f>
        <v>3117922</v>
      </c>
    </row>
    <row r="38" spans="12:14" x14ac:dyDescent="0.3">
      <c r="L38" t="s">
        <v>44</v>
      </c>
      <c r="M38">
        <v>1039500</v>
      </c>
      <c r="N38">
        <f t="shared" ref="N38" si="32">M38+M39</f>
        <v>2097922</v>
      </c>
    </row>
    <row r="39" spans="12:14" x14ac:dyDescent="0.3">
      <c r="L39" t="s">
        <v>23</v>
      </c>
      <c r="M39">
        <v>1058422</v>
      </c>
      <c r="N39">
        <f t="shared" ref="N39" si="33">M39</f>
        <v>1058422</v>
      </c>
    </row>
    <row r="40" spans="12:14" x14ac:dyDescent="0.3">
      <c r="L40" t="s">
        <v>45</v>
      </c>
      <c r="M40">
        <v>2520000</v>
      </c>
      <c r="N40">
        <f t="shared" ref="N40" si="34">M40+M41+M42</f>
        <v>6352500</v>
      </c>
    </row>
    <row r="41" spans="12:14" x14ac:dyDescent="0.3">
      <c r="L41" t="s">
        <v>46</v>
      </c>
      <c r="M41">
        <v>1890000</v>
      </c>
      <c r="N41">
        <f t="shared" ref="N41" si="35">M41+M42</f>
        <v>3832500</v>
      </c>
    </row>
    <row r="42" spans="12:14" x14ac:dyDescent="0.3">
      <c r="L42" t="s">
        <v>47</v>
      </c>
      <c r="M42">
        <v>1942500</v>
      </c>
      <c r="N42">
        <f t="shared" ref="N42" si="36">M42</f>
        <v>1942500</v>
      </c>
    </row>
  </sheetData>
  <phoneticPr fontId="1" type="noConversion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m X 5 N W Y W u R C 6 l A A A A 9 Q A A A B I A H A B D b 2 5 m a W c v U G F j a 2 F n Z S 5 4 b W w g o h g A K K A U A A A A A A A A A A A A A A A A A A A A A A A A A A A A h Y + x D o I w G I R f h X S n L R C j I T 9 l c J X E R K O u T a n Q A M X Q Y o m v 5 u A j + Q p i F H V z v O / u k r v 7 9 Q b p 0 N T e W X Z G t T p B A a b I k 1 q 0 u d J F g n p 7 9 B c o Z b D m o u K F 9 M a w N v F g V I J K a 0 8 x I c 4 5 7 C L c d g U J K Q 3 I I V t t R C k b 7 i t t L N d C o k 8 r / 9 9 C D H a v M S z E Q R T h 2 R x T I B O D T O m v H 4 5 z n + 4 P h G V f 2 7 6 T 7 F L 6 2 z 2 Q S Q J 5 X 2 A P U E s D B B Q A A g A I A J l + T V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Z f k 1 Z K I p H u A 4 A A A A R A A A A E w A c A E Z v c m 1 1 b G F z L 1 N l Y 3 R p b 2 4 x L m 0 g o h g A K K A U A A A A A A A A A A A A A A A A A A A A A A A A A A A A K 0 5 N L s n M z 1 M I h t C G 1 g B Q S w E C L Q A U A A I A C A C Z f k 1 Z h a 5 E L q U A A A D 1 A A A A E g A A A A A A A A A A A A A A A A A A A A A A Q 2 9 u Z m l n L 1 B h Y 2 t h Z 2 U u e G 1 s U E s B A i 0 A F A A C A A g A m X 5 N W Q / K 6 a u k A A A A 6 Q A A A B M A A A A A A A A A A A A A A A A A 8 Q A A A F t D b 2 5 0 Z W 5 0 X 1 R 5 c G V z X S 5 4 b W x Q S w E C L Q A U A A I A C A C Z f k 1 Z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a C n 8 s C 4 L P E m g G e p l U i F I o g A A A A A C A A A A A A A Q Z g A A A A E A A C A A A A D j R O S q B G o v y 9 V 5 H / f x 9 t j x u W X t 2 T / O 2 b T M h n S S o Q n r e g A A A A A O g A A A A A I A A C A A A A A K k D z j J s t 2 k H I K 9 P 4 5 r F F u 2 Q u P y v J 5 4 N Y 5 l M x e v P m x U V A A A A C c 2 m S I 6 b a / t s u c w d Z E D e p g q 8 l O 4 9 6 i z 7 H T o 1 A f p r S Z J Y P k h X y l u 3 f d X H 6 z J x 5 4 1 O i 7 T 8 W u g j g F z B s i l d n + q S X 3 a P S e D g H e E / B 4 M 0 5 v v 2 c I p E A A A A B g A A P c z X U w c H b S b S 8 8 G L G B y 3 w D 5 / u B k u O P W q 7 S q F A Q y g M 5 r g q F 4 x W o a / t 4 V w 5 x G x h k V k c r T O 2 T d V b d f O K 2 d P u H < / D a t a M a s h u p > 
</file>

<file path=customXml/itemProps1.xml><?xml version="1.0" encoding="utf-8"?>
<ds:datastoreItem xmlns:ds="http://schemas.openxmlformats.org/officeDocument/2006/customXml" ds:itemID="{49B4CCC0-90B9-4CDD-B872-834B3CEAFE7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孟諠 R-</dc:creator>
  <cp:lastModifiedBy>孟諠 R-</cp:lastModifiedBy>
  <dcterms:created xsi:type="dcterms:W3CDTF">2024-10-13T06:43:06Z</dcterms:created>
  <dcterms:modified xsi:type="dcterms:W3CDTF">2024-10-13T11:26:54Z</dcterms:modified>
</cp:coreProperties>
</file>